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mc:AlternateContent xmlns:mc="http://schemas.openxmlformats.org/markup-compatibility/2006">
    <mc:Choice Requires="x15">
      <x15ac:absPath xmlns:x15ac="http://schemas.microsoft.com/office/spreadsheetml/2010/11/ac" url="\\olympe.local\IK\Projet\Tools - 2022-2026\T1-Promotion-Update\T1.2 Snapshot update\22. Intro sheet 280623\"/>
    </mc:Choice>
  </mc:AlternateContent>
  <xr:revisionPtr revIDLastSave="0" documentId="8_{A96E8DCC-9AF7-4111-A759-D436B2B8E166}" xr6:coauthVersionLast="47" xr6:coauthVersionMax="47" xr10:uidLastSave="{00000000-0000-0000-0000-000000000000}"/>
  <bookViews>
    <workbookView xWindow="-120" yWindow="-120" windowWidth="29040" windowHeight="15990" xr2:uid="{88D83016-6589-4154-97FD-2A11C217AD38}"/>
  </bookViews>
  <sheets>
    <sheet name="A propos de Snapshot" sheetId="19" r:id="rId1"/>
    <sheet name="Narratif - Module 1" sheetId="1" r:id="rId2"/>
    <sheet name="Module 1" sheetId="2" r:id="rId3"/>
    <sheet name="Narratif - Module 2" sheetId="3" r:id="rId4"/>
    <sheet name="Matrice secteur" sheetId="9" r:id="rId5"/>
    <sheet name="Module 2 - Secteur 1" sheetId="5" r:id="rId6"/>
    <sheet name="Module 2 - Secteur 2" sheetId="10" r:id="rId7"/>
    <sheet name="Module 2 - Secteur 3" sheetId="11" r:id="rId8"/>
    <sheet name="Module 2 - Secteur 4" sheetId="12" r:id="rId9"/>
    <sheet name="Module 2 - Secteur 5" sheetId="13" r:id="rId10"/>
    <sheet name="Module 2 - Secteur 6" sheetId="14" r:id="rId11"/>
    <sheet name="Module 2 - Secteur 7" sheetId="15" r:id="rId12"/>
    <sheet name="Module 2 - Secteur 8" sheetId="16" r:id="rId13"/>
    <sheet name="Module 2 - Secteur 9" sheetId="17" r:id="rId14"/>
    <sheet name="Module 2 - Secteur 10" sheetId="18" r:id="rId15"/>
    <sheet name="Résumé" sheetId="6" r:id="rId16"/>
  </sheets>
  <definedNames>
    <definedName name="_Hlk124515835" localSheetId="2">'Module 1'!#REF!</definedName>
    <definedName name="_Hlk129168549" localSheetId="1">'Narratif - Module 1'!$A$1</definedName>
    <definedName name="_Hlk132034694" localSheetId="5">'Module 2 - Secteur 1'!$D$66</definedName>
    <definedName name="_Hlk132034694" localSheetId="14">'Module 2 - Secteur 10'!$D$66</definedName>
    <definedName name="_Hlk132034694" localSheetId="6">'Module 2 - Secteur 2'!$D$66</definedName>
    <definedName name="_Hlk132034694" localSheetId="7">'Module 2 - Secteur 3'!$D$66</definedName>
    <definedName name="_Hlk132034694" localSheetId="8">'Module 2 - Secteur 4'!$D$66</definedName>
    <definedName name="_Hlk132034694" localSheetId="9">'Module 2 - Secteur 5'!$D$66</definedName>
    <definedName name="_Hlk132034694" localSheetId="10">'Module 2 - Secteur 6'!$D$66</definedName>
    <definedName name="_Hlk132034694" localSheetId="11">'Module 2 - Secteur 7'!$D$66</definedName>
    <definedName name="_Hlk132034694" localSheetId="12">'Module 2 - Secteur 8'!$D$66</definedName>
    <definedName name="_Hlk132034694" localSheetId="13">'Module 2 - Secteur 9'!$D$66</definedName>
    <definedName name="OLE_LINK1" localSheetId="4">'Matrice secteur'!$B$30</definedName>
    <definedName name="_xlnm.Print_Area" localSheetId="4">'Matrice secteur'!$A$1:$F$68</definedName>
    <definedName name="_xlnm.Print_Area" localSheetId="2">'Module 1'!$A$1:$G$101</definedName>
    <definedName name="_xlnm.Print_Area" localSheetId="5">'Module 2 - Secteur 1'!$A$1:$G$105</definedName>
    <definedName name="_xlnm.Print_Area" localSheetId="6">'Module 2 - Secteur 2'!$A$1:$G$105</definedName>
    <definedName name="_xlnm.Print_Area" localSheetId="8">'Module 2 - Secteur 4'!$A$1:$G$105</definedName>
    <definedName name="_xlnm.Print_Area" localSheetId="9">'Module 2 - Secteur 5'!$A$1:$G$105</definedName>
    <definedName name="_xlnm.Print_Area" localSheetId="10">'Module 2 - Secteur 6'!$A$1:$G$105</definedName>
    <definedName name="_xlnm.Print_Area" localSheetId="15">Résumé!$A$1:$U$319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16" i="6" l="1"/>
  <c r="A317" i="6"/>
  <c r="A287" i="6"/>
  <c r="A288" i="6"/>
  <c r="A258" i="6"/>
  <c r="A259" i="6"/>
  <c r="A229" i="6"/>
  <c r="A230" i="6"/>
  <c r="A200" i="6"/>
  <c r="D200" i="6"/>
  <c r="A201" i="6"/>
  <c r="A171" i="6"/>
  <c r="A172" i="6"/>
  <c r="A142" i="6"/>
  <c r="A143" i="6"/>
  <c r="A113" i="6"/>
  <c r="A114" i="6"/>
  <c r="A84" i="6"/>
  <c r="A85" i="6"/>
  <c r="A55" i="6"/>
  <c r="A56" i="6"/>
  <c r="J105" i="10"/>
  <c r="J104" i="10"/>
  <c r="J103" i="10"/>
  <c r="J102" i="10"/>
  <c r="J101" i="10"/>
  <c r="J100" i="10"/>
  <c r="E85" i="6" s="1"/>
  <c r="J99" i="10"/>
  <c r="B85" i="6" s="1"/>
  <c r="J105" i="11"/>
  <c r="E114" i="6" s="1"/>
  <c r="J104" i="11"/>
  <c r="J103" i="11"/>
  <c r="J102" i="11"/>
  <c r="J101" i="11"/>
  <c r="J100" i="11"/>
  <c r="J99" i="11"/>
  <c r="B114" i="6" s="1"/>
  <c r="J105" i="12"/>
  <c r="J104" i="12"/>
  <c r="E143" i="6" s="1"/>
  <c r="J103" i="12"/>
  <c r="J102" i="12"/>
  <c r="J101" i="12"/>
  <c r="J100" i="12"/>
  <c r="J99" i="12"/>
  <c r="B143" i="6" s="1"/>
  <c r="J105" i="13"/>
  <c r="J104" i="13"/>
  <c r="J103" i="13"/>
  <c r="J102" i="13"/>
  <c r="J101" i="13"/>
  <c r="J100" i="13"/>
  <c r="J99" i="13"/>
  <c r="J105" i="14"/>
  <c r="J104" i="14"/>
  <c r="J103" i="14"/>
  <c r="J102" i="14"/>
  <c r="E201" i="6" s="1"/>
  <c r="J101" i="14"/>
  <c r="J100" i="14"/>
  <c r="J99" i="14"/>
  <c r="B201" i="6" s="1"/>
  <c r="J105" i="15"/>
  <c r="J104" i="15"/>
  <c r="J103" i="15"/>
  <c r="J102" i="15"/>
  <c r="J101" i="15"/>
  <c r="J100" i="15"/>
  <c r="J99" i="15"/>
  <c r="B230" i="6" s="1"/>
  <c r="J105" i="16"/>
  <c r="J104" i="16"/>
  <c r="J103" i="16"/>
  <c r="J102" i="16"/>
  <c r="J101" i="16"/>
  <c r="J100" i="16"/>
  <c r="C259" i="6" s="1"/>
  <c r="J99" i="16"/>
  <c r="D259" i="6" s="1"/>
  <c r="J105" i="17"/>
  <c r="J104" i="17"/>
  <c r="J103" i="17"/>
  <c r="J102" i="17"/>
  <c r="J101" i="17"/>
  <c r="J100" i="17"/>
  <c r="J99" i="17"/>
  <c r="B288" i="6" s="1"/>
  <c r="J105" i="18"/>
  <c r="J104" i="18"/>
  <c r="J103" i="18"/>
  <c r="J102" i="18"/>
  <c r="J101" i="18"/>
  <c r="J100" i="18"/>
  <c r="E317" i="6" s="1"/>
  <c r="J99" i="18"/>
  <c r="B317" i="6" s="1"/>
  <c r="J105" i="5"/>
  <c r="J104" i="5"/>
  <c r="J103" i="5"/>
  <c r="J102" i="5"/>
  <c r="J101" i="5"/>
  <c r="J100" i="5"/>
  <c r="J99" i="5"/>
  <c r="J96" i="10"/>
  <c r="J95" i="10"/>
  <c r="D84" i="6" s="1"/>
  <c r="J94" i="10"/>
  <c r="J93" i="10"/>
  <c r="J92" i="10"/>
  <c r="J91" i="10"/>
  <c r="J90" i="10"/>
  <c r="E84" i="6" s="1"/>
  <c r="J96" i="11"/>
  <c r="J95" i="11"/>
  <c r="J94" i="11"/>
  <c r="B113" i="6" s="1"/>
  <c r="J93" i="11"/>
  <c r="J92" i="11"/>
  <c r="J91" i="11"/>
  <c r="J90" i="11"/>
  <c r="C113" i="6" s="1"/>
  <c r="J96" i="12"/>
  <c r="J95" i="12"/>
  <c r="J94" i="12"/>
  <c r="J93" i="12"/>
  <c r="D142" i="6" s="1"/>
  <c r="J92" i="12"/>
  <c r="J91" i="12"/>
  <c r="J90" i="12"/>
  <c r="E142" i="6" s="1"/>
  <c r="J96" i="13"/>
  <c r="J95" i="13"/>
  <c r="J94" i="13"/>
  <c r="J93" i="13"/>
  <c r="J92" i="13"/>
  <c r="B171" i="6" s="1"/>
  <c r="J91" i="13"/>
  <c r="J90" i="13"/>
  <c r="C171" i="6" s="1"/>
  <c r="J96" i="14"/>
  <c r="J95" i="14"/>
  <c r="J94" i="14"/>
  <c r="J93" i="14"/>
  <c r="J92" i="14"/>
  <c r="J91" i="14"/>
  <c r="J90" i="14"/>
  <c r="E200" i="6" s="1"/>
  <c r="J96" i="15"/>
  <c r="J95" i="15"/>
  <c r="J94" i="15"/>
  <c r="J93" i="15"/>
  <c r="J92" i="15"/>
  <c r="J91" i="15"/>
  <c r="J90" i="15"/>
  <c r="B229" i="6" s="1"/>
  <c r="J96" i="16"/>
  <c r="J95" i="16"/>
  <c r="J94" i="16"/>
  <c r="J93" i="16"/>
  <c r="J92" i="16"/>
  <c r="J91" i="16"/>
  <c r="J90" i="16"/>
  <c r="B258" i="6" s="1"/>
  <c r="J96" i="17"/>
  <c r="B287" i="6" s="1"/>
  <c r="J95" i="17"/>
  <c r="J94" i="17"/>
  <c r="J93" i="17"/>
  <c r="J92" i="17"/>
  <c r="J91" i="17"/>
  <c r="J90" i="17"/>
  <c r="C287" i="6" s="1"/>
  <c r="J96" i="18"/>
  <c r="J95" i="18"/>
  <c r="D316" i="6" s="1"/>
  <c r="J94" i="18"/>
  <c r="B316" i="6" s="1"/>
  <c r="J93" i="18"/>
  <c r="J92" i="18"/>
  <c r="J91" i="18"/>
  <c r="J90" i="18"/>
  <c r="E316" i="6" s="1"/>
  <c r="J96" i="5"/>
  <c r="J95" i="5"/>
  <c r="J94" i="5"/>
  <c r="J93" i="5"/>
  <c r="J92" i="5"/>
  <c r="J91" i="5"/>
  <c r="J90" i="5"/>
  <c r="A315" i="6"/>
  <c r="A313" i="6"/>
  <c r="A314" i="6" s="1"/>
  <c r="A312" i="6"/>
  <c r="A311" i="6"/>
  <c r="A310" i="6"/>
  <c r="A308" i="6"/>
  <c r="A309" i="6" s="1"/>
  <c r="A307" i="6"/>
  <c r="A306" i="6"/>
  <c r="A305" i="6"/>
  <c r="A304" i="6"/>
  <c r="A302" i="6"/>
  <c r="A303" i="6" s="1"/>
  <c r="A301" i="6"/>
  <c r="A300" i="6"/>
  <c r="A299" i="6"/>
  <c r="A297" i="6"/>
  <c r="A298" i="6" s="1"/>
  <c r="A296" i="6"/>
  <c r="A295" i="6"/>
  <c r="A293" i="6"/>
  <c r="A294" i="6" s="1"/>
  <c r="A292" i="6"/>
  <c r="A291" i="6"/>
  <c r="B291" i="6" s="1"/>
  <c r="A286" i="6"/>
  <c r="A284" i="6"/>
  <c r="A285" i="6" s="1"/>
  <c r="A283" i="6"/>
  <c r="A282" i="6"/>
  <c r="A281" i="6"/>
  <c r="A279" i="6"/>
  <c r="A280" i="6" s="1"/>
  <c r="A278" i="6"/>
  <c r="A277" i="6"/>
  <c r="A276" i="6"/>
  <c r="A275" i="6"/>
  <c r="A273" i="6"/>
  <c r="A274" i="6" s="1"/>
  <c r="A272" i="6"/>
  <c r="A271" i="6"/>
  <c r="A270" i="6"/>
  <c r="A268" i="6"/>
  <c r="A269" i="6" s="1"/>
  <c r="A267" i="6"/>
  <c r="A266" i="6"/>
  <c r="A264" i="6"/>
  <c r="A265" i="6" s="1"/>
  <c r="A263" i="6"/>
  <c r="A262" i="6"/>
  <c r="C262" i="6" s="1"/>
  <c r="A257" i="6"/>
  <c r="A255" i="6"/>
  <c r="A256" i="6" s="1"/>
  <c r="A254" i="6"/>
  <c r="A253" i="6"/>
  <c r="A252" i="6"/>
  <c r="A250" i="6"/>
  <c r="A251" i="6" s="1"/>
  <c r="A249" i="6"/>
  <c r="A248" i="6"/>
  <c r="A247" i="6"/>
  <c r="A246" i="6"/>
  <c r="A244" i="6"/>
  <c r="A245" i="6" s="1"/>
  <c r="A243" i="6"/>
  <c r="A242" i="6"/>
  <c r="A241" i="6"/>
  <c r="A239" i="6"/>
  <c r="A240" i="6" s="1"/>
  <c r="A238" i="6"/>
  <c r="A237" i="6"/>
  <c r="A235" i="6"/>
  <c r="A236" i="6" s="1"/>
  <c r="A234" i="6"/>
  <c r="A233" i="6"/>
  <c r="B233" i="6" s="1"/>
  <c r="A228" i="6"/>
  <c r="A226" i="6"/>
  <c r="A227" i="6" s="1"/>
  <c r="A225" i="6"/>
  <c r="A224" i="6"/>
  <c r="A223" i="6"/>
  <c r="A221" i="6"/>
  <c r="A222" i="6" s="1"/>
  <c r="A220" i="6"/>
  <c r="A219" i="6"/>
  <c r="A218" i="6"/>
  <c r="A217" i="6"/>
  <c r="A215" i="6"/>
  <c r="A216" i="6" s="1"/>
  <c r="A214" i="6"/>
  <c r="A213" i="6"/>
  <c r="A212" i="6"/>
  <c r="A210" i="6"/>
  <c r="A211" i="6" s="1"/>
  <c r="A209" i="6"/>
  <c r="A208" i="6"/>
  <c r="A206" i="6"/>
  <c r="A207" i="6" s="1"/>
  <c r="A205" i="6"/>
  <c r="A204" i="6"/>
  <c r="C204" i="6" s="1"/>
  <c r="A199" i="6"/>
  <c r="A197" i="6"/>
  <c r="A198" i="6" s="1"/>
  <c r="A196" i="6"/>
  <c r="A195" i="6"/>
  <c r="A194" i="6"/>
  <c r="A192" i="6"/>
  <c r="A193" i="6" s="1"/>
  <c r="A191" i="6"/>
  <c r="A190" i="6"/>
  <c r="A189" i="6"/>
  <c r="A188" i="6"/>
  <c r="A186" i="6"/>
  <c r="A187" i="6" s="1"/>
  <c r="A185" i="6"/>
  <c r="A184" i="6"/>
  <c r="A183" i="6"/>
  <c r="A181" i="6"/>
  <c r="A182" i="6" s="1"/>
  <c r="A180" i="6"/>
  <c r="A179" i="6"/>
  <c r="A177" i="6"/>
  <c r="A178" i="6" s="1"/>
  <c r="A176" i="6"/>
  <c r="A175" i="6"/>
  <c r="B175" i="6" s="1"/>
  <c r="A170" i="6"/>
  <c r="A168" i="6"/>
  <c r="A169" i="6" s="1"/>
  <c r="A167" i="6"/>
  <c r="A166" i="6"/>
  <c r="A165" i="6"/>
  <c r="A163" i="6"/>
  <c r="A164" i="6" s="1"/>
  <c r="A162" i="6"/>
  <c r="A161" i="6"/>
  <c r="A160" i="6"/>
  <c r="A159" i="6"/>
  <c r="A157" i="6"/>
  <c r="A158" i="6" s="1"/>
  <c r="A156" i="6"/>
  <c r="A155" i="6"/>
  <c r="A154" i="6"/>
  <c r="A152" i="6"/>
  <c r="A153" i="6" s="1"/>
  <c r="A151" i="6"/>
  <c r="A150" i="6"/>
  <c r="A148" i="6"/>
  <c r="A149" i="6" s="1"/>
  <c r="A147" i="6"/>
  <c r="A146" i="6"/>
  <c r="B146" i="6" s="1"/>
  <c r="A141" i="6"/>
  <c r="A139" i="6"/>
  <c r="A140" i="6" s="1"/>
  <c r="A138" i="6"/>
  <c r="A137" i="6"/>
  <c r="A136" i="6"/>
  <c r="A134" i="6"/>
  <c r="A135" i="6" s="1"/>
  <c r="A133" i="6"/>
  <c r="A132" i="6"/>
  <c r="A131" i="6"/>
  <c r="A130" i="6"/>
  <c r="A128" i="6"/>
  <c r="A129" i="6" s="1"/>
  <c r="A127" i="6"/>
  <c r="A126" i="6"/>
  <c r="A125" i="6"/>
  <c r="A123" i="6"/>
  <c r="A124" i="6" s="1"/>
  <c r="A122" i="6"/>
  <c r="A121" i="6"/>
  <c r="A119" i="6"/>
  <c r="A120" i="6" s="1"/>
  <c r="A118" i="6"/>
  <c r="A117" i="6"/>
  <c r="C117" i="6" s="1"/>
  <c r="A112" i="6"/>
  <c r="A110" i="6"/>
  <c r="A111" i="6" s="1"/>
  <c r="A109" i="6"/>
  <c r="A108" i="6"/>
  <c r="A107" i="6"/>
  <c r="A105" i="6"/>
  <c r="A106" i="6" s="1"/>
  <c r="A104" i="6"/>
  <c r="A103" i="6"/>
  <c r="A102" i="6"/>
  <c r="A101" i="6"/>
  <c r="A99" i="6"/>
  <c r="A100" i="6" s="1"/>
  <c r="A98" i="6"/>
  <c r="A97" i="6"/>
  <c r="A96" i="6"/>
  <c r="A94" i="6"/>
  <c r="A95" i="6" s="1"/>
  <c r="A93" i="6"/>
  <c r="A92" i="6"/>
  <c r="A90" i="6"/>
  <c r="A91" i="6" s="1"/>
  <c r="A89" i="6"/>
  <c r="A88" i="6"/>
  <c r="B88" i="6" s="1"/>
  <c r="A83" i="6"/>
  <c r="A81" i="6"/>
  <c r="A82" i="6" s="1"/>
  <c r="A80" i="6"/>
  <c r="A79" i="6"/>
  <c r="A78" i="6"/>
  <c r="A76" i="6"/>
  <c r="A77" i="6" s="1"/>
  <c r="A75" i="6"/>
  <c r="A74" i="6"/>
  <c r="A73" i="6"/>
  <c r="A72" i="6"/>
  <c r="A70" i="6"/>
  <c r="A71" i="6" s="1"/>
  <c r="A69" i="6"/>
  <c r="A68" i="6"/>
  <c r="A67" i="6"/>
  <c r="A65" i="6"/>
  <c r="A66" i="6" s="1"/>
  <c r="A64" i="6"/>
  <c r="A63" i="6"/>
  <c r="A61" i="6"/>
  <c r="A62" i="6" s="1"/>
  <c r="A60" i="6"/>
  <c r="A59" i="6"/>
  <c r="C59" i="6" s="1"/>
  <c r="A54" i="6"/>
  <c r="A52" i="6"/>
  <c r="A53" i="6" s="1"/>
  <c r="A51" i="6"/>
  <c r="A50" i="6"/>
  <c r="A49" i="6"/>
  <c r="A47" i="6"/>
  <c r="A48" i="6" s="1"/>
  <c r="A46" i="6"/>
  <c r="A45" i="6"/>
  <c r="A44" i="6"/>
  <c r="A43" i="6"/>
  <c r="A41" i="6"/>
  <c r="A42" i="6" s="1"/>
  <c r="A40" i="6"/>
  <c r="A39" i="6"/>
  <c r="A38" i="6"/>
  <c r="A36" i="6"/>
  <c r="A37" i="6" s="1"/>
  <c r="A35" i="6"/>
  <c r="A34" i="6"/>
  <c r="A32" i="6"/>
  <c r="A33" i="6" s="1"/>
  <c r="A31" i="6"/>
  <c r="A28" i="6"/>
  <c r="A27" i="6"/>
  <c r="A25" i="6"/>
  <c r="A24" i="6"/>
  <c r="A23" i="6"/>
  <c r="A22" i="6"/>
  <c r="A21" i="6"/>
  <c r="A20" i="6"/>
  <c r="A18" i="6"/>
  <c r="A17" i="6"/>
  <c r="A16" i="6"/>
  <c r="A15" i="6"/>
  <c r="A13" i="6"/>
  <c r="A12" i="6"/>
  <c r="A11" i="6"/>
  <c r="A9" i="6"/>
  <c r="A8" i="6"/>
  <c r="A7" i="6"/>
  <c r="A5" i="6"/>
  <c r="A4" i="6"/>
  <c r="J87" i="18"/>
  <c r="J86" i="18"/>
  <c r="J85" i="18"/>
  <c r="J84" i="18"/>
  <c r="J83" i="18"/>
  <c r="J82" i="18"/>
  <c r="J81" i="18"/>
  <c r="J76" i="18"/>
  <c r="C312" i="6" s="1"/>
  <c r="J75" i="18"/>
  <c r="J72" i="18"/>
  <c r="J66" i="18"/>
  <c r="J63" i="18"/>
  <c r="J62" i="18"/>
  <c r="J61" i="18"/>
  <c r="D310" i="6" s="1"/>
  <c r="J56" i="18"/>
  <c r="J55" i="18"/>
  <c r="J54" i="18"/>
  <c r="J53" i="18"/>
  <c r="J52" i="18"/>
  <c r="J51" i="18"/>
  <c r="J48" i="18"/>
  <c r="J47" i="18"/>
  <c r="J46" i="18"/>
  <c r="J45" i="18"/>
  <c r="J42" i="18"/>
  <c r="J41" i="18"/>
  <c r="J40" i="18"/>
  <c r="J39" i="18"/>
  <c r="J36" i="18"/>
  <c r="J35" i="18"/>
  <c r="J34" i="18"/>
  <c r="J29" i="18"/>
  <c r="J28" i="18"/>
  <c r="J25" i="18"/>
  <c r="J24" i="18"/>
  <c r="J21" i="18"/>
  <c r="J20" i="18"/>
  <c r="J15" i="18"/>
  <c r="J14" i="18"/>
  <c r="J13" i="18"/>
  <c r="C296" i="6" s="1"/>
  <c r="J12" i="18"/>
  <c r="D296" i="6" s="1"/>
  <c r="J9" i="18"/>
  <c r="J8" i="18"/>
  <c r="J7" i="18"/>
  <c r="J6" i="18"/>
  <c r="J87" i="17"/>
  <c r="J86" i="17"/>
  <c r="J85" i="17"/>
  <c r="J84" i="17"/>
  <c r="J83" i="17"/>
  <c r="J82" i="17"/>
  <c r="J81" i="17"/>
  <c r="J76" i="17"/>
  <c r="J75" i="17"/>
  <c r="J72" i="17"/>
  <c r="J66" i="17"/>
  <c r="J63" i="17"/>
  <c r="J62" i="17"/>
  <c r="J61" i="17"/>
  <c r="J56" i="17"/>
  <c r="J55" i="17"/>
  <c r="J54" i="17"/>
  <c r="J53" i="17"/>
  <c r="J52" i="17"/>
  <c r="J51" i="17"/>
  <c r="J48" i="17"/>
  <c r="J47" i="17"/>
  <c r="J46" i="17"/>
  <c r="J45" i="17"/>
  <c r="J42" i="17"/>
  <c r="J41" i="17"/>
  <c r="J40" i="17"/>
  <c r="J39" i="17"/>
  <c r="J36" i="17"/>
  <c r="J35" i="17"/>
  <c r="J34" i="17"/>
  <c r="J29" i="17"/>
  <c r="J28" i="17"/>
  <c r="J25" i="17"/>
  <c r="J24" i="17"/>
  <c r="J21" i="17"/>
  <c r="J20" i="17"/>
  <c r="J15" i="17"/>
  <c r="J14" i="17"/>
  <c r="J13" i="17"/>
  <c r="J12" i="17"/>
  <c r="J9" i="17"/>
  <c r="J8" i="17"/>
  <c r="J7" i="17"/>
  <c r="J6" i="17"/>
  <c r="J87" i="16"/>
  <c r="J86" i="16"/>
  <c r="J85" i="16"/>
  <c r="J84" i="16"/>
  <c r="J83" i="16"/>
  <c r="J82" i="16"/>
  <c r="J81" i="16"/>
  <c r="J76" i="16"/>
  <c r="J75" i="16"/>
  <c r="J72" i="16"/>
  <c r="J66" i="16"/>
  <c r="D253" i="6" s="1"/>
  <c r="J63" i="16"/>
  <c r="J62" i="16"/>
  <c r="J61" i="16"/>
  <c r="J56" i="16"/>
  <c r="J55" i="16"/>
  <c r="J54" i="16"/>
  <c r="J53" i="16"/>
  <c r="J52" i="16"/>
  <c r="J51" i="16"/>
  <c r="J48" i="16"/>
  <c r="J47" i="16"/>
  <c r="J46" i="16"/>
  <c r="J45" i="16"/>
  <c r="J42" i="16"/>
  <c r="J41" i="16"/>
  <c r="J40" i="16"/>
  <c r="J39" i="16"/>
  <c r="J36" i="16"/>
  <c r="J35" i="16"/>
  <c r="J34" i="16"/>
  <c r="J29" i="16"/>
  <c r="J28" i="16"/>
  <c r="J25" i="16"/>
  <c r="J24" i="16"/>
  <c r="J21" i="16"/>
  <c r="J20" i="16"/>
  <c r="J15" i="16"/>
  <c r="J14" i="16"/>
  <c r="J13" i="16"/>
  <c r="E238" i="6" s="1"/>
  <c r="J12" i="16"/>
  <c r="J9" i="16"/>
  <c r="J8" i="16"/>
  <c r="J7" i="16"/>
  <c r="C237" i="6" s="1"/>
  <c r="J6" i="16"/>
  <c r="J87" i="15"/>
  <c r="J86" i="15"/>
  <c r="J85" i="15"/>
  <c r="J84" i="15"/>
  <c r="J83" i="15"/>
  <c r="J82" i="15"/>
  <c r="J81" i="15"/>
  <c r="J76" i="15"/>
  <c r="J75" i="15"/>
  <c r="E225" i="6" s="1"/>
  <c r="J72" i="15"/>
  <c r="J66" i="15"/>
  <c r="J63" i="15"/>
  <c r="C223" i="6" s="1"/>
  <c r="J62" i="15"/>
  <c r="J61" i="15"/>
  <c r="J56" i="15"/>
  <c r="J55" i="15"/>
  <c r="J54" i="15"/>
  <c r="J53" i="15"/>
  <c r="J52" i="15"/>
  <c r="J51" i="15"/>
  <c r="J48" i="15"/>
  <c r="J47" i="15"/>
  <c r="J46" i="15"/>
  <c r="J45" i="15"/>
  <c r="J42" i="15"/>
  <c r="J41" i="15"/>
  <c r="J40" i="15"/>
  <c r="J39" i="15"/>
  <c r="J36" i="15"/>
  <c r="J35" i="15"/>
  <c r="J34" i="15"/>
  <c r="J29" i="15"/>
  <c r="J28" i="15"/>
  <c r="C214" i="6" s="1"/>
  <c r="J25" i="15"/>
  <c r="J24" i="15"/>
  <c r="D213" i="6" s="1"/>
  <c r="J21" i="15"/>
  <c r="J20" i="15"/>
  <c r="J15" i="15"/>
  <c r="J14" i="15"/>
  <c r="J13" i="15"/>
  <c r="J12" i="15"/>
  <c r="E209" i="6" s="1"/>
  <c r="J9" i="15"/>
  <c r="J8" i="15"/>
  <c r="J7" i="15"/>
  <c r="J6" i="15"/>
  <c r="J87" i="14"/>
  <c r="J86" i="14"/>
  <c r="J85" i="14"/>
  <c r="J84" i="14"/>
  <c r="J83" i="14"/>
  <c r="J82" i="14"/>
  <c r="J81" i="14"/>
  <c r="J76" i="14"/>
  <c r="J75" i="14"/>
  <c r="E196" i="6" s="1"/>
  <c r="J72" i="14"/>
  <c r="E195" i="6" s="1"/>
  <c r="J66" i="14"/>
  <c r="J63" i="14"/>
  <c r="J62" i="14"/>
  <c r="J61" i="14"/>
  <c r="J56" i="14"/>
  <c r="J55" i="14"/>
  <c r="J54" i="14"/>
  <c r="J53" i="14"/>
  <c r="J52" i="14"/>
  <c r="J51" i="14"/>
  <c r="J48" i="14"/>
  <c r="J47" i="14"/>
  <c r="J46" i="14"/>
  <c r="J45" i="14"/>
  <c r="J42" i="14"/>
  <c r="J41" i="14"/>
  <c r="J40" i="14"/>
  <c r="J39" i="14"/>
  <c r="J36" i="14"/>
  <c r="J35" i="14"/>
  <c r="J34" i="14"/>
  <c r="J29" i="14"/>
  <c r="J28" i="14"/>
  <c r="E185" i="6" s="1"/>
  <c r="J25" i="14"/>
  <c r="J24" i="14"/>
  <c r="J21" i="14"/>
  <c r="J20" i="14"/>
  <c r="J15" i="14"/>
  <c r="J14" i="14"/>
  <c r="J13" i="14"/>
  <c r="J12" i="14"/>
  <c r="J9" i="14"/>
  <c r="J8" i="14"/>
  <c r="J7" i="14"/>
  <c r="D179" i="6" s="1"/>
  <c r="J6" i="14"/>
  <c r="J87" i="13"/>
  <c r="J86" i="13"/>
  <c r="J85" i="13"/>
  <c r="J84" i="13"/>
  <c r="J83" i="13"/>
  <c r="J82" i="13"/>
  <c r="J81" i="13"/>
  <c r="J76" i="13"/>
  <c r="J75" i="13"/>
  <c r="E167" i="6" s="1"/>
  <c r="J72" i="13"/>
  <c r="J66" i="13"/>
  <c r="J63" i="13"/>
  <c r="J62" i="13"/>
  <c r="J61" i="13"/>
  <c r="J56" i="13"/>
  <c r="J55" i="13"/>
  <c r="J54" i="13"/>
  <c r="J53" i="13"/>
  <c r="J52" i="13"/>
  <c r="J51" i="13"/>
  <c r="J48" i="13"/>
  <c r="J47" i="13"/>
  <c r="J46" i="13"/>
  <c r="J45" i="13"/>
  <c r="J42" i="13"/>
  <c r="J41" i="13"/>
  <c r="J40" i="13"/>
  <c r="J39" i="13"/>
  <c r="J36" i="13"/>
  <c r="J35" i="13"/>
  <c r="J34" i="13"/>
  <c r="J29" i="13"/>
  <c r="J28" i="13"/>
  <c r="J25" i="13"/>
  <c r="J24" i="13"/>
  <c r="J21" i="13"/>
  <c r="J20" i="13"/>
  <c r="E154" i="6" s="1"/>
  <c r="J15" i="13"/>
  <c r="J14" i="13"/>
  <c r="J13" i="13"/>
  <c r="J12" i="13"/>
  <c r="J9" i="13"/>
  <c r="J8" i="13"/>
  <c r="J7" i="13"/>
  <c r="J6" i="13"/>
  <c r="J87" i="12"/>
  <c r="J86" i="12"/>
  <c r="J85" i="12"/>
  <c r="J84" i="12"/>
  <c r="J83" i="12"/>
  <c r="J82" i="12"/>
  <c r="J81" i="12"/>
  <c r="J76" i="12"/>
  <c r="E138" i="6" s="1"/>
  <c r="J75" i="12"/>
  <c r="J72" i="12"/>
  <c r="C137" i="6" s="1"/>
  <c r="J66" i="12"/>
  <c r="J63" i="12"/>
  <c r="C136" i="6" s="1"/>
  <c r="J62" i="12"/>
  <c r="J61" i="12"/>
  <c r="J56" i="12"/>
  <c r="J55" i="12"/>
  <c r="J54" i="12"/>
  <c r="J53" i="12"/>
  <c r="J52" i="12"/>
  <c r="J51" i="12"/>
  <c r="J48" i="12"/>
  <c r="J47" i="12"/>
  <c r="J46" i="12"/>
  <c r="J45" i="12"/>
  <c r="J42" i="12"/>
  <c r="J41" i="12"/>
  <c r="J40" i="12"/>
  <c r="J39" i="12"/>
  <c r="D131" i="6" s="1"/>
  <c r="J36" i="12"/>
  <c r="J35" i="12"/>
  <c r="J34" i="12"/>
  <c r="J29" i="12"/>
  <c r="J28" i="12"/>
  <c r="J25" i="12"/>
  <c r="J24" i="12"/>
  <c r="J21" i="12"/>
  <c r="J20" i="12"/>
  <c r="J15" i="12"/>
  <c r="J14" i="12"/>
  <c r="J13" i="12"/>
  <c r="J12" i="12"/>
  <c r="J9" i="12"/>
  <c r="J8" i="12"/>
  <c r="J7" i="12"/>
  <c r="C121" i="6" s="1"/>
  <c r="J6" i="12"/>
  <c r="J87" i="11"/>
  <c r="J86" i="11"/>
  <c r="J85" i="11"/>
  <c r="J84" i="11"/>
  <c r="J83" i="11"/>
  <c r="J82" i="11"/>
  <c r="J81" i="11"/>
  <c r="J76" i="11"/>
  <c r="J75" i="11"/>
  <c r="J72" i="11"/>
  <c r="J66" i="11"/>
  <c r="B108" i="6" s="1"/>
  <c r="J63" i="11"/>
  <c r="J62" i="11"/>
  <c r="C107" i="6" s="1"/>
  <c r="J61" i="11"/>
  <c r="J56" i="11"/>
  <c r="J55" i="11"/>
  <c r="J54" i="11"/>
  <c r="J53" i="11"/>
  <c r="J52" i="11"/>
  <c r="J51" i="11"/>
  <c r="J48" i="11"/>
  <c r="J47" i="11"/>
  <c r="J46" i="11"/>
  <c r="J45" i="11"/>
  <c r="J42" i="11"/>
  <c r="J41" i="11"/>
  <c r="J40" i="11"/>
  <c r="J39" i="11"/>
  <c r="J36" i="11"/>
  <c r="J35" i="11"/>
  <c r="J34" i="11"/>
  <c r="J29" i="11"/>
  <c r="E98" i="6" s="1"/>
  <c r="J28" i="11"/>
  <c r="J25" i="11"/>
  <c r="J24" i="11"/>
  <c r="J21" i="11"/>
  <c r="J20" i="11"/>
  <c r="J15" i="11"/>
  <c r="J14" i="11"/>
  <c r="J13" i="11"/>
  <c r="J12" i="11"/>
  <c r="J9" i="11"/>
  <c r="J8" i="11"/>
  <c r="J7" i="11"/>
  <c r="J6" i="11"/>
  <c r="J87" i="10"/>
  <c r="J86" i="10"/>
  <c r="J85" i="10"/>
  <c r="J84" i="10"/>
  <c r="J83" i="10"/>
  <c r="J82" i="10"/>
  <c r="J81" i="10"/>
  <c r="J76" i="10"/>
  <c r="E80" i="6" s="1"/>
  <c r="J75" i="10"/>
  <c r="J72" i="10"/>
  <c r="B79" i="6" s="1"/>
  <c r="J66" i="10"/>
  <c r="J63" i="10"/>
  <c r="J62" i="10"/>
  <c r="J61" i="10"/>
  <c r="J56" i="10"/>
  <c r="J55" i="10"/>
  <c r="J54" i="10"/>
  <c r="J53" i="10"/>
  <c r="J52" i="10"/>
  <c r="J51" i="10"/>
  <c r="J48" i="10"/>
  <c r="J47" i="10"/>
  <c r="J46" i="10"/>
  <c r="J45" i="10"/>
  <c r="J42" i="10"/>
  <c r="J41" i="10"/>
  <c r="J40" i="10"/>
  <c r="J39" i="10"/>
  <c r="J36" i="10"/>
  <c r="J35" i="10"/>
  <c r="J34" i="10"/>
  <c r="J29" i="10"/>
  <c r="E69" i="6" s="1"/>
  <c r="J28" i="10"/>
  <c r="J25" i="10"/>
  <c r="C68" i="6" s="1"/>
  <c r="J24" i="10"/>
  <c r="J21" i="10"/>
  <c r="J20" i="10"/>
  <c r="J15" i="10"/>
  <c r="J14" i="10"/>
  <c r="J13" i="10"/>
  <c r="E64" i="6" s="1"/>
  <c r="J12" i="10"/>
  <c r="J9" i="10"/>
  <c r="J8" i="10"/>
  <c r="J7" i="10"/>
  <c r="J6" i="10"/>
  <c r="E288" i="6" l="1"/>
  <c r="D69" i="6"/>
  <c r="D101" i="6"/>
  <c r="D126" i="6"/>
  <c r="E131" i="6"/>
  <c r="E137" i="6"/>
  <c r="B225" i="6"/>
  <c r="C84" i="6"/>
  <c r="D114" i="6"/>
  <c r="C142" i="6"/>
  <c r="C200" i="6"/>
  <c r="E229" i="6"/>
  <c r="B259" i="6"/>
  <c r="D288" i="6"/>
  <c r="C316" i="6"/>
  <c r="D170" i="6"/>
  <c r="B55" i="6"/>
  <c r="B84" i="6"/>
  <c r="C114" i="6"/>
  <c r="B142" i="6"/>
  <c r="B200" i="6"/>
  <c r="D229" i="6"/>
  <c r="C288" i="6"/>
  <c r="D138" i="6"/>
  <c r="E159" i="6"/>
  <c r="D184" i="6"/>
  <c r="D195" i="6"/>
  <c r="D276" i="6"/>
  <c r="D282" i="6"/>
  <c r="D85" i="6"/>
  <c r="D143" i="6"/>
  <c r="D201" i="6"/>
  <c r="C229" i="6"/>
  <c r="E258" i="6"/>
  <c r="D317" i="6"/>
  <c r="C92" i="6"/>
  <c r="E150" i="6"/>
  <c r="C196" i="6"/>
  <c r="C85" i="6"/>
  <c r="C143" i="6"/>
  <c r="C201" i="6"/>
  <c r="E230" i="6"/>
  <c r="D258" i="6"/>
  <c r="C317" i="6"/>
  <c r="B97" i="6"/>
  <c r="C108" i="6"/>
  <c r="C150" i="6"/>
  <c r="E162" i="6"/>
  <c r="E180" i="6"/>
  <c r="D217" i="6"/>
  <c r="D223" i="6"/>
  <c r="D267" i="6"/>
  <c r="B272" i="6"/>
  <c r="E277" i="6"/>
  <c r="E304" i="6"/>
  <c r="C172" i="6"/>
  <c r="C169" i="6" s="1"/>
  <c r="E113" i="6"/>
  <c r="E171" i="6"/>
  <c r="D230" i="6"/>
  <c r="C258" i="6"/>
  <c r="E287" i="6"/>
  <c r="E166" i="6"/>
  <c r="E108" i="6"/>
  <c r="C277" i="6"/>
  <c r="D113" i="6"/>
  <c r="D171" i="6"/>
  <c r="C230" i="6"/>
  <c r="E259" i="6"/>
  <c r="D287" i="6"/>
  <c r="E68" i="6"/>
  <c r="B188" i="6"/>
  <c r="D190" i="6"/>
  <c r="E218" i="6"/>
  <c r="E254" i="6"/>
  <c r="D275" i="6"/>
  <c r="D56" i="6"/>
  <c r="B172" i="6"/>
  <c r="E172" i="6"/>
  <c r="D172" i="6"/>
  <c r="E56" i="6"/>
  <c r="C56" i="6"/>
  <c r="B56" i="6"/>
  <c r="E55" i="6"/>
  <c r="C55" i="6"/>
  <c r="D55" i="6"/>
  <c r="B59" i="6"/>
  <c r="C88" i="6"/>
  <c r="C233" i="6"/>
  <c r="C291" i="6"/>
  <c r="C146" i="6"/>
  <c r="C175" i="6"/>
  <c r="B117" i="6"/>
  <c r="B204" i="6"/>
  <c r="B262" i="6"/>
  <c r="C272" i="6"/>
  <c r="E156" i="6"/>
  <c r="E127" i="6"/>
  <c r="B243" i="6"/>
  <c r="E301" i="6"/>
  <c r="D272" i="6"/>
  <c r="B301" i="6"/>
  <c r="C243" i="6"/>
  <c r="E272" i="6"/>
  <c r="C127" i="6"/>
  <c r="E243" i="6"/>
  <c r="C300" i="6"/>
  <c r="E126" i="6"/>
  <c r="E271" i="6"/>
  <c r="E213" i="6"/>
  <c r="D300" i="6"/>
  <c r="E96" i="6"/>
  <c r="E183" i="6"/>
  <c r="E241" i="6"/>
  <c r="C154" i="6"/>
  <c r="C299" i="6"/>
  <c r="B212" i="6"/>
  <c r="B125" i="6"/>
  <c r="E252" i="6"/>
  <c r="B310" i="6"/>
  <c r="B223" i="6"/>
  <c r="C310" i="6"/>
  <c r="E281" i="6"/>
  <c r="D249" i="6"/>
  <c r="C249" i="6"/>
  <c r="E220" i="6"/>
  <c r="E191" i="6"/>
  <c r="E307" i="6"/>
  <c r="E133" i="6"/>
  <c r="E278" i="6"/>
  <c r="E104" i="6"/>
  <c r="E249" i="6"/>
  <c r="B191" i="6"/>
  <c r="B278" i="6"/>
  <c r="B104" i="6"/>
  <c r="B162" i="6"/>
  <c r="C191" i="6"/>
  <c r="B220" i="6"/>
  <c r="C278" i="6"/>
  <c r="B307" i="6"/>
  <c r="C104" i="6"/>
  <c r="B133" i="6"/>
  <c r="C162" i="6"/>
  <c r="D191" i="6"/>
  <c r="C220" i="6"/>
  <c r="D278" i="6"/>
  <c r="C307" i="6"/>
  <c r="D104" i="6"/>
  <c r="C133" i="6"/>
  <c r="D162" i="6"/>
  <c r="D220" i="6"/>
  <c r="D307" i="6"/>
  <c r="D133" i="6"/>
  <c r="B249" i="6"/>
  <c r="E219" i="6"/>
  <c r="C190" i="6"/>
  <c r="E161" i="6"/>
  <c r="B248" i="6"/>
  <c r="E103" i="6"/>
  <c r="E248" i="6"/>
  <c r="C306" i="6"/>
  <c r="E132" i="6"/>
  <c r="B132" i="6"/>
  <c r="D306" i="6"/>
  <c r="C132" i="6"/>
  <c r="E190" i="6"/>
  <c r="B277" i="6"/>
  <c r="E306" i="6"/>
  <c r="D132" i="6"/>
  <c r="B103" i="6"/>
  <c r="B161" i="6"/>
  <c r="B219" i="6"/>
  <c r="C248" i="6"/>
  <c r="D277" i="6"/>
  <c r="C103" i="6"/>
  <c r="C161" i="6"/>
  <c r="C219" i="6"/>
  <c r="D248" i="6"/>
  <c r="D103" i="6"/>
  <c r="D161" i="6"/>
  <c r="D219" i="6"/>
  <c r="B190" i="6"/>
  <c r="B306" i="6"/>
  <c r="C247" i="6"/>
  <c r="E160" i="6"/>
  <c r="E189" i="6"/>
  <c r="B276" i="6"/>
  <c r="B98" i="6"/>
  <c r="D98" i="6"/>
  <c r="C98" i="6"/>
  <c r="D78" i="6"/>
  <c r="E78" i="6"/>
  <c r="E75" i="6"/>
  <c r="D75" i="6"/>
  <c r="B75" i="6"/>
  <c r="C75" i="6"/>
  <c r="E74" i="6"/>
  <c r="B74" i="6"/>
  <c r="C74" i="6"/>
  <c r="D74" i="6"/>
  <c r="E73" i="6"/>
  <c r="E170" i="6"/>
  <c r="C286" i="6"/>
  <c r="C285" i="6" s="1"/>
  <c r="D228" i="6"/>
  <c r="D227" i="6" s="1"/>
  <c r="D83" i="6"/>
  <c r="D82" i="6" s="1"/>
  <c r="C141" i="6"/>
  <c r="E315" i="6"/>
  <c r="E314" i="6" s="1"/>
  <c r="B141" i="6"/>
  <c r="B140" i="6" s="1"/>
  <c r="E112" i="6"/>
  <c r="E111" i="6" s="1"/>
  <c r="B112" i="6"/>
  <c r="B111" i="6" s="1"/>
  <c r="B257" i="6"/>
  <c r="B256" i="6" s="1"/>
  <c r="C83" i="6"/>
  <c r="D315" i="6"/>
  <c r="D314" i="6" s="1"/>
  <c r="B286" i="6"/>
  <c r="B285" i="6" s="1"/>
  <c r="B170" i="6"/>
  <c r="E199" i="6"/>
  <c r="E198" i="6" s="1"/>
  <c r="E83" i="6"/>
  <c r="E82" i="6" s="1"/>
  <c r="D141" i="6"/>
  <c r="D140" i="6" s="1"/>
  <c r="C170" i="6"/>
  <c r="B228" i="6"/>
  <c r="B227" i="6" s="1"/>
  <c r="D257" i="6"/>
  <c r="D256" i="6" s="1"/>
  <c r="D286" i="6"/>
  <c r="D285" i="6" s="1"/>
  <c r="C257" i="6"/>
  <c r="C256" i="6" s="1"/>
  <c r="E141" i="6"/>
  <c r="E140" i="6" s="1"/>
  <c r="C228" i="6"/>
  <c r="C227" i="6" s="1"/>
  <c r="E257" i="6"/>
  <c r="E256" i="6" s="1"/>
  <c r="E286" i="6"/>
  <c r="E285" i="6" s="1"/>
  <c r="C112" i="6"/>
  <c r="C111" i="6" s="1"/>
  <c r="B199" i="6"/>
  <c r="B198" i="6" s="1"/>
  <c r="E228" i="6"/>
  <c r="E227" i="6" s="1"/>
  <c r="D112" i="6"/>
  <c r="D111" i="6" s="1"/>
  <c r="C199" i="6"/>
  <c r="C198" i="6" s="1"/>
  <c r="B315" i="6"/>
  <c r="B314" i="6" s="1"/>
  <c r="B83" i="6"/>
  <c r="B82" i="6" s="1"/>
  <c r="D199" i="6"/>
  <c r="C315" i="6"/>
  <c r="C314" i="6" s="1"/>
  <c r="B109" i="6"/>
  <c r="D80" i="6"/>
  <c r="E312" i="6"/>
  <c r="B283" i="6"/>
  <c r="C109" i="6"/>
  <c r="C106" i="6" s="1"/>
  <c r="C283" i="6"/>
  <c r="D109" i="6"/>
  <c r="B196" i="6"/>
  <c r="D283" i="6"/>
  <c r="B312" i="6"/>
  <c r="D196" i="6"/>
  <c r="C225" i="6"/>
  <c r="B254" i="6"/>
  <c r="D312" i="6"/>
  <c r="B167" i="6"/>
  <c r="D225" i="6"/>
  <c r="C254" i="6"/>
  <c r="E283" i="6"/>
  <c r="B80" i="6"/>
  <c r="B138" i="6"/>
  <c r="C167" i="6"/>
  <c r="D254" i="6"/>
  <c r="E109" i="6"/>
  <c r="C80" i="6"/>
  <c r="C138" i="6"/>
  <c r="C135" i="6" s="1"/>
  <c r="D167" i="6"/>
  <c r="C282" i="6"/>
  <c r="C253" i="6"/>
  <c r="E79" i="6"/>
  <c r="E311" i="6"/>
  <c r="E224" i="6"/>
  <c r="D108" i="6"/>
  <c r="B137" i="6"/>
  <c r="E253" i="6"/>
  <c r="E282" i="6"/>
  <c r="B224" i="6"/>
  <c r="C79" i="6"/>
  <c r="D137" i="6"/>
  <c r="C224" i="6"/>
  <c r="D79" i="6"/>
  <c r="B166" i="6"/>
  <c r="D224" i="6"/>
  <c r="B311" i="6"/>
  <c r="C166" i="6"/>
  <c r="B195" i="6"/>
  <c r="C311" i="6"/>
  <c r="C309" i="6" s="1"/>
  <c r="D166" i="6"/>
  <c r="C195" i="6"/>
  <c r="B253" i="6"/>
  <c r="B282" i="6"/>
  <c r="D311" i="6"/>
  <c r="E165" i="6"/>
  <c r="E164" i="6" s="1"/>
  <c r="E136" i="6"/>
  <c r="E135" i="6" s="1"/>
  <c r="B136" i="6"/>
  <c r="E194" i="6"/>
  <c r="E193" i="6" s="1"/>
  <c r="D136" i="6"/>
  <c r="B165" i="6"/>
  <c r="E223" i="6"/>
  <c r="B281" i="6"/>
  <c r="E310" i="6"/>
  <c r="C165" i="6"/>
  <c r="B194" i="6"/>
  <c r="B252" i="6"/>
  <c r="C281" i="6"/>
  <c r="E107" i="6"/>
  <c r="D165" i="6"/>
  <c r="C194" i="6"/>
  <c r="C252" i="6"/>
  <c r="D281" i="6"/>
  <c r="B78" i="6"/>
  <c r="D194" i="6"/>
  <c r="D252" i="6"/>
  <c r="C78" i="6"/>
  <c r="B107" i="6"/>
  <c r="B106" i="6" s="1"/>
  <c r="D107" i="6"/>
  <c r="C73" i="6"/>
  <c r="E305" i="6"/>
  <c r="E276" i="6"/>
  <c r="E102" i="6"/>
  <c r="B218" i="6"/>
  <c r="B189" i="6"/>
  <c r="C218" i="6"/>
  <c r="C189" i="6"/>
  <c r="D218" i="6"/>
  <c r="D189" i="6"/>
  <c r="D73" i="6"/>
  <c r="B247" i="6"/>
  <c r="D247" i="6"/>
  <c r="B305" i="6"/>
  <c r="B102" i="6"/>
  <c r="E247" i="6"/>
  <c r="C276" i="6"/>
  <c r="C305" i="6"/>
  <c r="C102" i="6"/>
  <c r="B160" i="6"/>
  <c r="D305" i="6"/>
  <c r="D102" i="6"/>
  <c r="B131" i="6"/>
  <c r="C160" i="6"/>
  <c r="B73" i="6"/>
  <c r="C131" i="6"/>
  <c r="D160" i="6"/>
  <c r="C130" i="6"/>
  <c r="D130" i="6"/>
  <c r="E246" i="6"/>
  <c r="D304" i="6"/>
  <c r="D72" i="6"/>
  <c r="E72" i="6"/>
  <c r="C217" i="6"/>
  <c r="C275" i="6"/>
  <c r="E101" i="6"/>
  <c r="D159" i="6"/>
  <c r="C188" i="6"/>
  <c r="E130" i="6"/>
  <c r="D188" i="6"/>
  <c r="E217" i="6"/>
  <c r="E275" i="6"/>
  <c r="B72" i="6"/>
  <c r="C72" i="6"/>
  <c r="B101" i="6"/>
  <c r="B246" i="6"/>
  <c r="E188" i="6"/>
  <c r="C101" i="6"/>
  <c r="B159" i="6"/>
  <c r="C246" i="6"/>
  <c r="B304" i="6"/>
  <c r="B130" i="6"/>
  <c r="C159" i="6"/>
  <c r="B217" i="6"/>
  <c r="D246" i="6"/>
  <c r="B275" i="6"/>
  <c r="C304" i="6"/>
  <c r="D214" i="6"/>
  <c r="B127" i="6"/>
  <c r="E214" i="6"/>
  <c r="D243" i="6"/>
  <c r="D127" i="6"/>
  <c r="B156" i="6"/>
  <c r="B185" i="6"/>
  <c r="C301" i="6"/>
  <c r="B69" i="6"/>
  <c r="C156" i="6"/>
  <c r="C185" i="6"/>
  <c r="D301" i="6"/>
  <c r="C69" i="6"/>
  <c r="D156" i="6"/>
  <c r="D185" i="6"/>
  <c r="B214" i="6"/>
  <c r="D97" i="6"/>
  <c r="B271" i="6"/>
  <c r="C271" i="6"/>
  <c r="E97" i="6"/>
  <c r="B242" i="6"/>
  <c r="E155" i="6"/>
  <c r="B184" i="6"/>
  <c r="B68" i="6"/>
  <c r="C97" i="6"/>
  <c r="C184" i="6"/>
  <c r="D271" i="6"/>
  <c r="E300" i="6"/>
  <c r="D68" i="6"/>
  <c r="E184" i="6"/>
  <c r="C242" i="6"/>
  <c r="B155" i="6"/>
  <c r="D242" i="6"/>
  <c r="B126" i="6"/>
  <c r="C155" i="6"/>
  <c r="B213" i="6"/>
  <c r="E242" i="6"/>
  <c r="C126" i="6"/>
  <c r="D155" i="6"/>
  <c r="C213" i="6"/>
  <c r="B300" i="6"/>
  <c r="D183" i="6"/>
  <c r="C96" i="6"/>
  <c r="B154" i="6"/>
  <c r="E125" i="6"/>
  <c r="E270" i="6"/>
  <c r="B96" i="6"/>
  <c r="B299" i="6"/>
  <c r="B241" i="6"/>
  <c r="C241" i="6"/>
  <c r="D241" i="6"/>
  <c r="E67" i="6"/>
  <c r="E66" i="6" s="1"/>
  <c r="E299" i="6"/>
  <c r="E212" i="6"/>
  <c r="D96" i="6"/>
  <c r="C125" i="6"/>
  <c r="D154" i="6"/>
  <c r="C212" i="6"/>
  <c r="B270" i="6"/>
  <c r="D299" i="6"/>
  <c r="B67" i="6"/>
  <c r="D125" i="6"/>
  <c r="D212" i="6"/>
  <c r="C270" i="6"/>
  <c r="C67" i="6"/>
  <c r="B183" i="6"/>
  <c r="D270" i="6"/>
  <c r="D269" i="6" s="1"/>
  <c r="D67" i="6"/>
  <c r="C183" i="6"/>
  <c r="E151" i="6"/>
  <c r="E149" i="6" s="1"/>
  <c r="E122" i="6"/>
  <c r="E93" i="6"/>
  <c r="D238" i="6"/>
  <c r="D93" i="6"/>
  <c r="D64" i="6"/>
  <c r="B296" i="6"/>
  <c r="C267" i="6"/>
  <c r="E296" i="6"/>
  <c r="B122" i="6"/>
  <c r="B151" i="6"/>
  <c r="B180" i="6"/>
  <c r="C122" i="6"/>
  <c r="C120" i="6" s="1"/>
  <c r="C151" i="6"/>
  <c r="C149" i="6" s="1"/>
  <c r="C180" i="6"/>
  <c r="B209" i="6"/>
  <c r="E267" i="6"/>
  <c r="B64" i="6"/>
  <c r="B93" i="6"/>
  <c r="D122" i="6"/>
  <c r="D151" i="6"/>
  <c r="D180" i="6"/>
  <c r="D178" i="6" s="1"/>
  <c r="C209" i="6"/>
  <c r="B238" i="6"/>
  <c r="C64" i="6"/>
  <c r="C93" i="6"/>
  <c r="C91" i="6" s="1"/>
  <c r="D209" i="6"/>
  <c r="C238" i="6"/>
  <c r="C236" i="6" s="1"/>
  <c r="B267" i="6"/>
  <c r="C63" i="6"/>
  <c r="E208" i="6"/>
  <c r="E207" i="6" s="1"/>
  <c r="B295" i="6"/>
  <c r="B266" i="6"/>
  <c r="E179" i="6"/>
  <c r="E178" i="6" s="1"/>
  <c r="B92" i="6"/>
  <c r="E92" i="6"/>
  <c r="E63" i="6"/>
  <c r="E62" i="6" s="1"/>
  <c r="E295" i="6"/>
  <c r="E121" i="6"/>
  <c r="B179" i="6"/>
  <c r="E237" i="6"/>
  <c r="E236" i="6" s="1"/>
  <c r="B208" i="6"/>
  <c r="B63" i="6"/>
  <c r="D92" i="6"/>
  <c r="B121" i="6"/>
  <c r="B150" i="6"/>
  <c r="C179" i="6"/>
  <c r="C178" i="6" s="1"/>
  <c r="C208" i="6"/>
  <c r="B237" i="6"/>
  <c r="D208" i="6"/>
  <c r="D63" i="6"/>
  <c r="D121" i="6"/>
  <c r="D150" i="6"/>
  <c r="D237" i="6"/>
  <c r="C266" i="6"/>
  <c r="C295" i="6"/>
  <c r="C294" i="6" s="1"/>
  <c r="D266" i="6"/>
  <c r="D265" i="6" s="1"/>
  <c r="D295" i="6"/>
  <c r="D294" i="6" s="1"/>
  <c r="E266" i="6"/>
  <c r="B222" i="6" l="1"/>
  <c r="D169" i="6"/>
  <c r="E169" i="6"/>
  <c r="C140" i="6"/>
  <c r="B169" i="6"/>
  <c r="C82" i="6"/>
  <c r="D198" i="6"/>
  <c r="E158" i="6"/>
  <c r="E240" i="6"/>
  <c r="E251" i="6"/>
  <c r="D91" i="6"/>
  <c r="B66" i="6"/>
  <c r="E182" i="6"/>
  <c r="E153" i="6"/>
  <c r="C265" i="6"/>
  <c r="E294" i="6"/>
  <c r="D193" i="6"/>
  <c r="E91" i="6"/>
  <c r="D187" i="6"/>
  <c r="B77" i="6"/>
  <c r="B91" i="6"/>
  <c r="D280" i="6"/>
  <c r="D100" i="6"/>
  <c r="E120" i="6"/>
  <c r="B274" i="6"/>
  <c r="C251" i="6"/>
  <c r="C164" i="6"/>
  <c r="B294" i="6"/>
  <c r="C62" i="6"/>
  <c r="E211" i="6"/>
  <c r="E269" i="6"/>
  <c r="C193" i="6"/>
  <c r="E309" i="6"/>
  <c r="D236" i="6"/>
  <c r="B309" i="6"/>
  <c r="E77" i="6"/>
  <c r="B120" i="6"/>
  <c r="B280" i="6"/>
  <c r="E124" i="6"/>
  <c r="C187" i="6"/>
  <c r="E265" i="6"/>
  <c r="D66" i="6"/>
  <c r="E95" i="6"/>
  <c r="E100" i="6"/>
  <c r="E106" i="6"/>
  <c r="B164" i="6"/>
  <c r="B178" i="6"/>
  <c r="C269" i="6"/>
  <c r="C298" i="6"/>
  <c r="E216" i="6"/>
  <c r="C153" i="6"/>
  <c r="D211" i="6"/>
  <c r="D298" i="6"/>
  <c r="D182" i="6"/>
  <c r="B182" i="6"/>
  <c r="B240" i="6"/>
  <c r="B298" i="6"/>
  <c r="B124" i="6"/>
  <c r="C182" i="6"/>
  <c r="B211" i="6"/>
  <c r="D106" i="6"/>
  <c r="E280" i="6"/>
  <c r="B303" i="6"/>
  <c r="E274" i="6"/>
  <c r="B100" i="6"/>
  <c r="D274" i="6"/>
  <c r="D129" i="6"/>
  <c r="E129" i="6"/>
  <c r="B216" i="6"/>
  <c r="D216" i="6"/>
  <c r="B187" i="6"/>
  <c r="E187" i="6"/>
  <c r="C245" i="6"/>
  <c r="E303" i="6"/>
  <c r="D245" i="6"/>
  <c r="E245" i="6"/>
  <c r="B95" i="6"/>
  <c r="D77" i="6"/>
  <c r="C71" i="6"/>
  <c r="D71" i="6"/>
  <c r="E71" i="6"/>
  <c r="C66" i="6"/>
  <c r="D251" i="6"/>
  <c r="C280" i="6"/>
  <c r="D222" i="6"/>
  <c r="B135" i="6"/>
  <c r="C222" i="6"/>
  <c r="D309" i="6"/>
  <c r="D164" i="6"/>
  <c r="E222" i="6"/>
  <c r="D135" i="6"/>
  <c r="B193" i="6"/>
  <c r="C77" i="6"/>
  <c r="B251" i="6"/>
  <c r="B158" i="6"/>
  <c r="C216" i="6"/>
  <c r="D303" i="6"/>
  <c r="B245" i="6"/>
  <c r="C158" i="6"/>
  <c r="D158" i="6"/>
  <c r="C129" i="6"/>
  <c r="B129" i="6"/>
  <c r="B71" i="6"/>
  <c r="C274" i="6"/>
  <c r="C303" i="6"/>
  <c r="C100" i="6"/>
  <c r="D124" i="6"/>
  <c r="B269" i="6"/>
  <c r="D95" i="6"/>
  <c r="C211" i="6"/>
  <c r="B153" i="6"/>
  <c r="D153" i="6"/>
  <c r="D240" i="6"/>
  <c r="C95" i="6"/>
  <c r="C124" i="6"/>
  <c r="C240" i="6"/>
  <c r="E298" i="6"/>
  <c r="D62" i="6"/>
  <c r="C207" i="6"/>
  <c r="B207" i="6"/>
  <c r="B149" i="6"/>
  <c r="B236" i="6"/>
  <c r="D149" i="6"/>
  <c r="D120" i="6"/>
  <c r="B265" i="6"/>
  <c r="D207" i="6"/>
  <c r="B62" i="6"/>
  <c r="A30" i="6"/>
  <c r="A26" i="6"/>
  <c r="A19" i="6"/>
  <c r="A14" i="6"/>
  <c r="A10" i="6"/>
  <c r="A6" i="6"/>
  <c r="J12" i="5"/>
  <c r="J13" i="5"/>
  <c r="J14" i="5"/>
  <c r="J15" i="5"/>
  <c r="J20" i="5"/>
  <c r="J21" i="5"/>
  <c r="J24" i="5"/>
  <c r="J25" i="5"/>
  <c r="J28" i="5"/>
  <c r="J29" i="5"/>
  <c r="J34" i="5"/>
  <c r="J35" i="5"/>
  <c r="J36" i="5"/>
  <c r="J39" i="5"/>
  <c r="J40" i="5"/>
  <c r="J41" i="5"/>
  <c r="J42" i="5"/>
  <c r="J45" i="5"/>
  <c r="J46" i="5"/>
  <c r="J47" i="5"/>
  <c r="J48" i="5"/>
  <c r="J51" i="5"/>
  <c r="J52" i="5"/>
  <c r="J53" i="5"/>
  <c r="J54" i="5"/>
  <c r="J55" i="5"/>
  <c r="J56" i="5"/>
  <c r="J61" i="5"/>
  <c r="J62" i="5"/>
  <c r="J63" i="5"/>
  <c r="J66" i="5"/>
  <c r="J72" i="5"/>
  <c r="J75" i="5"/>
  <c r="J76" i="5"/>
  <c r="J81" i="5"/>
  <c r="J82" i="5"/>
  <c r="J83" i="5"/>
  <c r="J84" i="5"/>
  <c r="J85" i="5"/>
  <c r="J86" i="5"/>
  <c r="J87" i="5"/>
  <c r="J7" i="5"/>
  <c r="J8" i="5"/>
  <c r="J9" i="5"/>
  <c r="J6" i="5"/>
  <c r="J8" i="2"/>
  <c r="J9" i="2"/>
  <c r="J10" i="2"/>
  <c r="J13" i="2"/>
  <c r="J14" i="2"/>
  <c r="J15" i="2"/>
  <c r="J16" i="2"/>
  <c r="J17" i="2"/>
  <c r="J22" i="2"/>
  <c r="J23" i="2"/>
  <c r="J24" i="2"/>
  <c r="J25" i="2"/>
  <c r="J26" i="2"/>
  <c r="J27" i="2"/>
  <c r="J30" i="2"/>
  <c r="J31" i="2"/>
  <c r="J32" i="2"/>
  <c r="J33" i="2"/>
  <c r="J34" i="2"/>
  <c r="J35" i="2"/>
  <c r="J36" i="2"/>
  <c r="J37" i="2"/>
  <c r="J42" i="2"/>
  <c r="J43" i="2"/>
  <c r="J44" i="2"/>
  <c r="J45" i="2"/>
  <c r="J48" i="2"/>
  <c r="J49" i="2"/>
  <c r="J50" i="2"/>
  <c r="J53" i="2"/>
  <c r="J54" i="2"/>
  <c r="J55" i="2"/>
  <c r="J56" i="2"/>
  <c r="J62" i="2"/>
  <c r="J63" i="2"/>
  <c r="J64" i="2"/>
  <c r="J65" i="2"/>
  <c r="J66" i="2"/>
  <c r="J67" i="2"/>
  <c r="J70" i="2"/>
  <c r="J71" i="2"/>
  <c r="J72" i="2"/>
  <c r="J73" i="2"/>
  <c r="J76" i="2"/>
  <c r="J77" i="2"/>
  <c r="J78" i="2"/>
  <c r="J81" i="2"/>
  <c r="J82" i="2"/>
  <c r="J83" i="2"/>
  <c r="J84" i="2"/>
  <c r="J87" i="2"/>
  <c r="J88" i="2"/>
  <c r="J93" i="2"/>
  <c r="J94" i="2"/>
  <c r="J97" i="2"/>
  <c r="J98" i="2"/>
  <c r="J99" i="2"/>
  <c r="J100" i="2"/>
  <c r="J101" i="2"/>
  <c r="J7" i="2"/>
  <c r="B27" i="6" l="1"/>
  <c r="B30" i="6"/>
  <c r="C30" i="6"/>
  <c r="B38" i="6"/>
  <c r="B40" i="6"/>
  <c r="C39" i="6"/>
  <c r="C46" i="6"/>
  <c r="B44" i="6"/>
  <c r="D50" i="6"/>
  <c r="E38" i="6"/>
  <c r="E34" i="6"/>
  <c r="B34" i="6"/>
  <c r="E45" i="6"/>
  <c r="C40" i="6"/>
  <c r="C49" i="6"/>
  <c r="C54" i="6"/>
  <c r="C53" i="6" s="1"/>
  <c r="E43" i="6"/>
  <c r="C38" i="6"/>
  <c r="E51" i="6"/>
  <c r="E35" i="6"/>
  <c r="C43" i="6"/>
  <c r="C44" i="6"/>
  <c r="B50" i="6"/>
  <c r="E39" i="6"/>
  <c r="C50" i="6"/>
  <c r="E49" i="6"/>
  <c r="D34" i="6"/>
  <c r="D40" i="6"/>
  <c r="D44" i="6"/>
  <c r="D46" i="6"/>
  <c r="D54" i="6"/>
  <c r="D53" i="6" s="1"/>
  <c r="E40" i="6"/>
  <c r="E44" i="6"/>
  <c r="E46" i="6"/>
  <c r="E50" i="6"/>
  <c r="E54" i="6"/>
  <c r="E53" i="6" s="1"/>
  <c r="C34" i="6"/>
  <c r="D38" i="6"/>
  <c r="B35" i="6"/>
  <c r="B39" i="6"/>
  <c r="B43" i="6"/>
  <c r="B45" i="6"/>
  <c r="B49" i="6"/>
  <c r="B51" i="6"/>
  <c r="C35" i="6"/>
  <c r="C51" i="6"/>
  <c r="D35" i="6"/>
  <c r="D39" i="6"/>
  <c r="D43" i="6"/>
  <c r="D45" i="6"/>
  <c r="D49" i="6"/>
  <c r="D51" i="6"/>
  <c r="C45" i="6"/>
  <c r="B46" i="6"/>
  <c r="B54" i="6"/>
  <c r="B53" i="6" s="1"/>
  <c r="C8" i="6"/>
  <c r="E17" i="6"/>
  <c r="E7" i="6"/>
  <c r="E15" i="6"/>
  <c r="E22" i="6"/>
  <c r="E16" i="6"/>
  <c r="D27" i="6"/>
  <c r="C15" i="6"/>
  <c r="E27" i="6"/>
  <c r="D15" i="6"/>
  <c r="B22" i="6"/>
  <c r="B23" i="6"/>
  <c r="C22" i="6"/>
  <c r="D22" i="6"/>
  <c r="C27" i="6"/>
  <c r="E8" i="6"/>
  <c r="D8" i="6"/>
  <c r="E12" i="6"/>
  <c r="C11" i="6"/>
  <c r="B10" i="6"/>
  <c r="E20" i="6"/>
  <c r="E21" i="6"/>
  <c r="C21" i="6"/>
  <c r="D21" i="6"/>
  <c r="B21" i="6"/>
  <c r="E24" i="6"/>
  <c r="B24" i="6"/>
  <c r="D24" i="6"/>
  <c r="C24" i="6"/>
  <c r="E28" i="6"/>
  <c r="B28" i="6"/>
  <c r="C28" i="6"/>
  <c r="D28" i="6"/>
  <c r="C23" i="6"/>
  <c r="E23" i="6"/>
  <c r="D23" i="6"/>
  <c r="C6" i="6"/>
  <c r="B8" i="6"/>
  <c r="B11" i="6"/>
  <c r="B15" i="6"/>
  <c r="B17" i="6"/>
  <c r="C17" i="6"/>
  <c r="D17" i="6"/>
  <c r="E11" i="6"/>
  <c r="D11" i="6"/>
  <c r="B7" i="6"/>
  <c r="D10" i="6"/>
  <c r="B12" i="6"/>
  <c r="B16" i="6"/>
  <c r="B20" i="6"/>
  <c r="C7" i="6"/>
  <c r="E10" i="6"/>
  <c r="C12" i="6"/>
  <c r="C16" i="6"/>
  <c r="C20" i="6"/>
  <c r="D7" i="6"/>
  <c r="C10" i="6"/>
  <c r="D12" i="6"/>
  <c r="D16" i="6"/>
  <c r="D20" i="6"/>
  <c r="B6" i="6"/>
  <c r="D6" i="6"/>
  <c r="E6" i="6"/>
  <c r="E33" i="6" l="1"/>
  <c r="E42" i="6"/>
  <c r="B37" i="6"/>
  <c r="C37" i="6"/>
  <c r="C48" i="6"/>
  <c r="C42" i="6"/>
  <c r="E37" i="6"/>
  <c r="E48" i="6"/>
  <c r="B33" i="6"/>
  <c r="C33" i="6"/>
  <c r="D48" i="6"/>
  <c r="D33" i="6"/>
  <c r="B42" i="6"/>
  <c r="B48" i="6"/>
  <c r="D42" i="6"/>
  <c r="D37" i="6"/>
  <c r="E26" i="6"/>
  <c r="D26" i="6"/>
  <c r="B26" i="6"/>
  <c r="E14" i="6"/>
  <c r="C26" i="6"/>
  <c r="D14" i="6"/>
  <c r="E19" i="6"/>
  <c r="B19" i="6"/>
  <c r="C19" i="6"/>
  <c r="D19" i="6"/>
  <c r="C14" i="6"/>
  <c r="B14" i="6"/>
</calcChain>
</file>

<file path=xl/sharedStrings.xml><?xml version="1.0" encoding="utf-8"?>
<sst xmlns="http://schemas.openxmlformats.org/spreadsheetml/2006/main" count="7002" uniqueCount="798">
  <si>
    <t>https://unstats.un.org/sdgs/dataportal</t>
  </si>
  <si>
    <t>1.1.1</t>
  </si>
  <si>
    <t>1.1.2</t>
  </si>
  <si>
    <t>1.1.3</t>
  </si>
  <si>
    <t>1.1.4</t>
  </si>
  <si>
    <t>1.2.1</t>
  </si>
  <si>
    <t>1.2.2</t>
  </si>
  <si>
    <t>1.2.3</t>
  </si>
  <si>
    <t>1.2.4</t>
  </si>
  <si>
    <t>1.2.5</t>
  </si>
  <si>
    <t>2.1.1</t>
  </si>
  <si>
    <t>2.1.2</t>
  </si>
  <si>
    <t>2.1.3</t>
  </si>
  <si>
    <t>2.1.4</t>
  </si>
  <si>
    <t>2.1.5</t>
  </si>
  <si>
    <t>2.1.6</t>
  </si>
  <si>
    <t>2.2.1</t>
  </si>
  <si>
    <t>2.2.2</t>
  </si>
  <si>
    <t>2.2.3</t>
  </si>
  <si>
    <t>2.2.4</t>
  </si>
  <si>
    <t>2.2.5</t>
  </si>
  <si>
    <t>2.2.6</t>
  </si>
  <si>
    <t>2.2.7</t>
  </si>
  <si>
    <t>2.2.8</t>
  </si>
  <si>
    <t>3.1.1</t>
  </si>
  <si>
    <t>3.1.2</t>
  </si>
  <si>
    <t>3.1.3</t>
  </si>
  <si>
    <t>3.1.4</t>
  </si>
  <si>
    <t>3.2.1</t>
  </si>
  <si>
    <t>3.2.2</t>
  </si>
  <si>
    <t>3.2.3</t>
  </si>
  <si>
    <t>3.3.1</t>
  </si>
  <si>
    <t>3.3.2</t>
  </si>
  <si>
    <t>3.3.3</t>
  </si>
  <si>
    <t>3.3.4</t>
  </si>
  <si>
    <t>4.1.1</t>
  </si>
  <si>
    <t>4.1.2</t>
  </si>
  <si>
    <t>4.1.3</t>
  </si>
  <si>
    <t>4.1.4</t>
  </si>
  <si>
    <t>4.1.5</t>
  </si>
  <si>
    <t>4.1.6</t>
  </si>
  <si>
    <t>4.2.1</t>
  </si>
  <si>
    <t>4.2.2</t>
  </si>
  <si>
    <t>4.2.3</t>
  </si>
  <si>
    <t>4.2.4</t>
  </si>
  <si>
    <t>4.3.1</t>
  </si>
  <si>
    <t>4.3.2</t>
  </si>
  <si>
    <t>4.3.3</t>
  </si>
  <si>
    <t>4.4.1</t>
  </si>
  <si>
    <t>4.4.2</t>
  </si>
  <si>
    <t>4.4.3</t>
  </si>
  <si>
    <t>4.4.4</t>
  </si>
  <si>
    <t>4.5.1</t>
  </si>
  <si>
    <t>4.5.2</t>
  </si>
  <si>
    <t>5.1.1</t>
  </si>
  <si>
    <t>5.1.2</t>
  </si>
  <si>
    <t>5.2.1</t>
  </si>
  <si>
    <t>5.2.2</t>
  </si>
  <si>
    <t>5.2.3</t>
  </si>
  <si>
    <t>5.2.4</t>
  </si>
  <si>
    <t>5.2.5</t>
  </si>
  <si>
    <t xml:space="preserve">https://statisticalcapacitymonitor.org/indicator/
</t>
  </si>
  <si>
    <t>51:153:102</t>
  </si>
  <si>
    <t>255:204:0</t>
  </si>
  <si>
    <t>192:192:192</t>
  </si>
  <si>
    <t>2.3.1</t>
  </si>
  <si>
    <t>2.3.2</t>
  </si>
  <si>
    <t>3.2.4</t>
  </si>
  <si>
    <t>3.4.1</t>
  </si>
  <si>
    <t>3.4.2</t>
  </si>
  <si>
    <t>3.4.3</t>
  </si>
  <si>
    <t>3.4.4</t>
  </si>
  <si>
    <t>3.4.5</t>
  </si>
  <si>
    <t>2.1.7</t>
  </si>
  <si>
    <t>color</t>
  </si>
  <si>
    <t>Dimensions</t>
  </si>
  <si>
    <t>(NSS)</t>
  </si>
  <si>
    <t>Production</t>
  </si>
  <si>
    <t xml:space="preserve"> </t>
  </si>
  <si>
    <t>Inflation</t>
  </si>
  <si>
    <t>Population</t>
  </si>
  <si>
    <t>3.4.6</t>
  </si>
  <si>
    <t>Narratif — Snapshot — Module 1</t>
  </si>
  <si>
    <t>L’objectif de cette fiche descriptive est de recueillir des informations contextuelles, à savoir des informations sur les derniers développements et sur les réformes statistiques en cours dans votre pays. Ces informations visent à compléter et à enrichir l’évaluation réalisée au moyen de l’outil Snapshot. Elle contribuera à contextualiser l'évaluation donnée par l’outil Snapshot pour la période spécifique considérée.</t>
  </si>
  <si>
    <t>Rétrospective — Dernières évolutions</t>
  </si>
  <si>
    <t xml:space="preserve">[Pourriez-vous exposer les changements les plus importants intervenus au cours des 2 dernières années au sein de l’INS et/ou du SSN ? </t>
  </si>
  <si>
    <t>Nous vous invitons à vous concentrer uniquement sur les changements globaux relatifs à l'INS/SSN par rapport à l’évolution récente de :</t>
  </si>
  <si>
    <r>
      <rPr>
        <b/>
        <i/>
        <sz val="11"/>
        <color theme="4"/>
        <rFont val="Calibri"/>
        <family val="2"/>
        <scheme val="minor"/>
      </rPr>
      <t>·</t>
    </r>
    <r>
      <rPr>
        <i/>
        <sz val="11"/>
        <color theme="4"/>
        <rFont val="Calibri"/>
        <family val="2"/>
        <scheme val="minor"/>
      </rPr>
      <t xml:space="preserve"> </t>
    </r>
    <r>
      <rPr>
        <i/>
        <sz val="11"/>
        <color theme="1"/>
        <rFont val="Calibri"/>
        <family val="2"/>
        <scheme val="minor"/>
      </rPr>
      <t xml:space="preserve"> La place des statistiques officielles dans la conception, l’élaboration et le suivi des politiques nationales,</t>
    </r>
  </si>
  <si>
    <r>
      <rPr>
        <b/>
        <i/>
        <sz val="11"/>
        <color theme="4"/>
        <rFont val="Calibri"/>
        <family val="2"/>
        <scheme val="minor"/>
      </rPr>
      <t>·</t>
    </r>
    <r>
      <rPr>
        <i/>
        <sz val="11"/>
        <color theme="1"/>
        <rFont val="Calibri"/>
        <family val="2"/>
        <scheme val="minor"/>
      </rPr>
      <t xml:space="preserve"> Votre stratégie statistique nationale,</t>
    </r>
  </si>
  <si>
    <r>
      <rPr>
        <b/>
        <i/>
        <sz val="11"/>
        <color theme="4"/>
        <rFont val="Calibri"/>
        <family val="2"/>
        <scheme val="minor"/>
      </rPr>
      <t>·</t>
    </r>
    <r>
      <rPr>
        <i/>
        <sz val="11"/>
        <color theme="1"/>
        <rFont val="Calibri"/>
        <family val="2"/>
        <scheme val="minor"/>
      </rPr>
      <t xml:space="preserve"> Le cadre légale pour la statistique,</t>
    </r>
  </si>
  <si>
    <r>
      <rPr>
        <b/>
        <i/>
        <sz val="11"/>
        <color theme="4"/>
        <rFont val="Calibri"/>
        <family val="2"/>
        <scheme val="minor"/>
      </rPr>
      <t xml:space="preserve">· </t>
    </r>
    <r>
      <rPr>
        <i/>
        <sz val="11"/>
        <color theme="1"/>
        <rFont val="Calibri"/>
        <family val="2"/>
        <scheme val="minor"/>
      </rPr>
      <t xml:space="preserve"> L’organisation et la coordination au sein du SSN,</t>
    </r>
  </si>
  <si>
    <r>
      <rPr>
        <b/>
        <i/>
        <sz val="11"/>
        <color theme="4"/>
        <rFont val="Calibri"/>
        <family val="2"/>
        <scheme val="minor"/>
      </rPr>
      <t xml:space="preserve">· </t>
    </r>
    <r>
      <rPr>
        <i/>
        <sz val="11"/>
        <color theme="1"/>
        <rFont val="Calibri"/>
        <family val="2"/>
        <scheme val="minor"/>
      </rPr>
      <t xml:space="preserve"> Les ressources (personnel, équipement, moyens financiers) dont dispose l’INS,</t>
    </r>
  </si>
  <si>
    <r>
      <rPr>
        <b/>
        <i/>
        <sz val="11"/>
        <color theme="4"/>
        <rFont val="Calibri"/>
        <family val="2"/>
        <scheme val="minor"/>
      </rPr>
      <t>·</t>
    </r>
    <r>
      <rPr>
        <i/>
        <sz val="11"/>
        <color theme="1"/>
        <rFont val="Calibri"/>
        <family val="2"/>
        <scheme val="minor"/>
      </rPr>
      <t xml:space="preserve"> L’ engagement de l'INS/SSN en faveur de statistiques de qualité, c’est-à-dire l’impartialité, l’objectivité, l’exactitude et l’actualité des statistiques officielles,</t>
    </r>
  </si>
  <si>
    <r>
      <rPr>
        <b/>
        <i/>
        <sz val="11"/>
        <color theme="4"/>
        <rFont val="Calibri"/>
        <family val="2"/>
        <scheme val="minor"/>
      </rPr>
      <t>·</t>
    </r>
    <r>
      <rPr>
        <i/>
        <sz val="11"/>
        <color theme="1"/>
        <rFont val="Calibri"/>
        <family val="2"/>
        <scheme val="minor"/>
      </rPr>
      <t xml:space="preserve"> Le développement/l’amélioration des méthodologies et de la recherche statistique,</t>
    </r>
  </si>
  <si>
    <r>
      <rPr>
        <b/>
        <i/>
        <sz val="11"/>
        <color theme="4"/>
        <rFont val="Calibri"/>
        <family val="2"/>
        <scheme val="minor"/>
      </rPr>
      <t>·</t>
    </r>
    <r>
      <rPr>
        <i/>
        <sz val="11"/>
        <color theme="1"/>
        <rFont val="Calibri"/>
        <family val="2"/>
        <scheme val="minor"/>
      </rPr>
      <t xml:space="preserve"> La relation avec les utilisateurs.]</t>
    </r>
  </si>
  <si>
    <t>Perspectives — Réformes en cours et évolutions à venir</t>
  </si>
  <si>
    <t>[Pourriez-vous exposer les principales réformes en cours au niveau de l’INS ou du SSN et des principaux changements/évolutions attendus?
Veuillez axer votre présentation sur les thèmes énumérés ci-dessus dans la partie "Rétrospective"]</t>
  </si>
  <si>
    <t>Appui en cours/prévu</t>
  </si>
  <si>
    <r>
      <rPr>
        <i/>
        <sz val="11"/>
        <rFont val="Calibri"/>
        <family val="2"/>
        <scheme val="minor"/>
      </rPr>
      <t>[Pourriez-vous présenter le soutien apporté à l’INS ou au SSN par les partenaires financiers et techniques? Pour cela, vous pourriez utiliser et/ou mettre à jour les informations déjà disponibles dans le dernier rapport PRESS de Paris21 sur le financement des donateurs en matière de statistiques :</t>
    </r>
    <r>
      <rPr>
        <i/>
        <u/>
        <sz val="11"/>
        <color theme="10"/>
        <rFont val="Calibri"/>
        <family val="2"/>
        <scheme val="minor"/>
      </rPr>
      <t xml:space="preserve"> https://paris21.org/press2021</t>
    </r>
    <r>
      <rPr>
        <i/>
        <sz val="11"/>
        <rFont val="Calibri"/>
        <family val="2"/>
        <scheme val="minor"/>
      </rPr>
      <t>]</t>
    </r>
  </si>
  <si>
    <t>Nom du partenaire</t>
  </si>
  <si>
    <t>Objectif de l'appui fourni</t>
  </si>
  <si>
    <t>Principales activités prévues</t>
  </si>
  <si>
    <t>Durée de l’appui</t>
  </si>
  <si>
    <t>Type d'appui</t>
  </si>
  <si>
    <t>[Veuillez reproduire le tableau autant de fois que nécessaire]</t>
  </si>
  <si>
    <t>Autres renseignements utiles</t>
  </si>
  <si>
    <t>Veuillez renseigner les liens vers :</t>
  </si>
  <si>
    <t>Droit statistique
Stratégie statistique nationale</t>
  </si>
  <si>
    <t>Veuillez présenter quelques indicateurs globaux sur la capacité statistique et les ODD à partir de :</t>
  </si>
  <si>
    <t>Mode de remplissage de l’outil Snapshot</t>
  </si>
  <si>
    <t>Personne responsable</t>
  </si>
  <si>
    <t>[Veuillez préciser le nom et le contact]</t>
  </si>
  <si>
    <t>Quand ?</t>
  </si>
  <si>
    <t>[Veuillez préciser la date/la période du remplissage du Snapshot]</t>
  </si>
  <si>
    <t xml:space="preserve">Comment a-t-elle été mise en œuvre? </t>
  </si>
  <si>
    <t>[Veuillez préciser la procédure suivie : rempli par une seule personne, contacts avec les acteurs sectoriels et les partenaires, groupe(s) de travail interne(s) au sein de l’INS, groupe (s) de travail associant l’ensemble du SSN...]</t>
  </si>
  <si>
    <t>Contexte</t>
  </si>
  <si>
    <t>[Veuillez préciser dans quel contexte l’exercice a été réalisé : dirigé par le management de l’INS, un exercice national régulier, un exercice régional, un exercice impulsé par les donateurs...]</t>
  </si>
  <si>
    <t>Narratif — Snapshot — Module 2</t>
  </si>
  <si>
    <t>L’objectif cette fiche descriptive est de recueillir des informations contextuelles, à savoir des informations sur les opérations statistiques les plus récentes menées dans le secteur, les principales données et indicateurs disponibles et les projets futurs visant à améliorer la disponibilité et la fiabilité des données. Ces informations visent à compléter et à enrichir l’évaluation réalisée au moyen de l’outil Snapshot — module 2. Elle contribuera à contextualiser l'évaluation donnée par l’outil Snapshot — Module 2 pour la période spécifique considérée.</t>
  </si>
  <si>
    <t>Vous devriez disposer d’une fiche descriptive par secteur couvert par le Snapshot.</t>
  </si>
  <si>
    <t>Le module 2 comporte deux parties:</t>
  </si>
  <si>
    <r>
      <rPr>
        <b/>
        <sz val="22"/>
        <color theme="5"/>
        <rFont val="Calibri"/>
        <family val="2"/>
        <scheme val="minor"/>
      </rPr>
      <t>·</t>
    </r>
    <r>
      <rPr>
        <sz val="7"/>
        <color theme="1"/>
        <rFont val="Times New Roman"/>
        <family val="1"/>
      </rPr>
      <t xml:space="preserve"> </t>
    </r>
    <r>
      <rPr>
        <sz val="11"/>
        <color theme="1"/>
        <rFont val="Calibri"/>
        <family val="2"/>
        <scheme val="minor"/>
      </rPr>
      <t>Partie 1 — Évaluation au niveau sectoriel/ministériel</t>
    </r>
  </si>
  <si>
    <r>
      <rPr>
        <b/>
        <sz val="14"/>
        <color theme="5"/>
        <rFont val="Tahoma"/>
        <family val="2"/>
      </rPr>
      <t xml:space="preserve">· </t>
    </r>
    <r>
      <rPr>
        <sz val="11"/>
        <color theme="1"/>
        <rFont val="Calibri"/>
        <family val="2"/>
        <scheme val="minor"/>
      </rPr>
      <t>Partie 2 — Évaluation de la qualité au niveau des indicateurs</t>
    </r>
  </si>
  <si>
    <t>Veuillez consulter attentivement les questions ci-dessous.</t>
  </si>
  <si>
    <t>Quelles ont été les principales opérations statistiques récentes menées dans le secteur ?</t>
  </si>
  <si>
    <t xml:space="preserve">Veuillez lister ci-dessous les opérations statistiques les plus récentes. Par exemple : recensement de la population et de l’agriculture, enquête démographique et sur la santé, enquête par grappes à indicateurs multiples, etc. </t>
  </si>
  <si>
    <t>Précisez si ces opérations sont effectuées régulièrement ou ne sont que des opérations ponctuelles.</t>
  </si>
  <si>
    <t>Type d’opération</t>
  </si>
  <si>
    <t>Date de diffusion des résultats</t>
  </si>
  <si>
    <t>Période de temps</t>
  </si>
  <si>
    <t xml:space="preserve">Couverture </t>
  </si>
  <si>
    <t>Régulière ou ad hoc</t>
  </si>
  <si>
    <t>Où trouver les résultats?</t>
  </si>
  <si>
    <t>Quels sont les futurs plans de développement des statistiques dans le secteur (court et moyen terme) ?</t>
  </si>
  <si>
    <t xml:space="preserve">Veuillez lister ci-dessous les futurs plans visant à accroître la couverture des données ou à améliorer la fiabilité des données dans le secteur. Vérifiez les documents de planification des principaux producteurs de statistiques sectorielles, ainsi que les principaux utilisateurs des statistiques dans le secteur. Consultez également la SNDS la plus récente. </t>
  </si>
  <si>
    <t>Brève description</t>
  </si>
  <si>
    <t>Bref récit/commentaire</t>
  </si>
  <si>
    <t>Quels sont les produits statistiques réguliers pour le secteur?</t>
  </si>
  <si>
    <t xml:space="preserve">Veuillez énumérer ci-dessous les principales données/indicateurs disponibles régulièrement. Par exemple : statistiques de la production agricole, projections démographiques, statistiques sur le personnel de santé, statistiques structurelles sur les entreprises, etc. </t>
  </si>
  <si>
    <t>Pour chacun des indicateurs que vous avez énumérés, veuillez remplir les questions de la partie II du module 2.</t>
  </si>
  <si>
    <t>Quand?</t>
  </si>
  <si>
    <t>Secteurs/Questions de développement</t>
  </si>
  <si>
    <t>Statistiques correspondantes</t>
  </si>
  <si>
    <t>Producteurs de statistiques</t>
  </si>
  <si>
    <t>Obsolètes</t>
  </si>
  <si>
    <t>Principaux indicateurs connexes</t>
  </si>
  <si>
    <t>secteurs</t>
  </si>
  <si>
    <t>Santé</t>
  </si>
  <si>
    <t>Statistiques de santé</t>
  </si>
  <si>
    <t>Ministère de la santé</t>
  </si>
  <si>
    <t>DHS, MIC</t>
  </si>
  <si>
    <t>Mortalité infantile</t>
  </si>
  <si>
    <t>Données administratives provenant des structures de santé</t>
  </si>
  <si>
    <t>Mortalité maternelle</t>
  </si>
  <si>
    <t>Principales maladies endémiques</t>
  </si>
  <si>
    <t>Part du budget</t>
  </si>
  <si>
    <t>Autres indicateurs de l’OMS et de l’UNICEF</t>
  </si>
  <si>
    <t>Éducation</t>
  </si>
  <si>
    <t>Statistiques de l’éducation</t>
  </si>
  <si>
    <t>Ministère de l’éducation (primaire, secondaire, supérieur)</t>
  </si>
  <si>
    <t>Données administratives provenant des structures éducatives</t>
  </si>
  <si>
    <t>Taux d’alphabétisation</t>
  </si>
  <si>
    <t>Données démographiques</t>
  </si>
  <si>
    <t>Taux d’inscription</t>
  </si>
  <si>
    <t>Autres indicateurs de l’UNESCO</t>
  </si>
  <si>
    <t>Agricole</t>
  </si>
  <si>
    <t>Agriculture (comptes économiques, prix, structures, production)</t>
  </si>
  <si>
    <t>Ministère de l’agriculture, ministère du développement rural, ministère de l’environnement</t>
  </si>
  <si>
    <t>Recensement et enquêtes agricoles</t>
  </si>
  <si>
    <t>Registre des exploitations agricoles</t>
  </si>
  <si>
    <t>Dépens</t>
  </si>
  <si>
    <t>Prix</t>
  </si>
  <si>
    <t>Autres indicateurs FAO</t>
  </si>
  <si>
    <t>Emploi</t>
  </si>
  <si>
    <t>Offre et demande de travail (équilibre entre les possibilités et les capacités)</t>
  </si>
  <si>
    <t xml:space="preserve">Statistiques du marché du travail </t>
  </si>
  <si>
    <t>INS</t>
  </si>
  <si>
    <t>Recensement de la population</t>
  </si>
  <si>
    <t>Population active (par sexe)</t>
  </si>
  <si>
    <t>Statistiques sur l’emploi</t>
  </si>
  <si>
    <t xml:space="preserve">Agence pour l’emploi, </t>
  </si>
  <si>
    <t>Enquête auprès des ménages (Enquête sur les forces de travail)</t>
  </si>
  <si>
    <t>Taux d’emploi</t>
  </si>
  <si>
    <t>Organisme de sécurité sociale</t>
  </si>
  <si>
    <t xml:space="preserve">Données administratives </t>
  </si>
  <si>
    <t>Chômage</t>
  </si>
  <si>
    <t>Ministère du travail</t>
  </si>
  <si>
    <t xml:space="preserve">Emploi dans le secteur public </t>
  </si>
  <si>
    <t>Autres indicateurs de l’OIT</t>
  </si>
  <si>
    <t>Ministre du budget</t>
  </si>
  <si>
    <t xml:space="preserve">Commerce extérieur de biens </t>
  </si>
  <si>
    <t>Statistiques du commerce extérieur</t>
  </si>
  <si>
    <t xml:space="preserve">INS </t>
  </si>
  <si>
    <t>Écritures douanières</t>
  </si>
  <si>
    <t>Importations et exportations (quantités et valeurs)</t>
  </si>
  <si>
    <t>Douane</t>
  </si>
  <si>
    <t>Indices des termes de l’échange</t>
  </si>
  <si>
    <t>Pays partenaires</t>
  </si>
  <si>
    <t>Développement du secteur privé</t>
  </si>
  <si>
    <t>Statistiques commerciales</t>
  </si>
  <si>
    <t>Les sources: registre du commerce, recensements et enquêtes (y compris le secteur informel)</t>
  </si>
  <si>
    <t>Ministère des finances</t>
  </si>
  <si>
    <t>Coûts de production</t>
  </si>
  <si>
    <t xml:space="preserve">Ministère de l’industrie et du commerce </t>
  </si>
  <si>
    <t xml:space="preserve">Ministères des transports, de l’énergie et du tourisme </t>
  </si>
  <si>
    <t>Entreprises</t>
  </si>
  <si>
    <t>Sécurité alimentaire</t>
  </si>
  <si>
    <t>Agriculture (production, prix)</t>
  </si>
  <si>
    <t>Statistiques agricoles</t>
  </si>
  <si>
    <t>Ministère de l’agriculture</t>
  </si>
  <si>
    <t xml:space="preserve">Enquêtes auprès des ménages </t>
  </si>
  <si>
    <t>Enfants souffrant de malnutrition</t>
  </si>
  <si>
    <t xml:space="preserve">Santé (nutrition, mortalité) </t>
  </si>
  <si>
    <t>Statistiques sur la santé et la nutrition</t>
  </si>
  <si>
    <t>Chiffres de l’administration.</t>
  </si>
  <si>
    <t>Déficit alimentaire</t>
  </si>
  <si>
    <t>Eau</t>
  </si>
  <si>
    <t>Statistiques sur l’eau et l’assainissement</t>
  </si>
  <si>
    <t>Ministère de l’environnement</t>
  </si>
  <si>
    <t>Autres indicateurs IPC ou FAO/PAM</t>
  </si>
  <si>
    <t>Tranche supérieure</t>
  </si>
  <si>
    <t>Statistiques sur le revenu et la consommation des ménages</t>
  </si>
  <si>
    <t>(Observatoire)</t>
  </si>
  <si>
    <t>Gouvernance</t>
  </si>
  <si>
    <t>La justice</t>
  </si>
  <si>
    <t>Statistiques sur la justice et la criminalité</t>
  </si>
  <si>
    <t xml:space="preserve">Ministère de la justice </t>
  </si>
  <si>
    <t>Crimes et violations des droits</t>
  </si>
  <si>
    <t>Finances publiques</t>
  </si>
  <si>
    <t>Statistiques des finances publiques et du secteur public</t>
  </si>
  <si>
    <t>Les femmes au Parlement et dans l’administration</t>
  </si>
  <si>
    <t>Élections libres et équitables</t>
  </si>
  <si>
    <t>Données relatives aux élections</t>
  </si>
  <si>
    <t>Ministère de l’intérieur</t>
  </si>
  <si>
    <t>Égalité entre les hommes et les femmes dans les affaires publiques</t>
  </si>
  <si>
    <t>ONG</t>
  </si>
  <si>
    <t>Droits de l’homme</t>
  </si>
  <si>
    <t>Changement climatique et environnement</t>
  </si>
  <si>
    <t>Aérien</t>
  </si>
  <si>
    <t>Statistiques de l’environnement</t>
  </si>
  <si>
    <t>Enquêtes</t>
  </si>
  <si>
    <r>
      <rPr>
        <sz val="9"/>
        <rFont val="Arial"/>
        <family val="2"/>
      </rPr>
      <t>Émissions</t>
    </r>
    <r>
      <rPr>
        <sz val="11"/>
        <color theme="1"/>
        <rFont val="Calibri"/>
        <family val="2"/>
        <scheme val="minor"/>
      </rPr>
      <t>de CO</t>
    </r>
    <r>
      <rPr>
        <vertAlign val="subscript"/>
        <sz val="9"/>
        <rFont val="Arial"/>
        <family val="2"/>
      </rPr>
      <t>2</t>
    </r>
  </si>
  <si>
    <t xml:space="preserve">Eau </t>
  </si>
  <si>
    <t>Enregistrements</t>
  </si>
  <si>
    <t>Désertification</t>
  </si>
  <si>
    <t>Déchets</t>
  </si>
  <si>
    <t>Ministère de l’énergie</t>
  </si>
  <si>
    <t>Dégradation des sols</t>
  </si>
  <si>
    <t>Biodiversité</t>
  </si>
  <si>
    <t>Agences ou observatoires spécialisés</t>
  </si>
  <si>
    <t>Autres indicateurs du PNUE</t>
  </si>
  <si>
    <t>Occupation et utilisation des sols</t>
  </si>
  <si>
    <t>L’infrastructure</t>
  </si>
  <si>
    <t>Eau et assainissement</t>
  </si>
  <si>
    <t>Ministère des travaux publics</t>
  </si>
  <si>
    <t>Enquêtes et fichiers administratifs</t>
  </si>
  <si>
    <t>Accès à l’eau potable</t>
  </si>
  <si>
    <t>Les infrastructures de transport</t>
  </si>
  <si>
    <t>Ministère des transports</t>
  </si>
  <si>
    <t>Nombre d’infrastructures de base</t>
  </si>
  <si>
    <t xml:space="preserve">Infrastructures sociales </t>
  </si>
  <si>
    <t>Marchandises et passagers transportés</t>
  </si>
  <si>
    <t>Énergie</t>
  </si>
  <si>
    <t>Statistiques des transports</t>
  </si>
  <si>
    <t>Statistiques de la construction</t>
  </si>
  <si>
    <t>Statistiques de l’énergie</t>
  </si>
  <si>
    <t>Cadre de vie</t>
  </si>
  <si>
    <t>Revenus</t>
  </si>
  <si>
    <t>Indicateurs de pauvreté (fondés sur les revenus)</t>
  </si>
  <si>
    <t>Enquêtes sur le revenu et la consommation des ménages</t>
  </si>
  <si>
    <t>Ratio d’écart de pauvreté</t>
  </si>
  <si>
    <t>L’accès aux services sociaux de base (proximité, accessibilité, coûts); Santé; Enseignement; Culture de l’eau</t>
  </si>
  <si>
    <t>Statistiques sociales.</t>
  </si>
  <si>
    <t>Le ministère de la Planification;</t>
  </si>
  <si>
    <t>Fichiers administratifs des secteurs sociaux</t>
  </si>
  <si>
    <t>Coefficient de Gini</t>
  </si>
  <si>
    <t xml:space="preserve">La liberté </t>
  </si>
  <si>
    <t>Statistiques sur la culture et les droits de l’homme</t>
  </si>
  <si>
    <t>Ministère des affaires sociales</t>
  </si>
  <si>
    <t>Recensement</t>
  </si>
  <si>
    <t>Indicateurs sociaux</t>
  </si>
  <si>
    <t>Logement</t>
  </si>
  <si>
    <t>Statistiques du logement</t>
  </si>
  <si>
    <t>Ministères de la santé, de l’éducation et du développement rural</t>
  </si>
  <si>
    <t>Ministère de la culture</t>
  </si>
  <si>
    <t>Croissance économique</t>
  </si>
  <si>
    <t>Statistiques économiques et comptes nationaux</t>
  </si>
  <si>
    <t>Enquêtes et sources administratives</t>
  </si>
  <si>
    <t>PIB</t>
  </si>
  <si>
    <t>Ministères des finances, du budget, de l’industrie, du commerce et d’autres secteurs économiques (transports, énergie, construction, etc.)</t>
  </si>
  <si>
    <t>IPC, PPI</t>
  </si>
  <si>
    <t>Investissements et épargne</t>
  </si>
  <si>
    <t>Stabilité macroéconomique</t>
  </si>
  <si>
    <t>Statistiques relatives aux finances publiques</t>
  </si>
  <si>
    <t>Ministère en charge des finances</t>
  </si>
  <si>
    <t>PCI</t>
  </si>
  <si>
    <t>Statistiques relatives à la dette</t>
  </si>
  <si>
    <t>Banque centrale</t>
  </si>
  <si>
    <t>Dette publique</t>
  </si>
  <si>
    <t>Dette</t>
  </si>
  <si>
    <t>Comptes nationaux</t>
  </si>
  <si>
    <t>Déficit budgétaire</t>
  </si>
  <si>
    <t>Flux financiers</t>
  </si>
  <si>
    <t>Balance des paiements</t>
  </si>
  <si>
    <t>IDE</t>
  </si>
  <si>
    <t>Statistiques des prix</t>
  </si>
  <si>
    <t>Taux de change</t>
  </si>
  <si>
    <t>Démographie</t>
  </si>
  <si>
    <t xml:space="preserve">Recensement </t>
  </si>
  <si>
    <t>Population totale (estimations)</t>
  </si>
  <si>
    <t>Statistiques importantes</t>
  </si>
  <si>
    <t>Registres administratifs</t>
  </si>
  <si>
    <t>Autres (à spécifier)</t>
  </si>
  <si>
    <t>Questions détaillées</t>
  </si>
  <si>
    <t>Notes d’orientation</t>
  </si>
  <si>
    <t>Situation/Remarques</t>
  </si>
  <si>
    <t>Réponse</t>
  </si>
  <si>
    <t>Évaluation initiale</t>
  </si>
  <si>
    <t>Sources identifiées</t>
  </si>
  <si>
    <t>Existence d’un chapitre/section spécifique dans le document stratégique consacré au développement de processus ou d’opérations statistiques, y compris leur planification et leur financement.
Participation de l’Institut national de statistique (INS) aux sessions de travail liées à la production de ces documents stratégiques.</t>
  </si>
  <si>
    <t>Déclarations officielles, décisions du gouvernement, budget national, SNDS, documents stratégiques nationaux (CSRP), rapports dans les médias</t>
  </si>
  <si>
    <t> Entretiens avec les responsables de l’INS et d’autres organismes participant à la production de documents stratégiques</t>
  </si>
  <si>
    <t> Documents préparatoires, comptes rendus des réunions</t>
  </si>
  <si>
    <t>Module 1 — Évaluation du SSN (système statistique national)</t>
  </si>
  <si>
    <t>Thème 1 : Stratégie nationale en matière de statistiques</t>
  </si>
  <si>
    <t>Q1 : Développement statistique dans le cadre de la politique nationale de développement</t>
  </si>
  <si>
    <t>Les statistiques sont-elles utilisées pour l’élaboration, la mise en œuvre et le suivi des documents stratégiques nationaux ?</t>
  </si>
  <si>
    <r>
      <t xml:space="preserve">Rechercher, dans les derniers documents stratégiques nationaux (produits au cours des 2 dernières années), des données probantes sur la question de savoir si les statistiques : 
I) ont été utilisées pour élaborer les documents stratégiques clés (analyse aux niveaux national et sectoriel, indicateurs de réalisation) ; 
II) sont abordées dans ces documents stratégiques (attention portée au développement et à l’amélioration des systèmes statistiques aux niveaux national et sectoriel). 
Les documents stratégiques couvrent tous les documents gouvernementaux/publics qui sont utilisés pour orienter la prise de décision vers la réalisation des stratégies dites nationales ou sectorielles, leurs objectifs et cibles.
Dans certains cas, la matrice stratégique ne repose pas sur des indicateurs quantitatifs. Il peut s’avérer nécessaire de revenir aux études préparatoires de ces documents stratégiques.
Assurez-vous de recouper les informations provenant des différentes sources (analyse des documents stratégiques et entretiens avec les managers, par exemple).
Une source pertinente à examiner pourrait être l’enquête intitulée « Utilisation de l’indice statistique » réalisée par Paris 21 : </t>
    </r>
    <r>
      <rPr>
        <u/>
        <sz val="9"/>
        <color theme="8" tint="-0.249977111117893"/>
        <rFont val="Arial"/>
        <family val="2"/>
      </rPr>
      <t>https ://statisticalcapacitymonitor.org/indicator/127/</t>
    </r>
    <r>
      <rPr>
        <sz val="9"/>
        <rFont val="Arial"/>
        <family val="2"/>
      </rPr>
      <t xml:space="preserve">
Indicateur : Utilisation des statistiques dans les documents stratégiques nationaux</t>
    </r>
  </si>
  <si>
    <t>Le développement de la statistique a-t-il été spécifiquement pris en compte dans ces documents stratégiques ?</t>
  </si>
  <si>
    <t>Existe-t-il des événements organisés par l’INS ou le SSN pour promouvoir les statistiques ?</t>
  </si>
  <si>
    <t>Décrivez brièvement les principaux événements qui ont été organisés par l’INS ou le SSN au cours de l’année écoulée pour promouvoir les statistiques. « Régulièrement » signifie que chaque événement décrit est organisé au moins tous les deux ans. Cela peut prendre différentes formes, allant d’une conférence de presse à une série d’événements sur quelques jours. Dans la plupart des pays, les journées statistiques ou les semaines statistiques sont des événements de promotion essentiels. Elles peuvent concerner des changements dans les principes statistiques et/ou l’évolution des méthodologies et des pratiques. Utilisez la colonne Remarques pour détailler la manière dont ces événements sont organisés.</t>
  </si>
  <si>
    <t>Des consultations ont-elles eu lieu avec des partenaires internationaux sur les défis et/ou l’évolution du SSN au cours des deux dernières années ?</t>
  </si>
  <si>
    <t>« Régulièrement » signifie qu’il y a au moins une consultation des donateurs une fois par an. Dans certains pays, des « groupes de soutien des donateurs » ont été mis en place et se réunissent régulièrement pour examiner les dernières évolutions du SSN et discuter du financement des travaux statistiques. De préférence : indiquez les dates et les références des partenaires internationaux concernés.</t>
  </si>
  <si>
    <t>Oui, le plus souvent</t>
  </si>
  <si>
    <t>À certaines occasions</t>
  </si>
  <si>
    <t>Non</t>
  </si>
  <si>
    <t>Aucune information disponible</t>
  </si>
  <si>
    <t>Oui</t>
  </si>
  <si>
    <t>Que partiellement</t>
  </si>
  <si>
    <t>Oui, de nombreux et réguliers</t>
  </si>
  <si>
    <t>Quelques-uns, irréguliers</t>
  </si>
  <si>
    <t>Jamais</t>
  </si>
  <si>
    <t>Oui, régulièrement</t>
  </si>
  <si>
    <t>Quelques-unes, pas régulièrement</t>
  </si>
  <si>
    <t>Pas du tout</t>
  </si>
  <si>
    <t>Q2 : État d’avancement de la conception et de la mise en œuvre de la SNDS ou d’un autre type de stratégie/plan statistique</t>
  </si>
  <si>
    <t xml:space="preserve">Existe-t-il actuellement une stratégie nationale de développement de la statistique (SNDS) ou un plan ou une stratégie similaire pour le développement du SSN ? </t>
  </si>
  <si>
    <t>Une évaluation des capacités du SSN et des besoins des utilisateurs (oui ou non) a-t-elle été effectuée dans le cadre des travaux préparatoires de la SNDS ?</t>
  </si>
  <si>
    <t>La SNDS fournit-elle un programme de travail détaillé pour les prochaines années ?</t>
  </si>
  <si>
    <t>Existe-t-il un système de suivi de la mise en œuvre de votre SNDS ?</t>
  </si>
  <si>
    <t>Existe-t-il des mécanismes de coordination dans la SNDS pour les parties prenantes ?</t>
  </si>
  <si>
    <t>Dans quelle mesure analyse-t-elle en profondeur le SSN (organisation, fonctionnement) et son degré de sophistication ? Cette évaluation est-elle utilisée comme point de référence pour évaluer les progrès réalisés en matière de capacités du SSN ? s’il est prévu de préparer prochainement une nouvelle SNDS, une nouvelle évaluation des capacités est-elle prévue ? Le processus de conception de la SNDS inclut-il toutes les principales parties prenantes, à savoir les producteurs, les utilisateurs et les partenaires de développement (donateurs) ?</t>
  </si>
  <si>
    <t>L’objectif de cette question est d’évaluer le caractère opérationnel de la SNDS/stratégie statistique. Les objectifs devraient être traduits en plans de travail annuels mis en œuvre dans le cadre du SSN. Chaque plan de travail annuel doit fournir des informations sur les activités prévues, les résultats escomptés et le calendrier.</t>
  </si>
  <si>
    <t>Décrivez brièvement le système si/quand il existe et confirmez que le système en place est conforme au plan. A-t-il permis d’identifier efficacement les retards et/ou les difficultés dans la mise en œuvre de la SNDS ? Les résultats de l’outil de suivi ont-ils été examinés par les parties prenantes de la SNDS ?</t>
  </si>
  <si>
    <r>
      <rPr>
        <sz val="9"/>
        <rFont val="Arial"/>
        <family val="2"/>
      </rPr>
      <t xml:space="preserve">Une réponse positive suppose qu’il existe une SNDS, qu’elle ait été conçue conformément à des lignes directrices définies qui garantissent la cohérence et qu’elle soit mise en œuvre conformément aux plans. 
Vous pouvez consulter le site web PARIS 21 pour consulter le rapport sur la situation des SNDS : </t>
    </r>
    <r>
      <rPr>
        <u/>
        <sz val="9"/>
        <color theme="8" tint="-0.249977111117893"/>
        <rFont val="Arial"/>
        <family val="2"/>
      </rPr>
      <t>https ://paris21.org/nsds-status</t>
    </r>
  </si>
  <si>
    <t>La coordination peut être organisée par l’intermédiaire d’un groupe de donateurs et/ou facilitée par le gouvernement national (INS et autres autorités). Les groupes de travail statistique créés pour préparer la SNDS peuvent continuer à se réunir pour assurer le suivi de la mise en œuvre de la stratégie. L’évaluation devrait également porter sur le caractère opérationnel du ou des groupes de travail.</t>
  </si>
  <si>
    <t xml:space="preserve">Les documents préparatoires à la SNDS, 
(INS, ministère des finances, ministère de la planification, cabinet du Président ou du Premier ministre, Conseil national de la statistique) </t>
  </si>
  <si>
    <t>Plan/stratégie, mais pas totalement conforme aux lignes directrices PARIS21 ou arrivé à expiration récemment</t>
  </si>
  <si>
    <t>Oui, mais seulement partiellement</t>
  </si>
  <si>
    <t>Partiellement, uniquement un suivi général et aucune discussion au sein de l’INS et/ou du SSN</t>
  </si>
  <si>
    <t>Oui, conformément au plan</t>
  </si>
  <si>
    <t>Un an ou moins de retard</t>
  </si>
  <si>
    <t>Plus d’un an de retard</t>
  </si>
  <si>
    <t>Groupe(s) de travail opérationnel(s)</t>
  </si>
  <si>
    <t>Manque de fonctionnement du ou des groupes de travail</t>
  </si>
  <si>
    <t>Pas de groupe de travail</t>
  </si>
  <si>
    <t>Thème 2 : Organisation du SSN</t>
  </si>
  <si>
    <t>Q1 : Loi Statistique et grands principes applicables aux statistiques officielles</t>
  </si>
  <si>
    <t>Existe-t-il une Loi Statistique conforme aux principes fondamentaux des Nations unies en matière de statistiques officielles ?</t>
  </si>
  <si>
    <t>L’indépendance professionnelle est-elle inscrite dans la Loi Statistique ?</t>
  </si>
  <si>
    <t>Le mandat pour la collecte d’informations en vue de la production et de la diffusion de statistiques publiques est-il inscrit dans la Loi ?</t>
  </si>
  <si>
    <t>L’obligation de répondre à une enquête est-elle prévue par la Loi Statistique ?</t>
  </si>
  <si>
    <t>Le secret statistique est-il garanti par la Loi et dans la pratique ?</t>
  </si>
  <si>
    <t>Comment l’accès aux micro-données est-il organisé au sein du SSN ?</t>
  </si>
  <si>
    <r>
      <rPr>
        <sz val="9"/>
        <rFont val="Arial"/>
        <family val="2"/>
      </rPr>
      <t xml:space="preserve">Les principaux aspects des principes fondamentaux des statistiques officielles des Nations unies sont-ils inclus dans la Loi Statistique ? Si la réponse est « oui », mais pas sur la base de l’UNFPOS, pourriez-vous préciser dans la colonne « Remarques » les principales lacunes entre votre législation et l’UNFPOS ?
</t>
    </r>
    <r>
      <rPr>
        <u/>
        <sz val="9"/>
        <color theme="8" tint="-0.249977111117893"/>
        <rFont val="Arial"/>
        <family val="2"/>
      </rPr>
      <t xml:space="preserve">https://unstats.un.org/unsd/dnss/hb/F-fundamental%20principles_A4-WEB.pdf </t>
    </r>
    <r>
      <rPr>
        <sz val="9"/>
        <rFont val="Arial"/>
        <family val="2"/>
      </rPr>
      <t xml:space="preserve">
</t>
    </r>
  </si>
  <si>
    <t>Vérifier si le principe d’indépendance professionnelle est inscrit dans la Loi Statistique. Au niveau de l’application, vérifier si les décisions de l’INS sont prises sur la base de considérations strictement professionnelles. Il peut s’agir de décisions concernant la production et la diffusion de données, mais aussi sur l’organisation, la gestion et la direction de l’INS. Si le principe n’est pas pleinement appliqué dans la pratique, veuillez préciser les circonstances.</t>
  </si>
  <si>
    <t xml:space="preserve">Le mandat de l’INS (ou d’un autre organisme statistique) en matière de collecte et de diffusion de statistiques est essentiel pour son autorité et pour les possibilités qu’il a de produire des statistiques pertinentes et objectives. </t>
  </si>
  <si>
    <t>L’obligation pour les répondants de répondre fidèlement aux enquêtes officielles est essentielle pour établir des statistiques officielles précises et fiables. Toutefois, cela peut ne pas être appliqué dans la pratique. Veuillez préciser si et comment cette obligation est appliquée et suivie.</t>
  </si>
  <si>
    <t>Vérifier si la confidentialité des informations est garantie par la Loi Statistique. Dans la pratique, vérifiez s’il existe des procédures garantissant la sécurité et l’intégrité des données.</t>
  </si>
  <si>
    <t>Vérifiez tout d’abord si cette question a été prise en considération dans la Loi Statistique. Examinez ensuite, à l’aide de quelques exemples, comment cette question est traitée dans la pratique.</t>
  </si>
  <si>
    <t>Loi Statistique, codes de bonnes pratiques statistiques, entretiens avec les INS</t>
  </si>
  <si>
    <t>Oui, sur la base de tous les principes de l’UNFPOS</t>
  </si>
  <si>
    <t xml:space="preserve"> Oui, mais pas sur la base de tous les principes de l’UNFPOS</t>
  </si>
  <si>
    <t>Principe dans la Loi et appliqué dans la pratique</t>
  </si>
  <si>
    <t>Principe dans la Loi, mais pas toujours appliqué dans la pratique</t>
  </si>
  <si>
    <t>Principe non prévu par la Loi ou non appliqué</t>
  </si>
  <si>
    <t>Oui, le mandat est clairement défini</t>
  </si>
  <si>
    <t>Oui, mais le mandat n’est pas tout à fait clair</t>
  </si>
  <si>
    <t>Oui, mais pas toujours appliqué dans la pratique</t>
  </si>
  <si>
    <t>Tant dans la Loi qu’en pratique</t>
  </si>
  <si>
    <t>Dans la Loi, mais pas de procédures adéquates dans la pratique ; ou, à l’inverse, pas dans la Loi, mais garanti dans la pratique</t>
  </si>
  <si>
    <t>Ni dans la Loi, ni dans la pratique</t>
  </si>
  <si>
    <t>Documents NSS
Entretiens avec les utilisateurs de micro-données</t>
  </si>
  <si>
    <t>Q2 : Organisation et coordination des SSN</t>
  </si>
  <si>
    <t>Existe-t-il une répartition claire des responsabilités entre les différents producteurs de données au sein du SSN ?</t>
  </si>
  <si>
    <t>Les activités statistiques sont-elles efficacement coordonnées ?</t>
  </si>
  <si>
    <t>Existe-t-il une entité spécifique qui encourage l’application de concepts, de définitions et de classifications standard ?</t>
  </si>
  <si>
    <t>L’INS dispose-t-il d’un accès illimité aux données des ministères ou des institutions gouvernementales ?</t>
  </si>
  <si>
    <t>Existe-t-il des garanties juridiques et/ou administratives quant à l’exercice impartial de la fonction de chef de l’INS ?</t>
  </si>
  <si>
    <t>L’INS est-il consulté avant la mise en œuvre d’un nouveau questionnaire par un ministère/un organisme gouvernemental à des fins administratives ou statistiques et/ou un nouveau système d’information / base de données ?</t>
  </si>
  <si>
    <t>L’INS consulte-t-il les administrations concernées avant d’introduire de nouvelles classifications statistiques ?</t>
  </si>
  <si>
    <t>La participation au principal organe de coordination du SSN est-elle ouverte aux acteurs non gouvernementaux ?</t>
  </si>
  <si>
    <t>Idéalement, cela est prévu dans la Loi Statistique, mais pourrait également être réglementé par des protocoles d’accord, des accords interservices ou accords similaires. L’autorité de coordination peut être, par exemple, l’INS, le conseil statistique, un ministère central (finances ou planification).</t>
  </si>
  <si>
    <t>Il est important qu’il n’y ait qu’un seul organisme de coordination du SSN. Il est recommandé que ce rôle revienne à l’INS (comme c’est souvent le cas) ou au Conseil national de statistique (CNS) dont l’INS assure le secrétariat.</t>
  </si>
  <si>
    <t>Il s’agira normalement d’une « division méthodologie » au sein de l’INS ou d’un conseil scientifique statistique.</t>
  </si>
  <si>
    <t>Idéalement, cela est prévu dans la Loi Statistique, mais pourrait également être réglementé par des protocoles d’accord, des accords interservices ou accords similaires. Il importe également d’évaluer si cela est effectivement mis en œuvre dans la pratique. Le partage d’informations peut améliorer considérablement l’efficacité tout en réduisant la charge administrative pesant sur les répondants. Un aspect important à aborder ici est l’accès que l’INS peut avoir aux données administratives d’autres entités publiques. Si l’accès est autorisé, il peut être limité en raison de questions juridiques (confidentialité), techniques (transfert de données) ou autres.</t>
  </si>
  <si>
    <t>Les exigences relatives à la fonction de chef de l’INS devraient être clairement définies dans un document juridique ou administratif et aborder plusieurs questions : parmi celles-ci figurent le profil du poste, le mandat, la durée du mandat, le niveau de la personne qui nomme le chef de l’INS (ce qui est important car cela établit son autorité vis-à-vis des autres services administratifs), la procédure de nomination (concours général, évaluation) ainsi que la procédure de révocation (démission, départ à la retraite, etc.). Il s’agit là d’indications importantes du niveau d’indépendance professionnelle de l’INS. Une combinaison de facteurs devrait donc être considérée comme appliquant un code couleur pertinent.</t>
  </si>
  <si>
    <t>Idéalement, cela est prévu dans la Loi Statistique, mais peut également être réglementé par d’autres instruments. L’hypothèse de base est que le fait d’autoriser ou de demander à l’INS d’influencer la conception et la mise en place de systèmes de données administratives améliorera considérablement les possibilités d’utiliser ces données à des fins statistiques. Une attention particulière devra être accordée aux questions transversales telles que l’analyse du genre.</t>
  </si>
  <si>
    <t>La Loi Statistique peut exiger de l’INS qu’il consulte d’autres producteurs de statistiques officielles sur cette question, mais ces consultations pourraient également être menées dans le cadre des procédures de coordination du SSN. Cela est important pour les ministères compétents et les autres organismes gouvernementaux, car ce seront eux qui devront adopter et appliquer les nouvelles classifications.</t>
  </si>
  <si>
    <t>La coordination devrait être envisagée globalement, englobant les questions liées à la collecte de données (méthodes, normes, pratiques), à la production de données (indicateurs et séries), à la diffusion et à l’analyse des données. Composition idéale : INS, autres bureaux et agences publics producteurs ou utilisateurs de statistiques officielles, société civile (médias, syndicats, etc.), universitaires et chercheurs, représentants du secteur privé.</t>
  </si>
  <si>
    <t>Loi Statistique, entretiens avec l’INS et/ou le Conseil national de la statistique</t>
  </si>
  <si>
    <t> Code de bonnes pratiques</t>
  </si>
  <si>
    <t>Oui, répartition claire des responsabilités au sein du SSN</t>
  </si>
  <si>
    <t>Partielle ou limitée</t>
  </si>
  <si>
    <t xml:space="preserve">Oui, il existe une coordination efficace avec un organisme de coordination </t>
  </si>
  <si>
    <t>La coordination est limitée et/ou le leadership est absent</t>
  </si>
  <si>
    <t>Pas de structure dirigeante, ni de coordination</t>
  </si>
  <si>
    <t>Oui, mais avec une autorité limitée</t>
  </si>
  <si>
    <t>Partiellement</t>
  </si>
  <si>
    <t>Plusieurs facteurs positifs</t>
  </si>
  <si>
    <t>Quelques facteurs positifs seulement</t>
  </si>
  <si>
    <t>Pas de facteur positif</t>
  </si>
  <si>
    <t>Oui, toujours et les questions transversales sont dûment prises en considération</t>
  </si>
  <si>
    <t>Oui, parfois ou prise en compte insuffisante des questions transversales</t>
  </si>
  <si>
    <t>Oui, toujours</t>
  </si>
  <si>
    <t>Oui, parfois</t>
  </si>
  <si>
    <t>Non, jamais</t>
  </si>
  <si>
    <t>Couvrant la plupart des acteurs mentionnés</t>
  </si>
  <si>
    <t>Oui, mais uniquement à un nombre limité de représentants des autres secteurs (privé, universitaire/scientifique)</t>
  </si>
  <si>
    <t> Uniquement les institutions gouvernementales</t>
  </si>
  <si>
    <t> Aucune information disponible</t>
  </si>
  <si>
    <t>Thème 3 : Adéquation des ressources</t>
  </si>
  <si>
    <t xml:space="preserve">Q1 : Du personnel </t>
  </si>
  <si>
    <t>Quel pourcentage du personnel (à l’exclusion du personnel de terrain) est-il titulaire d’un diplôme universitaire ?</t>
  </si>
  <si>
    <t>Existe-t-il une politique de gestion des ressources humaines (GRH) pour l’INS ?</t>
  </si>
  <si>
    <t>L’INS dispose-t-il d’un plan de formation adéquat pour son personnel ?</t>
  </si>
  <si>
    <t>L’INS organise-t-il des sessions de formation aux statistiques pour d’autres producteurs de statistiques officielles ?</t>
  </si>
  <si>
    <t>Le diplôme universitaire ne se limite pas à un diplôme en statistiques, mais couvre également d’autres disciplines universitaires (économie, géographie, etc.). Il n’y a pas de référence internationale dans ce secteur. Plus de la moitié semble être une bonne proportion. Les informations fournies sont-elles désagrégées par sexe ?</t>
  </si>
  <si>
    <t>Une politique de gestion des ressources humaines est importante à la fois pour acquérir et développer les compétences requises et pour pouvoir conserver ces compétences au sein de l’INS. Cette politique devrait couvrir au moins les aspects suivants de la gestion des ressources humaines : les lignes directrices en matière de recrutement, l’évolution de carrière, l’éducation et la formation (égalité d’accès entre les hommes et les femmes), la diversité (y compris l’égalité entre les hommes et les femmes aux postes de direction), la préparation et le soutien à la retraite. La mise en œuvre pratique de la politique devrait également être prise en considération lors de la réponse à la question.</t>
  </si>
  <si>
    <t>Si un plan existe, comment est-il mis en œuvre ? Un critère de référence pour la réponse « oui » est qu’un tiers du personnel des INS (égalité d’accès entre les hommes et les femmes) suit une formation chaque année. Il peut y avoir un centre de formation (école statistique nationale ou régionale ou département universitaire) qui dispense une formation continue dans le domaine des statistiques au personnel de l’INS. Des formations peuvent également être proposées au niveau régional ou international. La formation continue peut également être dispensée au sein de l’INS avec ou sans l’aide des donateurs.  Décrivez les différentes possibilités disponibles et évaluez si elles sont correctement utilisées.</t>
  </si>
  <si>
    <t xml:space="preserve">Un critère de référence pourrait consister à organiser, au moins une fois par an, une formation statistique pour d’autres producteurs nationaux (c’est-à-dire les ministères de tutelle) de statistiques officielles. </t>
  </si>
  <si>
    <t>Questionnaire adressé à l’INS, entretiens avec l’INS et d’autres producteurs de statistiques officielles.</t>
  </si>
  <si>
    <t>&gt; 50 % (les deux sexes)</t>
  </si>
  <si>
    <t xml:space="preserve">Entre 30 et 50 % </t>
  </si>
  <si>
    <t>À 30 % (au moins un sexe)</t>
  </si>
  <si>
    <t>Oui, mais obsolète et/ou limitée (autrement dit, au moins un des aspects de la gestion des ressources humaines mentionnés — recrutement, évolution de carrière, éducation et formation, diversité, retraite — n’est pas couvert) ou il existe mais n’est pas pleinement mis en œuvre.</t>
  </si>
  <si>
    <t>Oui, un plan adéquat</t>
  </si>
  <si>
    <t>Un plan, mais mal mis en œuvre ou ne garantissant pas l’égalité d’accès entre les hommes et les femmes</t>
  </si>
  <si>
    <t xml:space="preserve">Non </t>
  </si>
  <si>
    <t>Irrégulièrement</t>
  </si>
  <si>
    <t>Q2 : Équipements</t>
  </si>
  <si>
    <t>Quelle proportion du personnel (hors personnel de terrain) est équipée d’un ordinateur moderne ?</t>
  </si>
  <si>
    <t>Le terme « moderne » désigne les ordinateurs de moins de 5 ans qui peuvent exploiter les logiciels nécessaires (c’est-à-dire pour le traitement des données). Les logiciels nécessaires devraient comprendre les outils nécessaires pour effectuer le travail statistique auquel le personnel est affecté.</t>
  </si>
  <si>
    <t>Quelle proportion du personnel (à l’exclusion du personnel de terrain) a un accès direct à une connexion internet permanente et sécurisée au bureau ?</t>
  </si>
  <si>
    <t xml:space="preserve">Il s’agit de la connexion internet fournie par l’INS à son personnel et non des connexions privées que le personnel peut avoir par ses propres moyens (téléphone ou clé de connexion). La cybersécurité est une préoccupation centrale pour toutes les organisations, en particulier pour celles qui traitent d’informations sensibles. Il est essentiel que la connexion internet de l’INS soit entièrement sécurisée et que le personnel connaisse les protocoles de sécurité de base. Ce dernier point pourrait être traité dans la colonne « Remarques », le cas échéant.
Il s’agit d’une indication de la maturité informatique de l’INS que de donner au personnel la possibilité de communiquer, d’acquérir et de vérifier des informations en ligne. </t>
  </si>
  <si>
    <t>L’INS a-t-il mis au point une politique informatique adéquate ?</t>
  </si>
  <si>
    <t>Une politique informatique constitue une contribution importante à la stratégie de renforcement des capacités de l’INS. La politique informatique est axée sur la maintenance ou le renouvellement de l’infrastructure et des équipements informatiques. Il englobe également tous les efforts et investissements réalisés au cours des deux dernières années par l’INS pour intégrer de nouvelles technologies telles que l’intelligence artificielle et l’apprentissage automatique dans ses processus de données et les solutions « cloud » dans son processus de stockage de données.</t>
  </si>
  <si>
    <t>Questionnaire adressé à l’INS</t>
  </si>
  <si>
    <t>Au moins 80 %</t>
  </si>
  <si>
    <t>Entre 60 et 80 %</t>
  </si>
  <si>
    <t>Moins de 60 %</t>
  </si>
  <si>
    <t>Oui, mais obsolète</t>
  </si>
  <si>
    <t>Q3 : Financement</t>
  </si>
  <si>
    <t>Quelle proportion du budget ordinaire total des INS (y compris le financement des donateurs) est financée par le gouvernement ?</t>
  </si>
  <si>
    <t>Les ressources nécessaires pour mettre pleinement en œuvre le plan statistique annuel sont-elles clairement identifiées et toutes mobilisées à temps ?</t>
  </si>
  <si>
    <t>Dans quelle mesure le budget de l’INS prévu pour les statistiques est-il dépensé ?</t>
  </si>
  <si>
    <t>L’INS estime-t-il systématiquement le coût de production de ses statistiques ?</t>
  </si>
  <si>
    <t>Pour répondre à cette question, veuillez ne pas vous référer au budget actuellement prévu, mais au budget exécuté pour les deux dernières années pour lesquelles ces informations sont disponibles. Ces informations sont utilisées pour évaluer la stabilité du financement national des statistiques, ainsi que la dépendance des statistiques à l’égard du financement des donateurs. L’INS devrait être en mesure de mener ses opérations de base et stratégiques (pour la production des comptes nationaux, les statistiques des prix et du commerce extérieur, les indicateurs de pauvreté pour ne citer que ces opérations importantes) et sans dépendre d’une autre source de financement.</t>
  </si>
  <si>
    <t>Ces informations mettent en évidence la prévisibilité et la stabilité du financement des statistiques. Les modalités de financement (et de décaissement) ont une incidence sur la capacité de l’INS à mettre en œuvre ses travaux (retards, exécution incomplète du plan de travail, etc.). Elle reflète également la qualité des processus budgétaires. Toutefois, les informations peuvent être sensibles et difficiles à obtenir.
En ce qui concerne l’identification des ressources, veuillez préciser les sources : budget public, aide extérieure, autres ressources.
En ce qui concerne la mobilisation de ces ressources, veuillez préciser les points tels que l’écart entre l’allocation et la demande, les retards dans l’ouverture des crédits et tout autre revers.</t>
  </si>
  <si>
    <t>Pour répondre à cette question, veuillez-vous référer aux deux dernières années pour lesquelles ces informations sont disponibles. Il s’agit d’évaluer le niveau d’exécution du budget de l’INS. Cela reflète la qualité des processus budgétaires et de planification. Si ces informations sont également disponibles pour le SSN dans son ensemble, veuillez les ajouter dans la colonne « Remarques ».</t>
  </si>
  <si>
    <t xml:space="preserve">Même si les statistiques publiques sont généralement mises à disposition gratuitement, le fait de connaître les coûts de production de chacune d’entre elles peut aider l’INS (et d’autres organismes statistiques) à préparer et à soumettre des demandes budgétaires pertinentes aux autorités nationales et des demandes précises de financement externe. </t>
  </si>
  <si>
    <t>Rapport PRESS Paris21, budget national, budget INS, questionnaire à l’INS, entretiens avec l’INS, ministère des finances, etc.</t>
  </si>
  <si>
    <t>100 %</t>
  </si>
  <si>
    <t>Entre 70 et 100 %</t>
  </si>
  <si>
    <t>Moins de 70 %</t>
  </si>
  <si>
    <t>Oui, largement</t>
  </si>
  <si>
    <t>Présentant des faiblesses importantes (affectant plus de 20 % du budget ou du plan)</t>
  </si>
  <si>
    <t>La mise en œuvre du plan statistique annuel est considérablement entravée par les contraintes budgétaires (y compris la publication en temps utile du budget).</t>
  </si>
  <si>
    <t>95 % dépensés</t>
  </si>
  <si>
    <t>Entre 70 et 95 % dépensés</t>
  </si>
  <si>
    <t>Moins de 70 % dépensés</t>
  </si>
  <si>
    <t>Oui, pour les principales statistiques produites</t>
  </si>
  <si>
    <t>Uniquement pour certains produits et irrégulièrement</t>
  </si>
  <si>
    <t>Thème 4 : Déterminants de la qualité des données</t>
  </si>
  <si>
    <t>Q1 : Engagement sur la qualité</t>
  </si>
  <si>
    <t>La qualité des différentes étapes du processus de production statistique est-elle régulièrement contrôlée ?</t>
  </si>
  <si>
    <t>Le personnel de l’INS/du SSN s’appuie-t-il sur des manuels / lignes directrices / recommandations internes pour les processus de production statistique ?</t>
  </si>
  <si>
    <t>Est-il clair qui est responsable du contrôle de la qualité des opérations et des processus ?</t>
  </si>
  <si>
    <t>Tous les processus statistiques (conception du questionnaire, systèmes de collecte de données administratives et autres, procédures de traitement, etc.) sont-ils testés avant leur mise en œuvre ?</t>
  </si>
  <si>
    <t>Les données sont-elles vérifiées et comparées aux données provenant d’autres sources et dans le temps ?</t>
  </si>
  <si>
    <t>Les métadonnées mises à la disposition des utilisateurs comprennent-elles des informations sur les erreurs d’échantillonnage et les erreurs non dues à l’échantillonnage ?</t>
  </si>
  <si>
    <t>Cela est important tant pour améliorer la qualité des statistiques que pour accroître la stabilité et l’efficacité des opérations. Veuillez préciser la manière dont ce suivi est géré. Faire spécifiquement référence à l’utilisation aux cadres de qualité internationaux (cadre national de qualité des Nations unies, GSBPM, etc.) et au suivi de la mise en œuvre des codes de bonnes pratiques régionaux ou nationaux. Il convient d’entendre régulièrement comme une fois par an.</t>
  </si>
  <si>
    <t>Veuillez préciser pour quels processus et enquêtes il existe des manuels ou une documentation méthodologique similaire. Précisez si il existe des mises à jour régulières de ces manuels. Veuillez également préciser quand le document contient des recommandations spécifiques concernant l’inclusion de la perspective du genre dans les processus.</t>
  </si>
  <si>
    <t>Le souci de la qualité doit être permanent dans un INS, non seulement pour vérifier la fiabilité des résultats, des méthodes et des pratiques statistiques, mais aussi pour suivre les progrès réalisés dans ce domaine aux niveaux régional et international pour proposer des améliorations. L’existence d’un département (ou d’un agent) chargé du contrôle de la qualité et la compréhension de son mandat devraient être claires pour l’ensemble du personnel de l’INS, mais aussi pour le personnel travaillant sur les statistiques dans d’autres structures publiques.</t>
  </si>
  <si>
    <t>Les tests peuvent être qualitatifs et quantitatifs. Dans le cadre des essais qualitatifs, on entend des techniques telles que le test de la conception d’un questionnaire avec des groupes de répondants (« skirmishing »), des groupes cibles, des essais préalables et des études d’observation. Les essais pilotes et les répétitions générales (essai final de l’enquête dans le cadre duquel la méthode d’échantillonnage choisie est utilisée pour sélectionner un petit échantillon parmi la population cible) sont des tests quantitatifs. Chaque type d’essai est utilisé à un stade différent du développement de l’enquête et vise à tester différents aspects de l’enquête. La question du genre est-elle incluse dans les tests ?</t>
  </si>
  <si>
    <t xml:space="preserve">Les sources utilisées pour produire des données statistiques sont de plus en plus diverses. Cela permet de comparer des données qui proviennent de sources différentes et qui peuvent amener des points de vue différents, ce qui permet de mieux comprendre le phénomène qui fait l’objet de l’examen. La comparaison des données dans le temps peut aider à détecter les incohérences des séries de données. </t>
  </si>
  <si>
    <t>L’erreur non due à l’échantillonnage fait référence à une erreur résultant de la collecte des données, ce qui fait que les données diffèrent des valeurs réelles. Elle est différente de l’erreur d’échantillonnage, qui se rapporte à toute différence entre les valeurs de l’échantillon et les valeurs universelles pouvant résulter d’une taille d’échantillonnage limitée. Les deux erreurs lorsque/si elles sont détectées doivent être expliquées de manière transparente aux utilisateurs.</t>
  </si>
  <si>
    <t>INS 
Documentation</t>
  </si>
  <si>
    <t>Pas régulièrement</t>
  </si>
  <si>
    <t>Oui, pour tous, et la perspective de genre est généralement prise en compte</t>
  </si>
  <si>
    <t>Oui, mais uniquement pour certains processus ou sans prise en compte d’une perspective de genre</t>
  </si>
  <si>
    <t xml:space="preserve">Oui, une unité organisationnelle ou une fonction </t>
  </si>
  <si>
    <t>Oui, un agent</t>
  </si>
  <si>
    <t>Oui, systématiquement</t>
  </si>
  <si>
    <t>Oui, mais seulement quelques-uns</t>
  </si>
  <si>
    <t>Oui, systématiquement (entre les sources et au fil du temps)</t>
  </si>
  <si>
    <t>Oui, irrégulièrement (uniquement entre les sources ou seulement au fil du temps)</t>
  </si>
  <si>
    <t>Oui, mais pas entièrement</t>
  </si>
  <si>
    <t>Q2 : Impartialité</t>
  </si>
  <si>
    <t xml:space="preserve">L’objectivité des statistiques officielles est-elle une valeur centrale pour l’INS / le SSN ? </t>
  </si>
  <si>
    <t>Existe-t-il une procédure pour enregistrer les informations relatives aux erreurs découvertes dans les données publiées ?</t>
  </si>
  <si>
    <t>Existe-t-il une politique de révision au sein de l’INS pour expliquer et examiner l’impact des changements méthodologiques ?</t>
  </si>
  <si>
    <t>Existe-t-il une politique qui stipule que les sources et les techniques statistiques sont choisies uniquement en fonction de considérations statistiques ?</t>
  </si>
  <si>
    <t xml:space="preserve">La confiance dans l’objectivité des statistiques officielles est essentielle pour leur valeur pour les utilisateurs, et les médias jouent un rôle clé à cet égard. Cette question porte sur la liberté des médias de critiquer les statistiques et sur les capacités de l’INS/SSN à traiter les critiques. Elle n’a pas l’intention d’apprécier si les critiques des médias ont été fondées ou non. Des informations sur les cas où cette objectivité a été mise en doute devraient être recherchées dans les médias ; ainsi que la réponse donnée par l’INS/SSN aux critiques. D’autres sources à prendre en considération pour répondre à la question sont les évaluations régionales et internationales des SSN réalisées par la Banque mondiale, le FMI ou Open Data Watch. 
Une attention supplémentaire devrait être accordée au niveau d’ouverture de l’INS aux critiques des médias, des utilisateurs ou du grand public. Dans quelle mesure l’INS est-il prêt à traiter les critiques et à y répondre de manière adéquate et professionnelle.
</t>
  </si>
  <si>
    <t>La question porte sur les corrections d’erreurs, et non sur les révisions d’estimations ou les révisions dues à des changements méthodologiques. Des erreurs dans les données peuvent se produire pour diverses raisons. Afin de préserver la confiance dans l’objectivité des statistiques, il convient de mettre en place des procédures claires sur la manière de traiter les erreurs.</t>
  </si>
  <si>
    <t>La question porte sur les révisions des estimations ou les révisions dues à des changements méthodologiques. Par exemple, en cas de correction d’erreurs graves et importantes, il peut y avoir une procédure de lancement de communiqués de presse et/ou de notification directe aux utilisateurs clés. Les modifications majeures des méthodologies peuvent avoir une incidence sur les séries de données, ce qui doit être expliqué aux utilisateurs. Les ruptures dans les séries de données devraient être expliqués et les méthodes permettant d’assurer le rapprochement sur une période donnée devraient être rendues publiques.</t>
  </si>
  <si>
    <t>Idéalement, le principe de sélection des sources et des méthodes statistiques sur la seule base de considérations statistiques devrait être couvert par la Loi Statistique ou un code de bonnes pratiques. Dans certains cas, les pratiques sont conformes à ce principe, bien qu’il n’y ait pas de référence dans la Loi. Dans ce cas, sélectionnez le code de couleur orange « Pas de politique formelle, mais principe suivi dans la pratique ».</t>
  </si>
  <si>
    <t>Médias, questionnaire, entretiens</t>
  </si>
  <si>
    <t> Documents des INS</t>
  </si>
  <si>
    <t xml:space="preserve">Oui, l’objectivité est un principe de la Loi Statistique et des INS/SSN et se reflète dans la pratique.  </t>
  </si>
  <si>
    <t>L’objectivité est un principe de la Loi Statistique, mais sa mise en application présente certaines faiblesses</t>
  </si>
  <si>
    <t>Non aux deux questions</t>
  </si>
  <si>
    <t>Oui, mais pas systématiquement</t>
  </si>
  <si>
    <t xml:space="preserve">Oui, en couvrant tous les changements </t>
  </si>
  <si>
    <t xml:space="preserve">Oui, mais uniquement pour certains changements </t>
  </si>
  <si>
    <t>Pas de politique formelle, mais principe suivi dans la pratique</t>
  </si>
  <si>
    <t xml:space="preserve">Q3 : Objectivité </t>
  </si>
  <si>
    <t>Des informations sur les méthodes et procédures utilisées sont-elles généralement disponibles sur le site web des INS ?</t>
  </si>
  <si>
    <t>Cela permet d’évaluer dans quelle mesure les statistiques sont produites conformément aux principes scientifiques et aux méthodes et recommandations internationales, sans ingérence politique.</t>
  </si>
  <si>
    <t>Un calendrier de diffusion (comprenant les principales productions statistiques) est-il publié à l’avance ?</t>
  </si>
  <si>
    <t>Cela indique que tous les utilisateurs ont accès aux statistiques en même temps et sont informés de la date de publication à l’avance.</t>
  </si>
  <si>
    <t>Existe-t-il des procédures pour garantir l’objectivité du contenu des communiqués statistiques, des déclarations faites lors de conférences de presse et d’événements similaires ?</t>
  </si>
  <si>
    <t>Ces procédures constituent une garantie contre toute influence politique sur la présentation et l’analyse des statistiques officielles. Toutefois, si de telles procédures existent, il convient d’apprécier de manière critique si elles sont opérationnelles.</t>
  </si>
  <si>
    <t>Site web
Médias, questionnaire, entretiens</t>
  </si>
  <si>
    <t xml:space="preserve">Documents des INS </t>
  </si>
  <si>
    <t>Pour tous les produits</t>
  </si>
  <si>
    <t>Pour la plupart des produits</t>
  </si>
  <si>
    <t>Pour aucun</t>
  </si>
  <si>
    <t>Oui, couvrant toutes les productions clés</t>
  </si>
  <si>
    <t>Oui, mais couverture partielle</t>
  </si>
  <si>
    <t xml:space="preserve">Oui </t>
  </si>
  <si>
    <t>Oui, mais pas opérationnel</t>
  </si>
  <si>
    <t xml:space="preserve">Q4 : Solidité méthodologique </t>
  </si>
  <si>
    <t>Le personnel de l’INS participe-t-il activement aux activités de recherches et de coopération sur les questions statistiques ?</t>
  </si>
  <si>
    <t>Faire référence aux travaux de recherche réalisés par le personnel, à l’accès du personnel à la recherche aux niveaux national, régional et international, à la participation de l’INS et de son personnel aux groupes de travail ou aux groupes de réflexion aux niveaux national, régional et international. La participation à la recherche ne se limite pas aux publications et peut prendre différentes formes.</t>
  </si>
  <si>
    <t>La charge imposée aux répondants est-elle prise en considération pour chaque enquête et enquête menée par l’INS ?</t>
  </si>
  <si>
    <t>Il s’agit d’une préoccupation importante pour les statisticiens qui souhaitent réduire au minimum les facteurs influant sur le taux de réponse aux enquêtes et aux questionnaires et, partant, sur la qualité des données collectées. Le problème est lié non seulement au temps nécessaire pour remplir un questionnaire, mais aussi à la complexité des questions posées. Une attention particulière devrait être accordée à la nécessité d’éviter de demander des informations pouvant être recueillies auprès d’autres sources (données administratives, par exemple).</t>
  </si>
  <si>
    <t>Les systèmes de classification sont-ils conformes aux normes, lignes directrices ou bonnes pratiques reconnues au niveau national et international ?</t>
  </si>
  <si>
    <t>Les nomenclatures ont été normalisées pour chaque secteur statistique et l’évaluation doit couvrir l’ensemble de la production statistique. Au niveau international, elles sont gérées par la Division Statistique des Nations Unies. Elles offrent souvent une certaine souplesse pour adapter les normes internationales aux spécificités des pays. Au niveau national, il est important que tous les producteurs de statistiques travaillent avec les mêmes nomenclatures.</t>
  </si>
  <si>
    <t>Existe-t-il une politique d’archivage des données sources et des résultats statistiques ?</t>
  </si>
  <si>
    <t>Les données plus anciennes qui restent importantes pour l’organisation et qui pourraient être nécessaires pour une référence future doivent être archivées. Le processus devrait être organisé de manière à faciliter l’accessibilité et la récupération des données. L’archivage doit concerner à la fois les données et les métadonnées y relatives.</t>
  </si>
  <si>
    <t>Entretien avec le personnel
Documents des instituts de recherche et des organismes de coopération en matière de statistiques</t>
  </si>
  <si>
    <t>Documents des INS</t>
  </si>
  <si>
    <t>Q5 : Exactitude et actualité</t>
  </si>
  <si>
    <t>Les sources de données disponibles fournissent-elles une base adéquate pour établir des statistiques ?</t>
  </si>
  <si>
    <t xml:space="preserve">Il n’existe pas de normes largement acceptées dans ce domaine et la réponse devrait s’appuyer sur différents aspects des sources disponibles : leur couverture, leur qualité et leur fiabilité, leur actualité... </t>
  </si>
  <si>
    <t>La périodicité et l’opportunité suivent-elles un plan de diffusion ?</t>
  </si>
  <si>
    <t>Il existe des normes dans ce domaine qu’il convient d’examiner avant de répondre. Si le pays participe au GDDS et/ou au SDDS, ces informations sont déjà disponibles et peuvent être facilement consultées et copiées.</t>
  </si>
  <si>
    <t>Documents de diffusion des INS, SDDS, GDDS</t>
  </si>
  <si>
    <t>Oui, pleinement</t>
  </si>
  <si>
    <t xml:space="preserve">Thème 5 : Relations avec les utilisateurs </t>
  </si>
  <si>
    <t>Q1 : La pertinence</t>
  </si>
  <si>
    <t>Existe-t-il des procédures formelles pour consulter les utilisateurs sur leurs besoins statistiques ?</t>
  </si>
  <si>
    <t>Déterminer si des procédures (enquêtes, ...) sont en place pour identifier et profiler les utilisateurs dans tous les domaines ; ou s’il existe un ou plusieurs groupes d’utilisateurs nationaux ou groupes de travail au sein desquels les principaux utilisateurs sont représentés ; ou pour inviter les utilisateurs à formuler des commentaires sur le contenu et la présentation des résultats statistiques. Veuillez également préciser si les données sont ventilées (par exemple, par sexe, âge ou autre) pour répondre aux besoins des utilisateurs.</t>
  </si>
  <si>
    <t>L’INS dispose-t-il d’une évaluation périodique de son programme de travail statistique afin de recenser les besoins émergents et les priorités moins élevées ?</t>
  </si>
  <si>
    <t>La pertinence des données produites par le SSN devrait être évaluée régulièrement, au moyen d’enquêtes auprès des utilisateurs ou par l’intermédiaire de groupes d’utilisateurs. Le développement de nouvelles statistiques devrait répondre aux besoins émergents de la société en matière d’information.</t>
  </si>
  <si>
    <t>Questionnaire ; entretiens avec les INS, les ministères, les donateurs et d’autres utilisateurs potentiels.</t>
  </si>
  <si>
    <t xml:space="preserve">Oui et les données sont désagrégées </t>
  </si>
  <si>
    <t>Oui, il y a des évaluations mais pas régulières</t>
  </si>
  <si>
    <t>Q2 : Accessibilité</t>
  </si>
  <si>
    <t>La facilité d’utilisation et l’accessibilité du site web de l’INS pour différents groupes d’utilisateurs sont-elles régulièrement testées ?</t>
  </si>
  <si>
    <t>Ces tests de facilité d’utilisation devraient permettre d’évaluer dans quelle mesure il est facile pour les utilisateurs de trouver, d’accéder et d’extraire les informations qu’ils recherchent. Cela peut être effectué par le personnel ou par l’intermédiaire d’une expertise externe ou de groupes d’utilisateurs.</t>
  </si>
  <si>
    <t>Les droits des utilisateurs d’accéder aux données statistiques d’une manière transparente et non discriminatoire sont-ils pris en considération dans le fonctionnement du SSN ?</t>
  </si>
  <si>
    <t>Ces droits peuvent être inscrits directement dans la Loi Statistique, mais ils peuvent également être pris en compte dans les pratiques de l’INS (production, diffusion, communication et analyse des données).</t>
  </si>
  <si>
    <t>Existe-t-il un outil qui permet de construire des tableaux, des graphiques ou des cartes à partir des données disponibles ?</t>
  </si>
  <si>
    <t>Ces outils augmentent considérablement la facilité d’utilisation du site web et peuvent être d’une grande utilité pour les utilisateurs.</t>
  </si>
  <si>
    <t>Les statistiques sont-elles présentées de manière claire et compréhensible ?</t>
  </si>
  <si>
    <t>Les statistiques doivent être lisibles et compréhensibles pour les utilisateurs. Il existe différents canaux de diffusion qui doivent être utilisés de manière pertinente en tenant compte de la nature des données diffusées, du comportement des principaux utilisateurs des données et du type d’utilisation qui sera faite des données.</t>
  </si>
  <si>
    <t>Un service d’assistance rapide et éclairé est-il disponible pour les utilisateurs ?</t>
  </si>
  <si>
    <t>Indiquez si il existe un service d’assistance (basé sur le web, un numéro de téléphone, un courriel spécifique, etc.) ouvert aux utilisateurs ou tout autre outil susceptible de permettre aux utilisateurs de statistiques de poser des questions sur les données et de recevoir des réponses de spécialistes. Le temps nécessaire pour répondre à l’utilisateur est également un aspect important à prendre en considération. À titre de référence, le service aux utilisateurs d’Eurostat s’engage à répondre à leur demande dans un délai de 2 jours. Il ne s’agit certainement pas d’un objectif réalisable dans tous les cas ; dans un délai d’une semaine pourrait être envisagé pour mieux s’adapter aux circonstances nationales.</t>
  </si>
  <si>
    <t>Questionnaire, médias, site web</t>
  </si>
  <si>
    <t>Droit statistique
Documents de l’INS</t>
  </si>
  <si>
    <t>Site web de l’INS </t>
  </si>
  <si>
    <t>Outils de publication et de diffusion de l’INS</t>
  </si>
  <si>
    <t>Site web de l’INS</t>
  </si>
  <si>
    <t>Rarement</t>
  </si>
  <si>
    <t>Pleinement pris en compte</t>
  </si>
  <si>
    <t>Prise en compte d’une manière limitée</t>
  </si>
  <si>
    <t>Non pris en considération</t>
  </si>
  <si>
    <t>Oui, plusieurs applications sont disponibles</t>
  </si>
  <si>
    <t>Oui, mais un nombre limité d’applications</t>
  </si>
  <si>
    <t>Oui, pour une partie importante des statistiques produites et diffusées</t>
  </si>
  <si>
    <t xml:space="preserve">Oui, un service efficace et diligent est fourni dans un délai raisonnable </t>
  </si>
  <si>
    <t>Le service existe mais pas dans les délais</t>
  </si>
  <si>
    <t>Module 2 — Secteur 1</t>
  </si>
  <si>
    <t xml:space="preserve">Partie 1 — Évaluation au niveau sectoriel/ministériel </t>
  </si>
  <si>
    <t xml:space="preserve">Thème 1 : Cadre juridique, institutionnel et stratégique au niveau du secteur (INS et ministère du secteur) </t>
  </si>
  <si>
    <t xml:space="preserve">Q1 : Cadre juridique et institutionnel soutenant la production de statistiques sectorielles </t>
  </si>
  <si>
    <t>Existe-t-il une loi ou un accord officiel qui encadre la production de statistiques dans le secteur ?</t>
  </si>
  <si>
    <t>Dans la plupart des cas, il n’y aura pas de loi spécifique au niveau sectoriel. On s’attend généralement à ce que les relations entre l’INS et les autres producteurs de statistiques sectorielles d’un pays soient régies par un protocole d’accord (ou un accord interservices ou similaire) qui définit les responsabilités respectives, y compris les ensembles de données à échanger et le calendrier. Toutefois, il peut y avoir d’autres moyens, moins officiels, d’organiser la production de statistiques. Veuillez décrire ce qui existe dans votre pays pour ce secteur.</t>
  </si>
  <si>
    <t>Les acteurs du système statistique sectoriel (INS ou autres producteurs de statistiques sectorielles) ont-ils accès à toutes les données pertinentes, données administratives et/ou autres types de données existant pour le secteur ?</t>
  </si>
  <si>
    <t>Idéalement, cela est prévu dans la Loi Statistique, mais pourrait également être réglementé par des protocoles d’accord (ou des accords interservices ou similaires). Il importe également d’évaluer si cela est effectivement mis en œuvre dans la pratique. Le partage d’informations peut améliorer considérablement l’efficacité tout en réduisant la charge administrative pesant sur les répondants. Un aspect important à aborder ici est l’accès que l’INS peut avoir à des données administratives provenant d’autres producteurs de statistiques sectorielles. Si l’accès peut être autorisé, il peut être limité en raison de questions juridiques (confidentialité), techniques (transfert de données) ou autres.</t>
  </si>
  <si>
    <t>Existe-t-il des mécanismes de coordination au sein du secteur associant tous les producteurs de statistiques sectorielles ?</t>
  </si>
  <si>
    <t>Faire référence à tout protocole d’accord qui pourrait exister dans le secteur afin de garantir un accès et un échange pertinents d’informations statistiques. Pour répondre à cette question, il sera important d’évaluer si les mécanismes de coordination sont opérationnels ou non.</t>
  </si>
  <si>
    <t>L’organisation effective du travail statistique (mandats et attributions) est-elle conforme à la législation statistique ou à d’autres accords officiels ?</t>
  </si>
  <si>
    <t>Vérifier s’il existe des mécanismes (communication, dialogue, échange de données, etc.) qui garantissent la cohérence des méthodes et des résultats entre les différentes structures (INS, producteurs de statistiques sectorielles, c’est-à-dire ministère sectoriel, structures décentralisées) intervenant dans la production de statistiques sectorielles.</t>
  </si>
  <si>
    <t xml:space="preserve">Loi Statistique, décisions du gouvernement, protocoles d’accord, accords de niveau de service, entretiens avec le chef de l’INS ou d’autres producteurs de statistiques sectorielles </t>
  </si>
  <si>
    <t>Oui, officiel/légal</t>
  </si>
  <si>
    <t>Non pas par un accord officiel, mais la production de statistiques est organisée dans la pratique</t>
  </si>
  <si>
    <t>Oui, partiellement</t>
  </si>
  <si>
    <t>Q2 : Intégration et cohérence avec le cadre stratégique (SNDS, documents politiques et stratégiques)</t>
  </si>
  <si>
    <t>La production et la diffusion des statistiques sectorielles sont-elles dûment prises en compte dans la stratégie nationale de développement statistique (SNDS) ?</t>
  </si>
  <si>
    <t>Les critères d’évaluation couvrent la manière dont le diagnostic du secteur a été effectué dans le processus de formulation de la SNDS et la manière dont il a été utilisé pour définir les priorités du secteur.</t>
  </si>
  <si>
    <t>L’élaboration de statistiques sectorielles est-elle incluse dans les stratégies de développement sectoriel ?</t>
  </si>
  <si>
    <t>Vérifiez si le développement des statistiques sectorielles est inclus dans la stratégie et les documents stratégiques pour les secteurs, s’ils existent, soit de manière générale, soit dans un chapitre spécifique consacré aux statistiques.</t>
  </si>
  <si>
    <t>Existe-t-il un plan d’action/une feuille de route/un programme de travail à moyen terme (de 4 à 5 ans) concernant la production et la diffusion de statistiques sectorielles ?</t>
  </si>
  <si>
    <t>D’une manière générale, un tel document présente une séquence d’activités à mener tout au long de la période d’élaboration des statistiques dans le secteur en termes de couverture, d’amélioration méthodologique et/ou de ponctualité. Tous ces éléments doivent être pris en considération ici.</t>
  </si>
  <si>
    <t>La production de statistiques sectorielles est-elle suivie par une organisation nationale spécifique ?</t>
  </si>
  <si>
    <t>Il est également important de mentionner les mesures qui ont été prises dans le cadre du suivi des plans d’action sectoriels et en particulier celles consacrées au développement des statistiques dans le secteur (notamment l’action/plan/feuille de route/programme de travail mentionné dans la question précédente). Ce suivi peut être effectué par le ministère sectoriel ou par tout autre acteur intervenant dans les statistiques du secteur.</t>
  </si>
  <si>
    <t>Documents préparatoires pour la SNDS, la SNDS, les politiques nationales de développement (stratégies de réduction de la pauvreté), les stratégies sectorielles, tous les plans d’action connexes (annuel et à moyen terme)</t>
  </si>
  <si>
    <t xml:space="preserve">Thème 2 : Adéquation des ressources au niveau sectoriel (INS et ministère sectoriel) </t>
  </si>
  <si>
    <t>Le nombre et la qualification des ressources humaines disponibles pour le secteur correspondent-ils à la charge de travail ?</t>
  </si>
  <si>
    <t>Existe-t-il un plan de formation visant à améliorer l’expertise (égalité d’accès entre les hommes et les femmes) du personnel travaillant dans les statistiques du secteur ?</t>
  </si>
  <si>
    <t xml:space="preserve">La réponse devrait tenir compte du contexte général dans lequel les ressources destinées à la fonction publique sont limitées dans de nombreux pays, voire dans tous.
Il n’existe pas de référence ou de recommandation internationale générale à ce sujet ; une évaluation devrait être effectuée sur la base des informations recueillies auprès des producteurs de statistiques sectorielles. Il convient de faire référence à leur nombre, à leurs capacités en matière de statistiques et au partage des responsabilités entre eux en ce qui concerne la production et la diffusion des statistiques sectorielles. Dans la mesure du possible, ces informations devraient également être fournies par sexe. </t>
  </si>
  <si>
    <t>Vérifier l’existence d’un plan de formation statistique. Le cas échéant, décrivez les sessions de formation qui ont eu lieu au cours des deux dernières années. Vérifier si l’INS dispense une formation statistique aux acteurs du secteur. Si la formation dans le secteur n’est pas dispensée par l’INS, essayez d’évaluer la cohérence du contenu avec un plan de formation alternatif élaboré par l’INS.
Le plan de formation devrait tenir compte de l’égalité d’accès entre les hommes et les femmes aux besoins de formation recensés au niveau sectoriel.</t>
  </si>
  <si>
    <t xml:space="preserve">Entretien avec le chef de l’unité INS et statistiques des producteurs de statistiques sectorielles </t>
  </si>
  <si>
    <t>Oui, à un degré acceptable et avec la parité entre les hommes et les femmes</t>
  </si>
  <si>
    <t xml:space="preserve">Devrait être renforcée (nombre, qualification ou parité entre les hommes et les femmes) </t>
  </si>
  <si>
    <t>Oui, il existe un plan de formation efficace garantissant l’égalité d’accès entre les hommes et les femmes</t>
  </si>
  <si>
    <t>Uniquement des sessions de formation ad hoc ou n’abordant pas l’égalité d’accès entre les hommes et les femmes dans la pratique</t>
  </si>
  <si>
    <t>Oui, mais pas suffisamment</t>
  </si>
  <si>
    <t>Oui, mais uniquement pour les statistiques sectorielles clés</t>
  </si>
  <si>
    <t xml:space="preserve">Oui, mais irrégulièrement </t>
  </si>
  <si>
    <t>Q2 : Équipements et infrastructures</t>
  </si>
  <si>
    <t>Les ressources informatiques sont-elles suffisantes au niveau des producteurs de statistiques sectorielles participant à la production et à la diffusion de statistiques dans le secteur ?</t>
  </si>
  <si>
    <t>Cela est, dans une certaine mesure, subjectif et devrait faire l’objet d’une discussion avec les acteurs concernés. Cela devrait couvrir le matériel et les logiciels disponibles (y compris les outils statistiques spécifiques), les réseaux ainsi que l’accès du personnel aux équipements.</t>
  </si>
  <si>
    <t>L’infrastructure physique est-elle adéquate dans toutes les agences concernées par les statistiques sectorielles ?</t>
  </si>
  <si>
    <t>Cela devrait inclure des bureaux pour accueillir le personnel (équilibré selon le genre), mais aussi d’autres installations telles que la bibliothèque, le stockage sécurisé des données et la communication, etc.</t>
  </si>
  <si>
    <t>Appropriées</t>
  </si>
  <si>
    <t>Presque adéquates</t>
  </si>
  <si>
    <t>Pas adéquates</t>
  </si>
  <si>
    <t>Le financement est-il suffisant pour mener à bien les activités statistiques sectorielles qui ont été planifiées ?</t>
  </si>
  <si>
    <t>S’il existe un plan statistique sectoriel, vérifier s’il a été pleinement mis en œuvre au cours du dernier exercice budgétaire. Dans la négative, vérifiez si les activités statistiques sectorielles sont menées de manière irrégulière, en fonction des questions budgétaires.</t>
  </si>
  <si>
    <t>Existe-t-il des mécanismes de coordination des donateurs pour les statistiques sectorielles ?</t>
  </si>
  <si>
    <t>Ces mécanismes améliorent l’efficacité et l’impact de l’aide, en l’orientant vers les principales priorités ; améliorer la coopération et la coordination avec les acteurs locaux et les priorités. Pour répondre à cette question, il sera important d’évaluer si les mécanismes de coordination sont opérationnels ou non.</t>
  </si>
  <si>
    <t xml:space="preserve">Budget, entretien avec le chef de l’unité INS et statistiques des producteurs de statistiques sectorielles </t>
  </si>
  <si>
    <t>Aucune information disponible / Sans objet</t>
  </si>
  <si>
    <t xml:space="preserve">Thème 3 : Déterminants de la qualité des données au niveau sectoriel </t>
  </si>
  <si>
    <t>Q1 : Engagement de qualité</t>
  </si>
  <si>
    <t>Les données sectorielles sont-elles validées par rapport à différentes sources de données ?</t>
  </si>
  <si>
    <t>Il s’agit d’un processus général de vérification de la qualité des données existantes. Veuillez indiquer si de telles comparaisons de données et de sources sont effectuées. Le processus devrait être mis en œuvre pour les nouvelles statistiques lorsqu’elles sont produites, mais aussi régulièrement pour toutes les données existantes.</t>
  </si>
  <si>
    <t>Les incohérences dans les séries chronologiques ou avec les données des pays voisins sont-elles régulièrement vérifiées ?</t>
  </si>
  <si>
    <t>Il s’agit d’un processus général qui vise à identifier les incohérences et la comparabilité des données. Veuillez indiquer si ces contrôles sont effectués régulièrement et par tous les producteurs statistiques du secteur.</t>
  </si>
  <si>
    <t>Le personnel participant à la production des statistiques sectorielles s’appuie-t-il sur des manuels/lignes directrices/recommandations internes ?</t>
  </si>
  <si>
    <t>Veuillez préciser pour quels processus et enquêtes il existe des manuels ou une documentation méthodologique similaire. Précisez si il existe des mises à jour régulières de ces manuels. Veuillez également préciser quand le document contient des recommandations spécifiques concernant l’inclusion de la perspective de genre dans les processus.</t>
  </si>
  <si>
    <t>Oui, mais pas régulièrement</t>
  </si>
  <si>
    <t>Oui, mais uniquement pour certains processus ou pas systématiquement de prise en compte de la dimension genre</t>
  </si>
  <si>
    <t>Entretien avec le chef de l’unité INS et statistiques des producteurs de statistiques sectorielles</t>
  </si>
  <si>
    <t>Documents de la NSS</t>
  </si>
  <si>
    <t>Q2 : Impartialité et objectivité</t>
  </si>
  <si>
    <t>Existe-t-il des procédures garantissant la séparation des fonctions statistiques des fonctions administratives au sein des autres producteurs de statistiques sectorielles ?</t>
  </si>
  <si>
    <t>Séparer les fonctions statistiques des fonctions administratives est une exigence des principes fondamentaux des statistiques officielles des Nations unies. Lorsque les fonctions statistiques sont séparées des fonctions administratives, cela garantit que les données sont collectées, traitées et déclarées de manière objective et précise ; elle renforce la confiance et la crédibilité des données produites par l’organisation.</t>
  </si>
  <si>
    <t>Des informations sur les méthodes et procédures utilisées pour les statistiques sectorielles sont-elles publiées sur le site web des INS ou sur celui d’autres producteurs de statistiques sectorielles ?</t>
  </si>
  <si>
    <t>Les informations sur les méthodes et les outils sont importantes pour l’analyse des données par les utilisateurs. Le fait que ces informations soient accessibles au public accroît la transparence et la confiance dans la base scientifique et l’objectivité des statistiques.</t>
  </si>
  <si>
    <t>Un calendrier de diffusion des principales productions statistiques sectorielles est-il publié à l’avance ?</t>
  </si>
  <si>
    <t>En particulier pour les statistiques à court terme, cela est important pour les utilisateurs, et donc pour la valeur des statistiques. Il est important d’évaluer si un tel calendrier existe et s’il est respecté dans la pratique.</t>
  </si>
  <si>
    <t>Tous les utilisateurs externes ont-ils accès simultanément aux nouvelles statistiques ?</t>
  </si>
  <si>
    <t>Cela concerne l’impartialité des statistiques, à savoir qu’aucun utilisateur n’a un accès préférentiel aux données. Cela peut être difficile à respecter dans la pratique. Toutefois, il convient de décrire tout effort visant à éviter une diffusion préférentielle.</t>
  </si>
  <si>
    <t xml:space="preserve">Site web, Entretien avec le chef de l’unité INS et statistiques des producteurs de statistiques sectorielles </t>
  </si>
  <si>
    <t xml:space="preserve">Aucune information disponible </t>
  </si>
  <si>
    <t>Oui, en majorité</t>
  </si>
  <si>
    <t>Oui, partielles</t>
  </si>
  <si>
    <t>Oui, mais pas exhaustif</t>
  </si>
  <si>
    <t>Pas toujours</t>
  </si>
  <si>
    <t>Q3 : Méthodologie et procédures statistiques appropriées</t>
  </si>
  <si>
    <t>Les définitions et méthodes internationales sont-elles suivies pour la production de statistiques sectorielles ?</t>
  </si>
  <si>
    <t>Cela affecte à la fois la qualité et la comparabilité internationale.</t>
  </si>
  <si>
    <t>Existe-t-il un protocole opérationnel et efficace pour les échanges de données entre les unités concernées (par exemple : écoles, hôpitaux, stations sanitaires) jusqu’au niveau central (INS, ministère sectoriel, autres producteurs de statistiques sectorielles) ?</t>
  </si>
  <si>
    <t>Cette question est importante à plusieurs niveaux : efficacité de la collecte des données, ponctualité, exhaustivité des données, qualité des données. La coordination et la bonne communication sont essentielles pour un système opérationnel.</t>
  </si>
  <si>
    <t>L’INS est-il consulté avant qu’un nouveau questionnaire et/ou un nouveau système d’information / base de données ne soient mis en œuvre par d’autres producteurs de statistiques sectorielles à des fins administratives ou statistiques ?</t>
  </si>
  <si>
    <t>Idéalement, cela est prévu dans la Loi Statistique, mais cela peut également être réglementé par d’autres instruments. L’hypothèse de base est que la consultation de l’INS peut influencer la conception et la mise en place de systèmes de données administratives, ce qui améliorera considérablement les possibilités d’utiliser ces données à des fins statistiques. Vérifiez si le flux des données provenant, par exemple, des établissements de santé jusqu’à l’INS ou au ministère est mis en œuvre conformément à un protocole convenu par tous. Vérifier si le protocole organise efficacement un échange sécurisé d’informations et s’il est effectivement mis en œuvre.</t>
  </si>
  <si>
    <t>Existe-t-il un service spécifique au sein des autres producteurs de statistiques sectorielles ou de l’INS qui encourage l’application de concepts, de définitions et de nomenclatures standards tout au long de la chaîne de production des statistiques sectorielles ?</t>
  </si>
  <si>
    <t>Vérifiez si l’INS ou les autres producteurs de statistiques sectorielles organisent des formations, des séminaires ou des guides soutenant le transfert de concepts et de définitions vers les unités déclarantes, telles que les établissements de santé ou les écoles et autres établissements d’enseignement. Dans la plupart des cas, il n’existe pas d’organisation chargée de l’application des normes pour les statistiques en dehors de l’INS.</t>
  </si>
  <si>
    <t> Rapport de conformité</t>
  </si>
  <si>
    <t>Entretien avec le chef de l’INS et de l’unité statistiques des producteurs de statistiques sectorielles</t>
  </si>
  <si>
    <t xml:space="preserve"> Documentation provenant des centres de recherche et des universités</t>
  </si>
  <si>
    <t>Oui partiellement</t>
  </si>
  <si>
    <t>Oui, mais pas opérationnel et/ou inefficace</t>
  </si>
  <si>
    <t>Pas toujours, mais la plupart du temps</t>
  </si>
  <si>
    <t>Oui, mais la promotion n’est pas systématique</t>
  </si>
  <si>
    <t>Q4 :  Exactitude et fiabilité</t>
  </si>
  <si>
    <t>Les raisons pour lesquelles des estimations officielles divergentes ont été publiées pour le même indicateur par différents producteurs sont-elles clairement expliquées ?</t>
  </si>
  <si>
    <t>Si plusieurs valeurs coexistent pour les mêmes indicateurs, cela accroît la complexité ainsi que le risque d’incohérences, de retards, d’inexhaustivité, ... Les raisons de la divergence entre les différentes valeurs d’un même indicateur doivent être expliquées en détail aux utilisateurs externes afin d’éviter toute confusion et tout malentendu.</t>
  </si>
  <si>
    <t>Les statistiques sectorielles sont-elles disponibles et publiées dans un délai raisonnable et sont-elles toujours pertinentes au moment de leur publication ?</t>
  </si>
  <si>
    <t>Il s’agit principalement d’enquêtes et d’opérations statistiques lourdes. Combien de temps faut-il après la fin de l’enquête/de l’opération avant la publication des résultats ? Les données sont-elles encore fraîches au moment de leur publication ?</t>
  </si>
  <si>
    <t>L’INS a-t-il été impliqué ou consulté dans la préparation et la mise en œuvre des principales enquêtes réalisées dans le secteur ?</t>
  </si>
  <si>
    <t xml:space="preserve">La plupart du temps, l’INS joue un rôle de coordination. D’une manière générale, l’INS a également la meilleure connaissance des méthodologies et des recommandations internationales. La participation de l’INS est particulièrement importante si les statistiques sont publiées par l’intermédiaire de l’INS. Il faudrait également vérifier qu’une attention adéquate est accordée aux questions transversales telles que l’analyse de genre. </t>
  </si>
  <si>
    <t>Les principales enquêtes dans le secteur sont-elles effectuées suffisamment souvent pour suivre l’évolution du secteur ?</t>
  </si>
  <si>
    <t>Elle concerne la périodicité des enquêtes. Elle doit être comparée à la périodicité recommandée par les organisations internationales du domaine (OMS, UNICEF, OIT, FAO, etc.).</t>
  </si>
  <si>
    <t>Les principaux registres sectoriels couvrent-ils toutes les unités concernées (par exemple, les écoles, les hôpitaux, les stations sanitaires) du secteur et sont-ils régulièrement mis à jour ?</t>
  </si>
  <si>
    <t>La représentativité et la complétude des enquêtes dépendent essentiellement de la qualité et de l’exhaustivité des registres utilisés pour identifier les unités devant faire l’objet de l’enquête ou de la collecte de données administratives.</t>
  </si>
  <si>
    <t>Existe-t-il des contrôles de qualité satisfaisants et des vérifications des données administratives communiquées par les unités du secteur (par exemple : écoles, hôpitaux, stations sanitaires) ?</t>
  </si>
  <si>
    <t>La validation est généralement effectuée par l’organisation qui collecte les données et/ou l’organisation (principalement l’INS) qui utilise des données provenant d’autres sources (administratives) pour établir des statistiques officielles.</t>
  </si>
  <si>
    <t xml:space="preserve">Entretien, notamment avec le service statistique responsable des données d ’enquête (enquête démographique et sur la santé — EDS, enquête par grappes à indicateurs multiples — MICS, Enquête de Base sur la Santé de la Reproduction - EBSR—)                                                </t>
  </si>
  <si>
    <t xml:space="preserve">Thème 4 : Relations avec les utilisateurs au niveau sectoriel </t>
  </si>
  <si>
    <t>Q1 :  La pertinence</t>
  </si>
  <si>
    <t>Existe-t-il des procédures formelles pour consulter les utilisateurs sur leurs besoins statistiques dans le secteur ?</t>
  </si>
  <si>
    <t>Vérifier si il existe des procédures (par exemple, enquêtes auprès des utilisateurs, etc.) pour identifier et profiler les utilisateurs dans tous les domaines ; ou un (des) conseil(s) nationaux d’utilisateurs / groupes de travail au sein desquels les principaux utilisateurs sont représentés ; ou pour inviter des utilisateurs à formuler des commentaires sur le contenu et la présentation des produits statistiques. Vérifiez également si les procédures sont opérationnelles. Veuillez préciser dans les commentaires si les utilisateurs représentent toute la diversité de la société (sexe, âge, origine ethnique, etc.).</t>
  </si>
  <si>
    <t>Des enquêtes/études de satisfaction des utilisateurs liées aux statistiques sectorielles sont-elles réalisées ?</t>
  </si>
  <si>
    <t>Vérifiez si il existe des enquêtes de satisfaction des utilisateurs et si elles sont effectuées régulièrement. Il serait également utile de disposer d’informations sur le taux de réponse et sur la manière dont les résultats de l’enquête sont utilisés.</t>
  </si>
  <si>
    <t>Existe-t-il un conseil ou un comité national des utilisateurs au sein duquel les principaux utilisateurs sont représentés ?</t>
  </si>
  <si>
    <t> Vérifiez si il existe un tel organisme, s’il est opérationnel et évaluez le niveau de participation des utilisateurs.</t>
  </si>
  <si>
    <t xml:space="preserve">Oui et les utilisateurs consultés représentent toute la diversité de la société </t>
  </si>
  <si>
    <t>Oui, mais pas opérationnel ou certains utilisateurs ne sont pas suffisamment représentés</t>
  </si>
  <si>
    <t>Oui, mais irrégulièrement</t>
  </si>
  <si>
    <t>Aucune information disponible </t>
  </si>
  <si>
    <t>Oui, mais les données sont moins pertinentes au moment de leur publication/diffusion</t>
  </si>
  <si>
    <t>Parfois</t>
  </si>
  <si>
    <t>Oui, mais pas complet ou pas régulièrement mis à jour</t>
  </si>
  <si>
    <t xml:space="preserve">Oui, mais avec quelques faiblesses </t>
  </si>
  <si>
    <t>Quelle proportion des produits statistiques du secteur sont disponibles sur internet et correspondent aux recommandations internationales en termes de diffusion ?</t>
  </si>
  <si>
    <t>Les tableaux statistiques sont-ils généralement accompagnés d’une explication (comment les statistiques devraient être utilisées, indications sur les informations statistiques connexes, etc.) ?</t>
  </si>
  <si>
    <t>Vérifier si les données diffusées sont présentées de manière à faciliter l’interprétation et les comparaisons.</t>
  </si>
  <si>
    <t xml:space="preserve">Le seuil pourrait être fixé sur la base des principaux indicateurs que les organisations internationales responsables (par exemple, l’OMS, l’OIT, le PNUE, l’OIT, le PNUD) recommandent de produire régulièrement (ou, à défaut, sur la base des indicateurs des ODD pertinents pour le secteur). Principales références : </t>
  </si>
  <si>
    <r>
      <rPr>
        <b/>
        <sz val="9"/>
        <rFont val="Arial"/>
        <family val="2"/>
      </rPr>
      <t>ODD :</t>
    </r>
    <r>
      <rPr>
        <u/>
        <sz val="9"/>
        <color theme="10"/>
        <rFont val="Arial"/>
        <family val="2"/>
      </rPr>
      <t xml:space="preserve">
https://unstats.un.org/sdgs/indicators/Global%20Indicator%20Framework%20after%202023%20refinement_Eng.pdf</t>
    </r>
  </si>
  <si>
    <r>
      <rPr>
        <b/>
        <sz val="9"/>
        <rFont val="Arial"/>
        <family val="2"/>
      </rPr>
      <t>Santé :</t>
    </r>
    <r>
      <rPr>
        <u/>
        <sz val="9"/>
        <color theme="10"/>
        <rFont val="Arial"/>
        <family val="2"/>
      </rPr>
      <t xml:space="preserve">
https://www.who.int/data/gho/data/indicators</t>
    </r>
  </si>
  <si>
    <r>
      <rPr>
        <b/>
        <sz val="9"/>
        <rFont val="Arial"/>
        <family val="2"/>
      </rPr>
      <t>Travail et emploi :</t>
    </r>
    <r>
      <rPr>
        <u/>
        <sz val="9"/>
        <color theme="10"/>
        <rFont val="Arial"/>
        <family val="2"/>
      </rPr>
      <t xml:space="preserve">
https://ilostat.ilo.org/resources/concepts-and-definitions/description-labour-force-statistics/</t>
    </r>
  </si>
  <si>
    <r>
      <rPr>
        <b/>
        <sz val="9"/>
        <rFont val="Arial"/>
        <family val="2"/>
      </rPr>
      <t>Éducation :</t>
    </r>
    <r>
      <rPr>
        <u/>
        <sz val="9"/>
        <color theme="10"/>
        <rFont val="Arial"/>
        <family val="2"/>
      </rPr>
      <t xml:space="preserve">
https://uis.unesco.org/sites/default/files/documents/education-indicators-technical-guidelines-en_0.pdf</t>
    </r>
  </si>
  <si>
    <t>(Veuillez indiquer le seuil applicable dans les commentaires, notamment s’ils s’écartent des références internationales susmentionnées)</t>
  </si>
  <si>
    <t xml:space="preserve">Entretien avec le chef de l’unité INS et statistiques des producteurs de statistiques sectorielles, publications statistiques, sites web </t>
  </si>
  <si>
    <t>Le seuil est atteint</t>
  </si>
  <si>
    <t>Le seuil est largement atteint</t>
  </si>
  <si>
    <t>Pas atteints</t>
  </si>
  <si>
    <t>Q3 : Facilité de services</t>
  </si>
  <si>
    <t>Indiquez si il existe un service d’assistance (basé sur le web, un numéro de téléphone, un courriel spécifique, etc.) ouvert aux utilisateurs ou tout autre outil susceptible de permettre aux utilisateurs de statistiques de poser des questions sur les données et de recevoir des réponses de spécialistes. Le temps nécessaire pour répondre à l’utilisateur est également un aspect important à prendre en considération. À titre de référence, le service aux utilisateurs d’Eurostat s’engage à répondre à leur demande dans un délai de 2 jours.</t>
  </si>
  <si>
    <t>Existe-t-il de longues séries pour les indicateurs clés du secteur ?</t>
  </si>
  <si>
    <t>Les séries sur le long terme attestent de la qualité de la production (homogénéité des méthodes). Trois critères d’évaluation : le nombre de variables/indicateurs ayant de longues séries, la longueur des séries (10 an minimum + année des dernières données disponibles) et la continuité des méthodes.</t>
  </si>
  <si>
    <t>Entretien avec le service d’assistance aux utilisateurs, manuel d’assistance aux utilisateurs</t>
  </si>
  <si>
    <t>Site web, publications</t>
  </si>
  <si>
    <t>Oui, dans un délai raisonnable conformément aux pratiques nationales</t>
  </si>
  <si>
    <t>Oui, mais parfois tard</t>
  </si>
  <si>
    <t>Oui, pour tous les principaux indicateurs sectoriels</t>
  </si>
  <si>
    <t>Oui, pour certains des principaux indicateurs sectoriels</t>
  </si>
  <si>
    <t>Partie 2. Évaluation de la qualité — au niveau des indicateurs</t>
  </si>
  <si>
    <t>INDICATEUR 1 : (à définir)</t>
  </si>
  <si>
    <t>La définition de l’indicateur est-elle harmonisée au sein du pays et n’existe-t-il qu’une seule estimation nationale ?</t>
  </si>
  <si>
    <t>Il peut y avoir des raisons pour lesquelles plusieurs indicateurs se chevauchent ou sont étroitement liés ; toutefois, cela témoigne souvent d’un manque de coordination. Cela prête également à confusion pour les utilisateurs. Si plusieurs estimations de cet indicateur coexistent, les utilisateurs doivent être clairement informés des raisons qui se cachent derrière les différentes valeurs.</t>
  </si>
  <si>
    <t>La définition, la méthodologie et les sources utilisées pour produire l’indicateur correspondent-elles aux recommandations de l’organisme international responsable ?</t>
  </si>
  <si>
    <t>Voir le site web de l’organisation compétente des Nations unies (par exemple, l’OMS pour la santé, la division de la population des Nations unies pour la population, le PNUE pour l’environnement, l’OMC pour le commerce, UNWomen pour le genre, etc.) pour les recommandations internationales sur les définitions. Le cas échéant, une attention particulière devrait également être accordée à la ventilation prévue dans l’indicateur (en particulier le sexe et l’âge).</t>
  </si>
  <si>
    <t>Si la méthodologie a changé au cours des dernières années, les changements sont-ils documentés et les anciennes estimations sont-elles recalculées conformément à la nouvelle méthodologie ?</t>
  </si>
  <si>
    <t>Les changements méthodologiques ne posent pas de problème dans la mesure où les modifications sont documentées, correctement expliquées aux utilisateurs, et où la méthodologie révisée est appliquée aux anciennes séries/données. Toutefois, une nouvelle méthodologie devrait améliorer la cohérence avec les méthodologies internationales.</t>
  </si>
  <si>
    <t>Quelle est la longueur des séries temporelles de cet indicateur ?</t>
  </si>
  <si>
    <t>Vérifiez si il s’agit d’une production ponctuelle ou d’une production durable de l’indicateur, bien intégrée dans le système d’information sectoriel. 10 ans est une moyenne acceptable pour une série temporelle.</t>
  </si>
  <si>
    <t>La fréquence de production des données est-elle conforme aux recommandations de l’organisme international responsable et aux besoins des utilisateurs clés ?</t>
  </si>
  <si>
    <t>Voir le site web de l’organisation compétente des Nations unies (par exemple, l’OMS pour la santé, la division de la population des Nations unies pour la population, le PNUE pour l’environnement, l’OIT pour le commerce, UNWomen pour le genre, etc.) pour les recommandations et méthodologies internationales. Il est important que les principaux besoins des utilisateurs soient pris en compte, par exemple au moyen de consultations ou d’enquêtes auprès des utilisateurs. Le niveau de désagrégation des données devrait être évalué par rapport aux normes internationales.</t>
  </si>
  <si>
    <t>La publication de l’indicateur est-elle suffisamment opportune pour que les décideurs nationaux et d’autres utilisateurs extérieurs (en particulier la Commission européenne) puissent en faire usage ?</t>
  </si>
  <si>
    <t>L’indicateur est-il publié suffisamment tôt pour être pertinent pour les processus de décision dans le pays et en dehors (CE et autres utilisateurs clés) ? Existe-t-il des dates de publication prévues et sont-elles respectées ?</t>
  </si>
  <si>
    <t>L’indicateur est-il accessible au public et facile à trouver ?</t>
  </si>
  <si>
    <t>L’indicateur est-il publié sur l’internet et les données sont-elles faciles à trouver sur le site ? Est-il inclus dans les publications clés du secteur ? Des informations méthodologiques (métadonnées) sont-elles disponibles en ligne et/ou dans la documentation méthodologique ?</t>
  </si>
  <si>
    <t xml:space="preserve">Entretien avec le service statistique responsable, rapport de conformité
 ou 
 Données de l’enquête </t>
  </si>
  <si>
    <t>Une seule</t>
  </si>
  <si>
    <t>Non, mais il y a un nombre limité d’estimations</t>
  </si>
  <si>
    <t xml:space="preserve"> Estimations multiples</t>
  </si>
  <si>
    <t>Oui et l’indicateur est désagrégé</t>
  </si>
  <si>
    <t>Pas vraiment</t>
  </si>
  <si>
    <t>Plus de 10 ans</t>
  </si>
  <si>
    <t>Entre 5 et 10 ans</t>
  </si>
  <si>
    <t>Moins de 5 ans</t>
  </si>
  <si>
    <t>Module 2 — Secteur 2</t>
  </si>
  <si>
    <t>Module 2 — Secteur 3</t>
  </si>
  <si>
    <t>Module 2 — Secteur 4</t>
  </si>
  <si>
    <t>Module 2 — Secteur 5</t>
  </si>
  <si>
    <t>Module 2 — Secteur 6</t>
  </si>
  <si>
    <t>Module 2 — Secteur 7</t>
  </si>
  <si>
    <t>Module 2 — Secteur 8</t>
  </si>
  <si>
    <t>Module 2 — Secteur 9</t>
  </si>
  <si>
    <t>Module 2 — Secteur 10</t>
  </si>
  <si>
    <t>Résumé</t>
  </si>
  <si>
    <t>Participation active, avec des interactions avec la recherche à différents niveaux</t>
  </si>
  <si>
    <t>Moyennement actif, avec certaines interactions ou limité à certains domaines seulement</t>
  </si>
  <si>
    <t>Inactif, sans interaction</t>
  </si>
  <si>
    <t>Oui, pour toutes les opérations</t>
  </si>
  <si>
    <t>Oui, les NSS utilisent des classifications conformes aux normes internationales.</t>
  </si>
  <si>
    <t>Oui, le système est en grande partie conforme</t>
  </si>
  <si>
    <t>Oui, la politique existe et est appliquée</t>
  </si>
  <si>
    <t>Oui, mais la politique n’est que partiellement appliquée</t>
  </si>
  <si>
    <t>INDICATEUR 2 : (à définir)</t>
  </si>
  <si>
    <t>INDICATEUR 3 : (à définir)</t>
  </si>
  <si>
    <t>2.3.3</t>
  </si>
  <si>
    <t>2.3.4</t>
  </si>
  <si>
    <t>2.3.5</t>
  </si>
  <si>
    <t>2.3.6</t>
  </si>
  <si>
    <t>2.3.7</t>
  </si>
  <si>
    <t>L’outil « Snapshot » est un produit élaboré par la Commission européenne et mis à la disposition des parties prenantes. Veuillez prendre connaissance des derniers développements au niveau de la Commission européenne lors de la réutilisation de cet outil. La Commission européenne n’est pas responsable des résultats découlant de la réutilisation de l’outil « Snapshot », y compris de la diffusion d’informations.</t>
  </si>
  <si>
    <t>À propos de Snapshot</t>
  </si>
  <si>
    <t xml:space="preserve">
Le Snapshot est un outil convivial mis au point par Eurostat qui fournit aux pays partenaires une évaluation concise de la maturité de leurs systèmes statistiques et de la qualité des indicateurs clés. 
Cet outil traduit un cadre de qualité statistique complexe en une évaluation claire et facile à comprendre du statut et du développement d’aspects clés des systèmes statistiques. Il peut être utilisé pour analyser l’ensemble du système statistique national ou des secteurs clés. 
L’outil Snapshot reposait à l’origine sur le cadre d’assurance qualité du SSE, adapté pour tenir compte du contexte des statistiques dans d’autres régions du monde. Au cours des six premiers mois de 2023, Eurostat a travaillé sur une nouvelle version qui améliore la couverture d’autres cadres internationaux, en particulier les principes fondamentaux des statistiques officielles des Nations unies et le cadre national d’assurance de la qualité des Nations unies. La révision a également bénéficié de l’expérience acquise en Afrique et en Amérique latine. 
</t>
  </si>
  <si>
    <r>
      <t xml:space="preserve">L’outil évalue les dimensions de la qualité dans les statistiques, telles que: 
• l’environnement institutionnel du système statistique national; 
• les processus statistiques; 
• les résultats statistiques. 
L’objectif général est de soutenir l’amélioration durable des statistiques nationales et sectorielles dans les pays partenaires, en mettant en évidence les forces et les faiblesses du système statistique. Les résultats «Snapshot» sont résumés dans des graphiques qui mettent directement en évidence la force ou la faiblesse des dimensions spécifiques de la qualité. 
Cette version du Snapshot de juin 2023 présente également une plus grande pertinence pour les questions de diversité et est disponible en trois langues (anglais, français et espagnol).  
Pour de plus amples informations sur le Snapshot, veuillez envoyer un courriel à </t>
    </r>
    <r>
      <rPr>
        <b/>
        <sz val="11"/>
        <color theme="1"/>
        <rFont val="Calibri"/>
        <family val="2"/>
        <scheme val="minor"/>
      </rPr>
      <t>estat-statistical-cooperation@ec.europa.eu.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</si>
</sst>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b/>
      <sz val="11"/>
      <color theme="1"/>
      <name val="Calibri"/>
      <family val="2"/>
      <scheme val="minor"/>
    </font>
    <font>
      <i/>
      <sz val="11"/>
      <color theme="1"/>
      <name val="Calibri"/>
      <family val="2"/>
      <scheme val="minor"/>
    </font>
    <font>
      <sz val="7"/>
      <color theme="1"/>
      <name val="Times New Roman"/>
      <family val="1"/>
    </font>
    <font>
      <u/>
      <sz val="11"/>
      <color theme="10"/>
      <name val="Calibri"/>
      <family val="2"/>
      <scheme val="minor"/>
    </font>
    <font>
      <sz val="10"/>
      <color theme="1"/>
      <name val="Arial"/>
      <family val="2"/>
    </font>
    <font>
      <b/>
      <sz val="20"/>
      <color theme="1"/>
      <name val="Arial"/>
      <family val="2"/>
    </font>
    <font>
      <b/>
      <sz val="9"/>
      <color rgb="FF000000"/>
      <name val="Arial"/>
      <family val="2"/>
    </font>
    <font>
      <b/>
      <sz val="9"/>
      <color theme="1"/>
      <name val="Arial"/>
      <family val="2"/>
    </font>
    <font>
      <sz val="9"/>
      <color theme="1"/>
      <name val="Arial"/>
      <family val="2"/>
    </font>
    <font>
      <sz val="9"/>
      <color rgb="FF000000"/>
      <name val="Arial"/>
      <family val="2"/>
    </font>
    <font>
      <b/>
      <sz val="10"/>
      <color theme="1"/>
      <name val="Arial"/>
      <family val="2"/>
    </font>
    <font>
      <i/>
      <sz val="9"/>
      <color theme="1"/>
      <name val="Arial"/>
      <family val="2"/>
    </font>
    <font>
      <sz val="10"/>
      <color rgb="FF000000"/>
      <name val="Arial"/>
      <family val="2"/>
    </font>
    <font>
      <sz val="9"/>
      <color rgb="FF202124"/>
      <name val="Arial"/>
      <family val="2"/>
    </font>
    <font>
      <sz val="11"/>
      <name val="Calibri"/>
      <family val="2"/>
      <scheme val="minor"/>
    </font>
    <font>
      <b/>
      <sz val="9"/>
      <name val="Arial"/>
      <family val="2"/>
    </font>
    <font>
      <b/>
      <sz val="10"/>
      <color rgb="FF000000"/>
      <name val="Arial"/>
      <family val="2"/>
    </font>
    <font>
      <sz val="10"/>
      <name val="Arial"/>
      <family val="2"/>
    </font>
    <font>
      <b/>
      <sz val="9"/>
      <color indexed="9"/>
      <name val="Arial"/>
      <family val="2"/>
    </font>
    <font>
      <b/>
      <sz val="9"/>
      <color indexed="30"/>
      <name val="Arial"/>
      <family val="2"/>
    </font>
    <font>
      <sz val="9"/>
      <name val="Arial"/>
      <family val="2"/>
    </font>
    <font>
      <vertAlign val="subscript"/>
      <sz val="9"/>
      <name val="Arial"/>
      <family val="2"/>
    </font>
    <font>
      <sz val="11"/>
      <color theme="4" tint="-0.249977111117893"/>
      <name val="Calibri"/>
      <family val="2"/>
      <scheme val="minor"/>
    </font>
    <font>
      <b/>
      <sz val="18"/>
      <color theme="0"/>
      <name val="Calibri"/>
      <family val="2"/>
      <scheme val="minor"/>
    </font>
    <font>
      <b/>
      <sz val="11"/>
      <color theme="4" tint="-0.249977111117893"/>
      <name val="Calibri"/>
      <family val="2"/>
      <scheme val="minor"/>
    </font>
    <font>
      <b/>
      <sz val="20"/>
      <color theme="0"/>
      <name val="Calibri"/>
      <family val="2"/>
      <scheme val="minor"/>
    </font>
    <font>
      <b/>
      <sz val="11"/>
      <color rgb="FF000000"/>
      <name val="Calibri"/>
      <family val="2"/>
      <scheme val="minor"/>
    </font>
    <font>
      <b/>
      <sz val="11"/>
      <color theme="5"/>
      <name val="Calibri"/>
      <family val="2"/>
      <scheme val="minor"/>
    </font>
    <font>
      <b/>
      <sz val="22"/>
      <color theme="5"/>
      <name val="Calibri"/>
      <family val="2"/>
      <scheme val="minor"/>
    </font>
    <font>
      <b/>
      <sz val="14"/>
      <color theme="5"/>
      <name val="Tahoma"/>
      <family val="2"/>
    </font>
    <font>
      <b/>
      <sz val="20"/>
      <color theme="4"/>
      <name val="Arial"/>
      <family val="2"/>
    </font>
    <font>
      <b/>
      <sz val="20"/>
      <color theme="5"/>
      <name val="Arial"/>
      <family val="2"/>
    </font>
    <font>
      <b/>
      <sz val="12"/>
      <color theme="0"/>
      <name val="Arial"/>
      <family val="2"/>
    </font>
    <font>
      <b/>
      <sz val="12"/>
      <color theme="4"/>
      <name val="Arial"/>
      <family val="2"/>
    </font>
    <font>
      <sz val="11"/>
      <color theme="1"/>
      <name val="Arial"/>
      <family val="2"/>
    </font>
    <font>
      <u/>
      <sz val="9"/>
      <color theme="10"/>
      <name val="Arial"/>
      <family val="2"/>
    </font>
    <font>
      <b/>
      <sz val="12"/>
      <color theme="5"/>
      <name val="Arial"/>
      <family val="2"/>
    </font>
    <font>
      <b/>
      <sz val="14"/>
      <name val="Arial"/>
      <family val="2"/>
    </font>
    <font>
      <b/>
      <sz val="11"/>
      <color theme="5"/>
      <name val="Arial"/>
      <family val="2"/>
    </font>
    <font>
      <b/>
      <i/>
      <sz val="11"/>
      <color theme="4"/>
      <name val="Calibri"/>
      <family val="2"/>
      <scheme val="minor"/>
    </font>
    <font>
      <i/>
      <sz val="11"/>
      <color theme="4"/>
      <name val="Calibri"/>
      <family val="2"/>
      <scheme val="minor"/>
    </font>
    <font>
      <i/>
      <u/>
      <sz val="11"/>
      <color theme="10"/>
      <name val="Calibri"/>
      <family val="2"/>
      <scheme val="minor"/>
    </font>
    <font>
      <i/>
      <sz val="11"/>
      <name val="Calibri"/>
      <family val="2"/>
      <scheme val="minor"/>
    </font>
    <font>
      <u/>
      <sz val="9"/>
      <color theme="8" tint="-0.249977111117893"/>
      <name val="Arial"/>
      <family val="2"/>
    </font>
    <font>
      <b/>
      <sz val="20"/>
      <name val="Arial"/>
      <family val="2"/>
    </font>
    <font>
      <sz val="11"/>
      <color theme="0"/>
      <name val="Calibri"/>
      <family val="2"/>
      <scheme val="minor"/>
    </font>
    <font>
      <sz val="9"/>
      <color theme="0"/>
      <name val="Arial"/>
      <family val="2"/>
    </font>
  </fonts>
  <fills count="18">
    <fill>
      <patternFill patternType="none"/>
    </fill>
    <fill>
      <patternFill patternType="gray125"/>
    </fill>
    <fill>
      <patternFill patternType="solid">
        <fgColor rgb="FFB4C6E7"/>
        <bgColor indexed="64"/>
      </patternFill>
    </fill>
    <fill>
      <patternFill patternType="solid">
        <fgColor rgb="FF339966"/>
        <bgColor indexed="64"/>
      </patternFill>
    </fill>
    <fill>
      <patternFill patternType="solid">
        <fgColor rgb="FFFFCC00"/>
        <bgColor indexed="64"/>
      </patternFill>
    </fill>
    <fill>
      <patternFill patternType="solid">
        <fgColor rgb="FFFF0000"/>
        <bgColor indexed="64"/>
      </patternFill>
    </fill>
    <fill>
      <patternFill patternType="solid">
        <fgColor rgb="FFC0C0C0"/>
        <bgColor indexed="64"/>
      </patternFill>
    </fill>
    <fill>
      <patternFill patternType="solid">
        <fgColor rgb="FFFFFFFF"/>
        <bgColor indexed="64"/>
      </patternFill>
    </fill>
    <fill>
      <patternFill patternType="solid">
        <fgColor rgb="FFBFBFBF"/>
        <bgColor indexed="64"/>
      </patternFill>
    </fill>
    <fill>
      <patternFill patternType="solid">
        <fgColor theme="0" tint="-0.249977111117893"/>
        <bgColor indexed="64"/>
      </patternFill>
    </fill>
    <fill>
      <patternFill patternType="solid">
        <fgColor rgb="FFF4B083"/>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5"/>
        <bgColor indexed="64"/>
      </patternFill>
    </fill>
    <fill>
      <patternFill patternType="solid">
        <fgColor theme="4"/>
        <bgColor indexed="64"/>
      </patternFill>
    </fill>
    <fill>
      <patternFill patternType="solid">
        <fgColor theme="0"/>
        <bgColor indexed="64"/>
      </patternFill>
    </fill>
    <fill>
      <patternFill patternType="solid">
        <fgColor theme="2" tint="-9.9978637043366805E-2"/>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top style="thick">
        <color indexed="8"/>
      </top>
      <bottom style="medium">
        <color theme="0"/>
      </bottom>
      <diagonal/>
    </border>
    <border>
      <left style="thin">
        <color theme="3"/>
      </left>
      <right style="thin">
        <color theme="3"/>
      </right>
      <top style="medium">
        <color indexed="8"/>
      </top>
      <bottom style="medium">
        <color theme="0"/>
      </bottom>
      <diagonal/>
    </border>
    <border>
      <left/>
      <right/>
      <top style="thick">
        <color indexed="8"/>
      </top>
      <bottom/>
      <diagonal/>
    </border>
    <border>
      <left style="thin">
        <color theme="3"/>
      </left>
      <right style="thin">
        <color theme="3"/>
      </right>
      <top style="medium">
        <color indexed="8"/>
      </top>
      <bottom/>
      <diagonal/>
    </border>
    <border>
      <left style="medium">
        <color indexed="8"/>
      </left>
      <right/>
      <top style="medium">
        <color theme="0"/>
      </top>
      <bottom style="medium">
        <color indexed="8"/>
      </bottom>
      <diagonal/>
    </border>
    <border>
      <left style="thin">
        <color theme="3"/>
      </left>
      <right style="thin">
        <color theme="3"/>
      </right>
      <top style="medium">
        <color theme="0"/>
      </top>
      <bottom style="medium">
        <color theme="3"/>
      </bottom>
      <diagonal/>
    </border>
    <border>
      <left style="thin">
        <color theme="3"/>
      </left>
      <right style="thin">
        <color theme="3"/>
      </right>
      <top/>
      <bottom style="medium">
        <color theme="3"/>
      </bottom>
      <diagonal/>
    </border>
    <border>
      <left style="thin">
        <color theme="3"/>
      </left>
      <right style="thin">
        <color theme="3"/>
      </right>
      <top style="medium">
        <color theme="0"/>
      </top>
      <bottom/>
      <diagonal/>
    </border>
    <border>
      <left style="medium">
        <color indexed="8"/>
      </left>
      <right/>
      <top style="medium">
        <color indexed="8"/>
      </top>
      <bottom/>
      <diagonal/>
    </border>
    <border>
      <left style="thin">
        <color theme="3"/>
      </left>
      <right style="thin">
        <color theme="3"/>
      </right>
      <top/>
      <bottom/>
      <diagonal/>
    </border>
    <border>
      <left style="thin">
        <color theme="3"/>
      </left>
      <right/>
      <top/>
      <bottom/>
      <diagonal/>
    </border>
    <border>
      <left style="thin">
        <color theme="3"/>
      </left>
      <right style="thin">
        <color theme="3"/>
      </right>
      <top style="medium">
        <color theme="3"/>
      </top>
      <bottom style="hair">
        <color rgb="FFC0C0C0"/>
      </bottom>
      <diagonal/>
    </border>
    <border>
      <left/>
      <right style="medium">
        <color indexed="8"/>
      </right>
      <top style="medium">
        <color theme="3"/>
      </top>
      <bottom style="hair">
        <color rgb="FFC0C0C0"/>
      </bottom>
      <diagonal/>
    </border>
    <border>
      <left style="medium">
        <color indexed="8"/>
      </left>
      <right/>
      <top/>
      <bottom/>
      <diagonal/>
    </border>
    <border>
      <left style="thin">
        <color theme="3"/>
      </left>
      <right style="thin">
        <color theme="3"/>
      </right>
      <top style="hair">
        <color rgb="FFC0C0C0"/>
      </top>
      <bottom style="hair">
        <color rgb="FFC0C0C0"/>
      </bottom>
      <diagonal/>
    </border>
    <border>
      <left/>
      <right style="medium">
        <color indexed="8"/>
      </right>
      <top style="hair">
        <color rgb="FFC0C0C0"/>
      </top>
      <bottom style="hair">
        <color rgb="FFC0C0C0"/>
      </bottom>
      <diagonal/>
    </border>
    <border>
      <left style="thin">
        <color theme="3"/>
      </left>
      <right style="thin">
        <color theme="3"/>
      </right>
      <top style="hair">
        <color rgb="FFC0C0C0"/>
      </top>
      <bottom/>
      <diagonal/>
    </border>
    <border>
      <left/>
      <right style="medium">
        <color indexed="8"/>
      </right>
      <top style="hair">
        <color rgb="FFC0C0C0"/>
      </top>
      <bottom/>
      <diagonal/>
    </border>
    <border>
      <left style="thin">
        <color theme="3"/>
      </left>
      <right/>
      <top style="medium">
        <color indexed="8"/>
      </top>
      <bottom/>
      <diagonal/>
    </border>
    <border>
      <left style="thin">
        <color theme="3"/>
      </left>
      <right style="thin">
        <color theme="3"/>
      </right>
      <top style="medium">
        <color indexed="8"/>
      </top>
      <bottom style="hair">
        <color rgb="FFC0C0C0"/>
      </bottom>
      <diagonal/>
    </border>
    <border>
      <left/>
      <right style="medium">
        <color indexed="8"/>
      </right>
      <top style="medium">
        <color indexed="8"/>
      </top>
      <bottom style="hair">
        <color rgb="FFC0C0C0"/>
      </bottom>
      <diagonal/>
    </border>
    <border>
      <left/>
      <right style="medium">
        <color indexed="8"/>
      </right>
      <top/>
      <bottom/>
      <diagonal/>
    </border>
    <border>
      <left style="medium">
        <color indexed="8"/>
      </left>
      <right/>
      <top/>
      <bottom style="medium">
        <color theme="3"/>
      </bottom>
      <diagonal/>
    </border>
    <border>
      <left style="thin">
        <color theme="3"/>
      </left>
      <right style="thin">
        <color theme="3"/>
      </right>
      <top style="hair">
        <color rgb="FFC0C0C0"/>
      </top>
      <bottom style="medium">
        <color theme="3"/>
      </bottom>
      <diagonal/>
    </border>
    <border>
      <left/>
      <right style="medium">
        <color indexed="8"/>
      </right>
      <top style="hair">
        <color rgb="FFC0C0C0"/>
      </top>
      <bottom style="medium">
        <color theme="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0" fontId="18" fillId="0" borderId="0"/>
  </cellStyleXfs>
  <cellXfs count="227">
    <xf numFmtId="0" fontId="0" fillId="0" borderId="0" xfId="0"/>
    <xf numFmtId="0" fontId="0" fillId="0" borderId="0" xfId="0" applyAlignment="1">
      <alignment horizontal="left" vertical="center"/>
    </xf>
    <xf numFmtId="0" fontId="0" fillId="0" borderId="0" xfId="0" applyAlignment="1">
      <alignment horizontal="left"/>
    </xf>
    <xf numFmtId="0" fontId="6" fillId="0" borderId="0" xfId="0" applyFont="1" applyAlignment="1">
      <alignment horizontal="center" vertical="center"/>
    </xf>
    <xf numFmtId="0" fontId="0" fillId="0" borderId="0" xfId="0" applyAlignment="1">
      <alignment horizontal="left" vertical="top"/>
    </xf>
    <xf numFmtId="0" fontId="0" fillId="0" borderId="0" xfId="0" applyAlignment="1">
      <alignment horizontal="left" vertical="top" wrapText="1"/>
    </xf>
    <xf numFmtId="0" fontId="10" fillId="3" borderId="0" xfId="0" applyFont="1" applyFill="1" applyAlignment="1">
      <alignment horizontal="left" vertical="top" wrapText="1"/>
    </xf>
    <xf numFmtId="0" fontId="10" fillId="4" borderId="0" xfId="0" applyFont="1" applyFill="1" applyAlignment="1">
      <alignment horizontal="left" vertical="top" wrapText="1"/>
    </xf>
    <xf numFmtId="0" fontId="10" fillId="5" borderId="0" xfId="0" applyFont="1" applyFill="1" applyAlignment="1">
      <alignment horizontal="left" vertical="top" wrapText="1"/>
    </xf>
    <xf numFmtId="0" fontId="10" fillId="6" borderId="0" xfId="0" applyFont="1" applyFill="1" applyAlignment="1">
      <alignment horizontal="left" vertical="top" wrapText="1"/>
    </xf>
    <xf numFmtId="0" fontId="10" fillId="8" borderId="0" xfId="0" applyFont="1" applyFill="1" applyAlignment="1">
      <alignment horizontal="left" vertical="top" wrapText="1"/>
    </xf>
    <xf numFmtId="9" fontId="10" fillId="3" borderId="0" xfId="0" applyNumberFormat="1" applyFont="1" applyFill="1" applyAlignment="1">
      <alignment horizontal="left" vertical="top" wrapText="1"/>
    </xf>
    <xf numFmtId="0" fontId="13" fillId="3" borderId="0" xfId="0" applyFont="1" applyFill="1" applyAlignment="1">
      <alignment horizontal="left" vertical="top" wrapText="1"/>
    </xf>
    <xf numFmtId="0" fontId="13" fillId="4" borderId="0" xfId="0" applyFont="1" applyFill="1" applyAlignment="1">
      <alignment horizontal="left" vertical="top" wrapText="1"/>
    </xf>
    <xf numFmtId="0" fontId="13" fillId="5" borderId="0" xfId="0" applyFont="1" applyFill="1" applyAlignment="1">
      <alignment horizontal="left" vertical="top" wrapText="1"/>
    </xf>
    <xf numFmtId="0" fontId="13" fillId="6" borderId="0" xfId="0" applyFont="1" applyFill="1" applyAlignment="1">
      <alignment horizontal="left" vertical="top" wrapText="1"/>
    </xf>
    <xf numFmtId="0" fontId="0" fillId="0" borderId="0" xfId="0" applyAlignment="1">
      <alignment vertical="top"/>
    </xf>
    <xf numFmtId="0" fontId="8" fillId="0" borderId="2" xfId="0" applyFont="1" applyBorder="1" applyAlignment="1">
      <alignment horizontal="center" vertical="center" textRotation="90" wrapText="1"/>
    </xf>
    <xf numFmtId="0" fontId="9" fillId="0" borderId="2" xfId="0" applyFont="1" applyBorder="1" applyAlignment="1">
      <alignment vertical="center" wrapText="1"/>
    </xf>
    <xf numFmtId="0" fontId="7" fillId="7" borderId="2" xfId="0" applyFont="1" applyFill="1" applyBorder="1" applyAlignment="1">
      <alignment horizontal="center" vertical="center" textRotation="90"/>
    </xf>
    <xf numFmtId="0" fontId="10" fillId="7" borderId="2" xfId="0" applyFont="1" applyFill="1" applyBorder="1" applyAlignment="1">
      <alignment vertical="center" wrapText="1"/>
    </xf>
    <xf numFmtId="0" fontId="8" fillId="0" borderId="2" xfId="0" applyFont="1" applyBorder="1" applyAlignment="1">
      <alignment horizontal="right" vertical="center" textRotation="90" wrapText="1"/>
    </xf>
    <xf numFmtId="0" fontId="9" fillId="0" borderId="2" xfId="0" applyFont="1" applyBorder="1" applyAlignment="1">
      <alignment horizontal="left" vertical="center" wrapText="1"/>
    </xf>
    <xf numFmtId="0" fontId="11" fillId="0" borderId="2" xfId="0" applyFont="1" applyBorder="1" applyAlignment="1">
      <alignment horizontal="center" vertical="center" textRotation="90"/>
    </xf>
    <xf numFmtId="0" fontId="17" fillId="7" borderId="2" xfId="0" applyFont="1" applyFill="1" applyBorder="1" applyAlignment="1">
      <alignment horizontal="center" vertical="center" textRotation="90"/>
    </xf>
    <xf numFmtId="0" fontId="17" fillId="7" borderId="2" xfId="0" applyFont="1" applyFill="1" applyBorder="1" applyAlignment="1">
      <alignment horizontal="center" vertical="center" textRotation="90" wrapText="1"/>
    </xf>
    <xf numFmtId="0" fontId="11" fillId="0" borderId="2" xfId="0" applyFont="1" applyBorder="1" applyAlignment="1">
      <alignment horizontal="center" vertical="center" textRotation="90" wrapText="1"/>
    </xf>
    <xf numFmtId="0" fontId="8" fillId="0" borderId="2" xfId="0" applyFont="1" applyBorder="1" applyAlignment="1">
      <alignment horizontal="center" vertical="center" textRotation="90"/>
    </xf>
    <xf numFmtId="0" fontId="9" fillId="0" borderId="4" xfId="0" applyFont="1" applyBorder="1" applyAlignment="1">
      <alignment vertical="center" wrapText="1"/>
    </xf>
    <xf numFmtId="0" fontId="10" fillId="3" borderId="0" xfId="0" applyFont="1" applyFill="1" applyAlignment="1">
      <alignment vertical="center" wrapText="1"/>
    </xf>
    <xf numFmtId="0" fontId="10" fillId="4" borderId="0" xfId="0" applyFont="1" applyFill="1" applyAlignment="1">
      <alignment vertical="center" wrapText="1"/>
    </xf>
    <xf numFmtId="0" fontId="10" fillId="5" borderId="0" xfId="0" applyFont="1" applyFill="1" applyAlignment="1">
      <alignment vertical="center" wrapText="1"/>
    </xf>
    <xf numFmtId="0" fontId="10" fillId="6" borderId="0" xfId="0" applyFont="1" applyFill="1" applyAlignment="1">
      <alignment vertical="center" wrapText="1"/>
    </xf>
    <xf numFmtId="0" fontId="10" fillId="8" borderId="0" xfId="0" applyFont="1" applyFill="1" applyAlignment="1">
      <alignment vertical="center" wrapText="1"/>
    </xf>
    <xf numFmtId="0" fontId="13" fillId="3" borderId="0" xfId="0" applyFont="1" applyFill="1" applyAlignment="1">
      <alignment vertical="center" wrapText="1"/>
    </xf>
    <xf numFmtId="0" fontId="13" fillId="5" borderId="0" xfId="0" applyFont="1" applyFill="1" applyAlignment="1">
      <alignment vertical="center" wrapText="1"/>
    </xf>
    <xf numFmtId="0" fontId="13" fillId="6" borderId="0" xfId="0" applyFont="1" applyFill="1" applyAlignment="1">
      <alignment vertical="center" wrapText="1"/>
    </xf>
    <xf numFmtId="0" fontId="9" fillId="9" borderId="2" xfId="0" applyFont="1" applyFill="1" applyBorder="1" applyAlignment="1">
      <alignment vertical="center" wrapText="1"/>
    </xf>
    <xf numFmtId="0" fontId="5" fillId="9" borderId="2" xfId="0" applyFont="1" applyFill="1" applyBorder="1" applyAlignment="1">
      <alignment vertical="center" wrapText="1"/>
    </xf>
    <xf numFmtId="0" fontId="10" fillId="9" borderId="2" xfId="0" applyFont="1" applyFill="1" applyBorder="1" applyAlignment="1">
      <alignment vertical="center" wrapText="1"/>
    </xf>
    <xf numFmtId="0" fontId="18" fillId="0" borderId="0" xfId="2"/>
    <xf numFmtId="0" fontId="21" fillId="0" borderId="21" xfId="2" applyFont="1" applyBorder="1" applyAlignment="1">
      <alignment vertical="center" wrapText="1"/>
    </xf>
    <xf numFmtId="0" fontId="21" fillId="0" borderId="23" xfId="2" applyFont="1" applyBorder="1" applyAlignment="1">
      <alignment vertical="center" wrapText="1"/>
    </xf>
    <xf numFmtId="0" fontId="21" fillId="0" borderId="24" xfId="2" applyFont="1" applyBorder="1" applyAlignment="1">
      <alignment vertical="center" wrapText="1"/>
    </xf>
    <xf numFmtId="0" fontId="21" fillId="0" borderId="26" xfId="2" applyFont="1" applyBorder="1" applyAlignment="1">
      <alignment vertical="center" wrapText="1"/>
    </xf>
    <xf numFmtId="0" fontId="21" fillId="0" borderId="27" xfId="2" applyFont="1" applyBorder="1" applyAlignment="1">
      <alignment vertical="center" wrapText="1"/>
    </xf>
    <xf numFmtId="0" fontId="21" fillId="0" borderId="28" xfId="2" applyFont="1" applyBorder="1" applyAlignment="1">
      <alignment vertical="center" wrapText="1"/>
    </xf>
    <xf numFmtId="0" fontId="21" fillId="0" borderId="29" xfId="2" applyFont="1" applyBorder="1" applyAlignment="1">
      <alignment vertical="center" wrapText="1"/>
    </xf>
    <xf numFmtId="0" fontId="21" fillId="0" borderId="31" xfId="2" applyFont="1" applyBorder="1" applyAlignment="1">
      <alignment vertical="center" wrapText="1"/>
    </xf>
    <xf numFmtId="0" fontId="21" fillId="0" borderId="32" xfId="2" applyFont="1" applyBorder="1" applyAlignment="1">
      <alignment vertical="center" wrapText="1"/>
    </xf>
    <xf numFmtId="0" fontId="21" fillId="0" borderId="33" xfId="2" applyFont="1" applyBorder="1" applyAlignment="1">
      <alignment vertical="center" wrapText="1"/>
    </xf>
    <xf numFmtId="0" fontId="16" fillId="0" borderId="32" xfId="2" applyFont="1" applyBorder="1" applyAlignment="1">
      <alignment vertical="center" wrapText="1"/>
    </xf>
    <xf numFmtId="0" fontId="16" fillId="0" borderId="28" xfId="2" applyFont="1" applyBorder="1" applyAlignment="1">
      <alignment vertical="center" wrapText="1"/>
    </xf>
    <xf numFmtId="0" fontId="21" fillId="0" borderId="35" xfId="2" applyFont="1" applyBorder="1" applyAlignment="1">
      <alignment vertical="center" wrapText="1"/>
    </xf>
    <xf numFmtId="0" fontId="19" fillId="12" borderId="14" xfId="2" applyFont="1" applyFill="1" applyBorder="1" applyAlignment="1">
      <alignment horizontal="center" vertical="center" wrapText="1"/>
    </xf>
    <xf numFmtId="0" fontId="19" fillId="12" borderId="15" xfId="2" applyFont="1" applyFill="1" applyBorder="1" applyAlignment="1">
      <alignment horizontal="center" vertical="center" wrapText="1"/>
    </xf>
    <xf numFmtId="0" fontId="19" fillId="12" borderId="18" xfId="2" applyFont="1" applyFill="1" applyBorder="1" applyAlignment="1">
      <alignment horizontal="center" vertical="center" wrapText="1"/>
    </xf>
    <xf numFmtId="0" fontId="9" fillId="9" borderId="2" xfId="0" applyFont="1" applyFill="1" applyBorder="1" applyAlignment="1">
      <alignment horizontal="center" vertical="center" wrapText="1"/>
    </xf>
    <xf numFmtId="0" fontId="23" fillId="0" borderId="0" xfId="0" applyFont="1" applyAlignment="1">
      <alignment horizontal="left" vertical="center"/>
    </xf>
    <xf numFmtId="0" fontId="23" fillId="0" borderId="0" xfId="0" applyFont="1" applyAlignment="1">
      <alignment horizontal="left"/>
    </xf>
    <xf numFmtId="0" fontId="27" fillId="10" borderId="2" xfId="0" applyFont="1" applyFill="1" applyBorder="1" applyAlignment="1">
      <alignment horizontal="center" vertical="center" wrapText="1"/>
    </xf>
    <xf numFmtId="0" fontId="35" fillId="0" borderId="0" xfId="0" applyFont="1"/>
    <xf numFmtId="0" fontId="35" fillId="0" borderId="0" xfId="0" applyFont="1" applyAlignment="1">
      <alignment horizontal="left" vertical="top" wrapText="1"/>
    </xf>
    <xf numFmtId="0" fontId="35" fillId="0" borderId="0" xfId="0" applyFont="1" applyAlignment="1">
      <alignment horizontal="left" vertical="center" wrapText="1"/>
    </xf>
    <xf numFmtId="0" fontId="35" fillId="0" borderId="0" xfId="0" applyFont="1" applyAlignment="1">
      <alignment horizontal="left" vertical="top"/>
    </xf>
    <xf numFmtId="46" fontId="35" fillId="0" borderId="0" xfId="0" applyNumberFormat="1" applyFont="1" applyAlignment="1">
      <alignment horizontal="left" vertical="top" wrapText="1"/>
    </xf>
    <xf numFmtId="0" fontId="35" fillId="0" borderId="0" xfId="0" applyFont="1" applyAlignment="1">
      <alignment vertical="center"/>
    </xf>
    <xf numFmtId="0" fontId="35" fillId="0" borderId="0" xfId="0" applyFont="1" applyAlignment="1">
      <alignment wrapText="1"/>
    </xf>
    <xf numFmtId="0" fontId="36" fillId="0" borderId="10" xfId="1" applyFont="1" applyBorder="1" applyAlignment="1">
      <alignment vertical="center" wrapText="1"/>
    </xf>
    <xf numFmtId="0" fontId="16" fillId="17" borderId="2" xfId="0" applyFont="1" applyFill="1" applyBorder="1" applyAlignment="1">
      <alignment horizontal="center" vertical="center"/>
    </xf>
    <xf numFmtId="0" fontId="16" fillId="17" borderId="2" xfId="0" applyFont="1" applyFill="1" applyBorder="1" applyAlignment="1">
      <alignment horizontal="center" vertical="center" wrapText="1"/>
    </xf>
    <xf numFmtId="0" fontId="7" fillId="17" borderId="2" xfId="0" applyFont="1" applyFill="1" applyBorder="1" applyAlignment="1">
      <alignment horizontal="center" vertical="center" wrapText="1"/>
    </xf>
    <xf numFmtId="0" fontId="7" fillId="17" borderId="2" xfId="0" applyFont="1" applyFill="1" applyBorder="1" applyAlignment="1">
      <alignment horizontal="center" vertical="center"/>
    </xf>
    <xf numFmtId="0" fontId="36" fillId="0" borderId="2" xfId="1" applyFont="1" applyBorder="1" applyAlignment="1">
      <alignment vertical="center" wrapText="1"/>
    </xf>
    <xf numFmtId="0" fontId="7" fillId="7" borderId="2" xfId="0" applyFont="1" applyFill="1" applyBorder="1" applyAlignment="1">
      <alignment horizontal="center" vertical="center" textRotation="90" wrapText="1"/>
    </xf>
    <xf numFmtId="0" fontId="7" fillId="17" borderId="11" xfId="0" applyFont="1" applyFill="1" applyBorder="1" applyAlignment="1">
      <alignment horizontal="center" vertical="center"/>
    </xf>
    <xf numFmtId="0" fontId="7" fillId="17" borderId="11" xfId="0" applyFont="1" applyFill="1" applyBorder="1" applyAlignment="1">
      <alignment horizontal="center" vertical="center" wrapText="1"/>
    </xf>
    <xf numFmtId="0" fontId="16" fillId="17" borderId="11" xfId="0" applyFont="1" applyFill="1" applyBorder="1" applyAlignment="1">
      <alignment horizontal="center" vertical="center" wrapText="1"/>
    </xf>
    <xf numFmtId="0" fontId="14" fillId="0" borderId="2" xfId="0" applyFont="1" applyBorder="1" applyAlignment="1">
      <alignment vertical="center" wrapText="1"/>
    </xf>
    <xf numFmtId="0" fontId="14" fillId="9" borderId="2" xfId="0" applyFont="1" applyFill="1" applyBorder="1" applyAlignment="1">
      <alignment vertical="center" wrapText="1"/>
    </xf>
    <xf numFmtId="0" fontId="9" fillId="9" borderId="4" xfId="0" applyFont="1" applyFill="1" applyBorder="1" applyAlignment="1">
      <alignment vertical="center" wrapText="1"/>
    </xf>
    <xf numFmtId="0" fontId="35" fillId="0" borderId="37" xfId="0" applyFont="1" applyBorder="1"/>
    <xf numFmtId="0" fontId="9" fillId="0" borderId="11" xfId="0" applyFont="1" applyBorder="1" applyAlignment="1">
      <alignment vertical="center" wrapText="1"/>
    </xf>
    <xf numFmtId="0" fontId="13" fillId="4" borderId="0" xfId="0" applyFont="1" applyFill="1" applyAlignment="1">
      <alignment vertical="center" wrapText="1"/>
    </xf>
    <xf numFmtId="0" fontId="9" fillId="6" borderId="38" xfId="0" applyFont="1" applyFill="1" applyBorder="1" applyAlignment="1">
      <alignment horizontal="center" vertical="center" wrapText="1"/>
    </xf>
    <xf numFmtId="0" fontId="9" fillId="6" borderId="38" xfId="0" applyFont="1" applyFill="1" applyBorder="1" applyAlignment="1">
      <alignment vertical="center" wrapText="1"/>
    </xf>
    <xf numFmtId="0" fontId="7" fillId="17" borderId="4" xfId="0" applyFont="1" applyFill="1" applyBorder="1" applyAlignment="1">
      <alignment horizontal="center" vertical="center" wrapText="1"/>
    </xf>
    <xf numFmtId="0" fontId="8" fillId="0" borderId="38" xfId="0" applyFont="1" applyBorder="1" applyAlignment="1">
      <alignment horizontal="center" vertical="center" textRotation="90" wrapText="1"/>
    </xf>
    <xf numFmtId="0" fontId="7" fillId="7" borderId="38" xfId="0" applyFont="1" applyFill="1" applyBorder="1" applyAlignment="1">
      <alignment horizontal="center" vertical="center" textRotation="90"/>
    </xf>
    <xf numFmtId="0" fontId="21" fillId="0" borderId="39" xfId="1" applyFont="1" applyBorder="1" applyAlignment="1">
      <alignment vertical="center" wrapText="1"/>
    </xf>
    <xf numFmtId="0" fontId="9" fillId="0" borderId="39" xfId="0" applyFont="1" applyBorder="1" applyAlignment="1">
      <alignment vertical="center" wrapText="1"/>
    </xf>
    <xf numFmtId="0" fontId="45" fillId="0" borderId="0" xfId="0" applyFont="1" applyAlignment="1">
      <alignment vertical="center"/>
    </xf>
    <xf numFmtId="0" fontId="15" fillId="0" borderId="0" xfId="0" applyFont="1"/>
    <xf numFmtId="0" fontId="46" fillId="0" borderId="0" xfId="0" applyFont="1"/>
    <xf numFmtId="0" fontId="47" fillId="0" borderId="0" xfId="0" applyFont="1" applyAlignment="1">
      <alignment horizontal="left" vertical="top" wrapText="1"/>
    </xf>
    <xf numFmtId="0" fontId="9" fillId="0" borderId="2" xfId="0" applyFont="1" applyBorder="1" applyAlignment="1" applyProtection="1">
      <alignment horizontal="center" vertical="center" wrapText="1"/>
      <protection locked="0"/>
    </xf>
    <xf numFmtId="0" fontId="9" fillId="0" borderId="2" xfId="0" applyFont="1" applyBorder="1" applyAlignment="1" applyProtection="1">
      <alignment horizontal="left" vertical="center" wrapText="1"/>
      <protection locked="0"/>
    </xf>
    <xf numFmtId="0" fontId="9" fillId="0" borderId="2" xfId="0" applyFont="1" applyBorder="1" applyAlignment="1" applyProtection="1">
      <alignment vertical="center" wrapText="1"/>
      <protection locked="0"/>
    </xf>
    <xf numFmtId="0" fontId="9" fillId="0" borderId="2" xfId="0" applyFont="1" applyBorder="1" applyAlignment="1" applyProtection="1">
      <alignment horizontal="left" vertical="top" wrapText="1"/>
      <protection locked="0"/>
    </xf>
    <xf numFmtId="0" fontId="10" fillId="7" borderId="2" xfId="0" applyFont="1" applyFill="1" applyBorder="1" applyAlignment="1" applyProtection="1">
      <alignment vertical="center" wrapText="1"/>
      <protection locked="0"/>
    </xf>
    <xf numFmtId="0" fontId="10" fillId="7" borderId="2" xfId="0" applyFont="1" applyFill="1" applyBorder="1" applyAlignment="1" applyProtection="1">
      <alignment horizontal="left" vertical="center" wrapText="1"/>
      <protection locked="0"/>
    </xf>
    <xf numFmtId="0" fontId="10" fillId="7" borderId="2" xfId="0" applyFont="1" applyFill="1" applyBorder="1" applyAlignment="1" applyProtection="1">
      <alignment horizontal="left" vertical="top" wrapText="1"/>
      <protection locked="0"/>
    </xf>
    <xf numFmtId="0" fontId="14" fillId="0" borderId="2" xfId="0" applyFont="1" applyBorder="1" applyAlignment="1" applyProtection="1">
      <alignment vertical="center" wrapText="1"/>
      <protection locked="0"/>
    </xf>
    <xf numFmtId="0" fontId="14" fillId="0" borderId="2" xfId="0" applyFont="1" applyBorder="1" applyAlignment="1" applyProtection="1">
      <alignment horizontal="left" vertical="center" wrapText="1"/>
      <protection locked="0"/>
    </xf>
    <xf numFmtId="0" fontId="35" fillId="0" borderId="2" xfId="0" applyFont="1" applyBorder="1" applyAlignment="1" applyProtection="1">
      <alignment horizontal="left" vertical="top" wrapText="1"/>
      <protection locked="0"/>
    </xf>
    <xf numFmtId="0" fontId="9" fillId="0" borderId="4" xfId="0" applyFont="1" applyBorder="1" applyAlignment="1" applyProtection="1">
      <alignment vertical="center" wrapText="1"/>
      <protection locked="0"/>
    </xf>
    <xf numFmtId="0" fontId="9" fillId="0" borderId="4" xfId="0" applyFont="1" applyBorder="1" applyAlignment="1" applyProtection="1">
      <alignment horizontal="left" vertical="center" wrapText="1"/>
      <protection locked="0"/>
    </xf>
    <xf numFmtId="0" fontId="9" fillId="0" borderId="4" xfId="0" applyFont="1" applyBorder="1" applyAlignment="1" applyProtection="1">
      <alignment horizontal="left" vertical="top" wrapText="1"/>
      <protection locked="0"/>
    </xf>
    <xf numFmtId="0" fontId="9" fillId="7" borderId="2" xfId="0" applyFont="1" applyFill="1" applyBorder="1" applyAlignment="1" applyProtection="1">
      <alignment vertical="center" wrapText="1"/>
      <protection locked="0"/>
    </xf>
    <xf numFmtId="0" fontId="35" fillId="0" borderId="2" xfId="0" applyFont="1" applyBorder="1" applyAlignment="1" applyProtection="1">
      <alignment horizontal="center" vertical="center" wrapText="1"/>
      <protection locked="0"/>
    </xf>
    <xf numFmtId="0" fontId="35" fillId="0" borderId="2"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24" fillId="13" borderId="5" xfId="0" applyFont="1" applyFill="1" applyBorder="1" applyAlignment="1">
      <alignment horizontal="center" vertical="center"/>
    </xf>
    <xf numFmtId="0" fontId="24" fillId="13" borderId="3" xfId="0" applyFont="1" applyFill="1" applyBorder="1"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left" vertical="center"/>
    </xf>
    <xf numFmtId="0" fontId="2" fillId="0" borderId="0" xfId="0" applyFont="1" applyAlignment="1">
      <alignment horizontal="left" vertical="center"/>
    </xf>
    <xf numFmtId="0" fontId="24" fillId="13" borderId="0" xfId="0" applyFont="1" applyFill="1" applyAlignment="1">
      <alignment horizontal="center" vertical="center"/>
    </xf>
    <xf numFmtId="0" fontId="0" fillId="0" borderId="0" xfId="0" applyAlignment="1">
      <alignment horizontal="left" vertical="top" wrapText="1"/>
    </xf>
    <xf numFmtId="0" fontId="25" fillId="0" borderId="1"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vertical="center" wrapText="1"/>
    </xf>
    <xf numFmtId="0" fontId="0" fillId="0" borderId="2" xfId="0" applyBorder="1" applyAlignment="1">
      <alignment horizontal="center" vertical="center" wrapText="1"/>
    </xf>
    <xf numFmtId="0" fontId="1" fillId="0" borderId="1" xfId="0" applyFont="1" applyBorder="1" applyAlignment="1">
      <alignment horizontal="left" vertical="center"/>
    </xf>
    <xf numFmtId="0" fontId="0" fillId="0" borderId="0" xfId="0" applyAlignment="1">
      <alignment horizontal="center" vertical="center"/>
    </xf>
    <xf numFmtId="0" fontId="42" fillId="0" borderId="0" xfId="1" applyFont="1" applyAlignment="1">
      <alignment horizontal="left" vertical="center" wrapText="1"/>
    </xf>
    <xf numFmtId="0" fontId="4" fillId="0" borderId="0" xfId="1" applyAlignment="1">
      <alignment horizontal="left" vertical="center" wrapText="1"/>
    </xf>
    <xf numFmtId="0" fontId="27" fillId="2" borderId="2" xfId="0" applyFont="1" applyFill="1" applyBorder="1" applyAlignment="1">
      <alignment horizontal="center" vertical="center" wrapText="1"/>
    </xf>
    <xf numFmtId="0" fontId="0" fillId="0" borderId="4" xfId="0" applyBorder="1" applyAlignment="1">
      <alignment horizontal="left" vertical="top" wrapText="1"/>
    </xf>
    <xf numFmtId="0" fontId="4" fillId="0" borderId="5" xfId="1" applyBorder="1" applyAlignment="1">
      <alignment horizontal="left" vertical="top" wrapText="1"/>
    </xf>
    <xf numFmtId="0" fontId="0" fillId="0" borderId="3" xfId="0" applyBorder="1" applyAlignment="1">
      <alignment horizontal="left" vertical="top"/>
    </xf>
    <xf numFmtId="0" fontId="0" fillId="0" borderId="6" xfId="0" applyBorder="1" applyAlignment="1">
      <alignment horizontal="left" vertical="top"/>
    </xf>
    <xf numFmtId="0" fontId="0" fillId="0" borderId="3" xfId="0" applyBorder="1" applyAlignment="1">
      <alignment horizontal="center" vertical="center"/>
    </xf>
    <xf numFmtId="0" fontId="2" fillId="0" borderId="2" xfId="0" applyFont="1" applyBorder="1" applyAlignment="1">
      <alignment horizontal="left" vertical="top" wrapText="1"/>
    </xf>
    <xf numFmtId="0" fontId="27" fillId="2" borderId="3"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4" fillId="0" borderId="7" xfId="1" applyBorder="1" applyAlignment="1">
      <alignment horizontal="left" vertical="top" wrapText="1"/>
    </xf>
    <xf numFmtId="0" fontId="4" fillId="0" borderId="1" xfId="1" applyBorder="1" applyAlignment="1">
      <alignment horizontal="left" vertical="top" wrapText="1"/>
    </xf>
    <xf numFmtId="0" fontId="4" fillId="0" borderId="8" xfId="1" applyBorder="1" applyAlignment="1">
      <alignment horizontal="left" vertical="top" wrapText="1"/>
    </xf>
    <xf numFmtId="0" fontId="5" fillId="0" borderId="9" xfId="0" applyFont="1" applyBorder="1" applyAlignment="1">
      <alignment vertical="center"/>
    </xf>
    <xf numFmtId="0" fontId="5" fillId="0" borderId="0" xfId="0" applyFont="1" applyAlignment="1">
      <alignment vertical="center"/>
    </xf>
    <xf numFmtId="0" fontId="34" fillId="0" borderId="9" xfId="0" applyFont="1" applyBorder="1" applyAlignment="1">
      <alignment vertical="center"/>
    </xf>
    <xf numFmtId="0" fontId="34" fillId="0" borderId="0" xfId="0" applyFont="1" applyAlignment="1">
      <alignment vertical="center"/>
    </xf>
    <xf numFmtId="0" fontId="33" fillId="15" borderId="0" xfId="0" applyFont="1" applyFill="1" applyAlignment="1">
      <alignment vertical="center"/>
    </xf>
    <xf numFmtId="0" fontId="33" fillId="15" borderId="5" xfId="0" applyFont="1" applyFill="1" applyBorder="1" applyAlignment="1">
      <alignment vertical="center"/>
    </xf>
    <xf numFmtId="0" fontId="33" fillId="15" borderId="3" xfId="0" applyFont="1" applyFill="1" applyBorder="1" applyAlignment="1">
      <alignment vertical="center"/>
    </xf>
    <xf numFmtId="0" fontId="33" fillId="15" borderId="6" xfId="0" applyFont="1" applyFill="1" applyBorder="1" applyAlignment="1">
      <alignment vertical="center"/>
    </xf>
    <xf numFmtId="0" fontId="34" fillId="0" borderId="38" xfId="0" applyFont="1" applyBorder="1" applyAlignment="1">
      <alignment vertical="center" wrapText="1"/>
    </xf>
    <xf numFmtId="0" fontId="34" fillId="0" borderId="37" xfId="0" applyFont="1" applyBorder="1" applyAlignment="1">
      <alignment vertical="center"/>
    </xf>
    <xf numFmtId="0" fontId="34" fillId="0" borderId="7" xfId="0" applyFont="1" applyBorder="1" applyAlignment="1">
      <alignment vertical="center" wrapText="1"/>
    </xf>
    <xf numFmtId="0" fontId="34" fillId="0" borderId="1" xfId="0" applyFont="1" applyBorder="1" applyAlignment="1">
      <alignment vertical="center" wrapText="1"/>
    </xf>
    <xf numFmtId="0" fontId="35" fillId="0" borderId="3" xfId="0" applyFont="1" applyBorder="1"/>
    <xf numFmtId="0" fontId="33" fillId="15" borderId="7" xfId="0" applyFont="1" applyFill="1" applyBorder="1" applyAlignment="1">
      <alignment vertical="center"/>
    </xf>
    <xf numFmtId="0" fontId="33" fillId="15" borderId="1" xfId="0" applyFont="1" applyFill="1" applyBorder="1" applyAlignment="1">
      <alignment vertical="center"/>
    </xf>
    <xf numFmtId="0" fontId="33" fillId="15" borderId="8" xfId="0" applyFont="1" applyFill="1" applyBorder="1" applyAlignment="1">
      <alignment vertical="center"/>
    </xf>
    <xf numFmtId="0" fontId="34" fillId="7" borderId="8" xfId="0" applyFont="1" applyFill="1" applyBorder="1" applyAlignment="1">
      <alignment horizontal="left" vertical="center" wrapText="1"/>
    </xf>
    <xf numFmtId="0" fontId="34" fillId="7" borderId="11" xfId="0" applyFont="1" applyFill="1" applyBorder="1" applyAlignment="1">
      <alignment horizontal="left" vertical="center" wrapText="1"/>
    </xf>
    <xf numFmtId="0" fontId="34" fillId="7" borderId="7" xfId="0" applyFont="1" applyFill="1" applyBorder="1" applyAlignment="1">
      <alignment horizontal="left" vertical="center" wrapText="1"/>
    </xf>
    <xf numFmtId="0" fontId="12" fillId="0" borderId="0" xfId="0" applyFont="1" applyAlignment="1">
      <alignment horizontal="center" vertical="center" wrapText="1"/>
    </xf>
    <xf numFmtId="0" fontId="31" fillId="0" borderId="0" xfId="0" applyFont="1" applyAlignment="1">
      <alignment horizontal="center" vertical="center"/>
    </xf>
    <xf numFmtId="0" fontId="33" fillId="15" borderId="38" xfId="0" applyFont="1" applyFill="1" applyBorder="1" applyAlignment="1">
      <alignment vertical="center"/>
    </xf>
    <xf numFmtId="0" fontId="33" fillId="15" borderId="37" xfId="0" applyFont="1" applyFill="1" applyBorder="1" applyAlignment="1">
      <alignment vertical="center"/>
    </xf>
    <xf numFmtId="0" fontId="33" fillId="15" borderId="39" xfId="0" applyFont="1" applyFill="1" applyBorder="1" applyAlignment="1">
      <alignment vertical="center"/>
    </xf>
    <xf numFmtId="0" fontId="5" fillId="0" borderId="3" xfId="0" applyFont="1" applyBorder="1" applyAlignment="1">
      <alignment vertical="center"/>
    </xf>
    <xf numFmtId="0" fontId="9" fillId="0" borderId="2" xfId="0" applyFont="1" applyBorder="1" applyAlignment="1" applyProtection="1">
      <alignment horizontal="left" vertical="top" wrapText="1"/>
      <protection locked="0"/>
    </xf>
    <xf numFmtId="0" fontId="34" fillId="0" borderId="3" xfId="0" applyFont="1" applyBorder="1" applyAlignment="1">
      <alignment vertical="center"/>
    </xf>
    <xf numFmtId="0" fontId="34" fillId="0" borderId="7" xfId="0" applyFont="1" applyBorder="1" applyAlignment="1">
      <alignment vertical="center"/>
    </xf>
    <xf numFmtId="0" fontId="34" fillId="0" borderId="1" xfId="0" applyFont="1" applyBorder="1" applyAlignment="1">
      <alignment vertical="center"/>
    </xf>
    <xf numFmtId="0" fontId="2" fillId="0" borderId="38" xfId="0" applyFont="1" applyBorder="1" applyAlignment="1">
      <alignment horizontal="left" vertical="center" wrapText="1"/>
    </xf>
    <xf numFmtId="0" fontId="2" fillId="0" borderId="37" xfId="0" applyFont="1" applyBorder="1" applyAlignment="1">
      <alignment horizontal="left" vertical="center" wrapText="1"/>
    </xf>
    <xf numFmtId="0" fontId="2" fillId="0" borderId="39" xfId="0" applyFont="1" applyBorder="1" applyAlignment="1">
      <alignment horizontal="left" vertical="center" wrapText="1"/>
    </xf>
    <xf numFmtId="0" fontId="27" fillId="10" borderId="2" xfId="0" applyFont="1" applyFill="1" applyBorder="1" applyAlignment="1">
      <alignment horizontal="center" vertical="center" wrapText="1"/>
    </xf>
    <xf numFmtId="0" fontId="28" fillId="0" borderId="1" xfId="0" applyFont="1" applyBorder="1" applyAlignment="1">
      <alignment horizontal="left" vertical="top" wrapText="1"/>
    </xf>
    <xf numFmtId="0" fontId="28" fillId="0" borderId="1" xfId="0" applyFont="1" applyBorder="1" applyAlignment="1">
      <alignment horizontal="left" vertical="top"/>
    </xf>
    <xf numFmtId="0" fontId="0" fillId="0" borderId="2" xfId="0" applyBorder="1" applyAlignment="1">
      <alignment horizontal="center" vertical="top"/>
    </xf>
    <xf numFmtId="0" fontId="0" fillId="0" borderId="2" xfId="0" applyBorder="1" applyAlignment="1">
      <alignment horizontal="center" vertical="top" wrapText="1"/>
    </xf>
    <xf numFmtId="0" fontId="0" fillId="0" borderId="2" xfId="0" applyBorder="1" applyAlignment="1">
      <alignment horizontal="justify" vertical="top" wrapText="1"/>
    </xf>
    <xf numFmtId="0" fontId="0" fillId="0" borderId="0" xfId="0" applyAlignment="1">
      <alignment horizontal="left" wrapText="1"/>
    </xf>
    <xf numFmtId="0" fontId="1" fillId="0" borderId="0" xfId="0" applyFont="1" applyAlignment="1">
      <alignment horizontal="left" vertical="top" wrapText="1"/>
    </xf>
    <xf numFmtId="0" fontId="26" fillId="14" borderId="0" xfId="0" applyFont="1" applyFill="1" applyAlignment="1">
      <alignment horizontal="center" vertical="top" wrapText="1"/>
    </xf>
    <xf numFmtId="0" fontId="20" fillId="11" borderId="20" xfId="2" applyFont="1" applyFill="1" applyBorder="1" applyAlignment="1">
      <alignment vertical="center" wrapText="1"/>
    </xf>
    <xf numFmtId="0" fontId="21" fillId="11" borderId="25" xfId="2" applyFont="1" applyFill="1" applyBorder="1" applyAlignment="1">
      <alignment vertical="center" wrapText="1"/>
    </xf>
    <xf numFmtId="0" fontId="21" fillId="0" borderId="31" xfId="2" applyFont="1" applyBorder="1" applyAlignment="1">
      <alignment vertical="center" wrapText="1"/>
    </xf>
    <xf numFmtId="0" fontId="21" fillId="0" borderId="26" xfId="2" applyFont="1" applyBorder="1" applyAlignment="1">
      <alignment vertical="center" wrapText="1"/>
    </xf>
    <xf numFmtId="0" fontId="21" fillId="0" borderId="28" xfId="2" applyFont="1" applyBorder="1" applyAlignment="1">
      <alignment vertical="center" wrapText="1"/>
    </xf>
    <xf numFmtId="0" fontId="21" fillId="11" borderId="34" xfId="2" applyFont="1" applyFill="1" applyBorder="1" applyAlignment="1">
      <alignment vertical="center" wrapText="1"/>
    </xf>
    <xf numFmtId="0" fontId="21" fillId="0" borderId="35" xfId="2" applyFont="1" applyBorder="1" applyAlignment="1">
      <alignment vertical="center" wrapText="1"/>
    </xf>
    <xf numFmtId="0" fontId="16" fillId="0" borderId="32" xfId="2" applyFont="1" applyBorder="1" applyAlignment="1">
      <alignment vertical="center" wrapText="1"/>
    </xf>
    <xf numFmtId="0" fontId="16" fillId="0" borderId="36" xfId="2" applyFont="1" applyBorder="1" applyAlignment="1">
      <alignment vertical="center" wrapText="1"/>
    </xf>
    <xf numFmtId="0" fontId="21" fillId="0" borderId="15" xfId="2" applyFont="1" applyBorder="1" applyAlignment="1">
      <alignment vertical="center" wrapText="1"/>
    </xf>
    <xf numFmtId="0" fontId="21" fillId="0" borderId="21" xfId="2" applyFont="1" applyBorder="1" applyAlignment="1">
      <alignment vertical="center" wrapText="1"/>
    </xf>
    <xf numFmtId="0" fontId="21" fillId="0" borderId="30" xfId="2" applyFont="1" applyBorder="1" applyAlignment="1">
      <alignment vertical="center" wrapText="1"/>
    </xf>
    <xf numFmtId="0" fontId="21" fillId="0" borderId="22" xfId="2" applyFont="1" applyBorder="1" applyAlignment="1">
      <alignment vertical="center" wrapText="1"/>
    </xf>
    <xf numFmtId="0" fontId="19" fillId="12" borderId="12" xfId="2" applyFont="1" applyFill="1" applyBorder="1" applyAlignment="1">
      <alignment horizontal="center" vertical="center" wrapText="1"/>
    </xf>
    <xf numFmtId="0" fontId="19" fillId="12" borderId="16" xfId="2" applyFont="1" applyFill="1" applyBorder="1" applyAlignment="1">
      <alignment horizontal="center" vertical="center" wrapText="1"/>
    </xf>
    <xf numFmtId="0" fontId="19" fillId="12" borderId="13" xfId="2" applyFont="1" applyFill="1" applyBorder="1" applyAlignment="1">
      <alignment horizontal="center" vertical="center" wrapText="1"/>
    </xf>
    <xf numFmtId="0" fontId="19" fillId="12" borderId="17" xfId="2" applyFont="1" applyFill="1" applyBorder="1" applyAlignment="1">
      <alignment horizontal="center" vertical="center" wrapText="1"/>
    </xf>
    <xf numFmtId="0" fontId="19" fillId="12" borderId="19" xfId="2" applyFont="1" applyFill="1" applyBorder="1" applyAlignment="1">
      <alignment horizontal="center" vertical="center" wrapText="1"/>
    </xf>
    <xf numFmtId="0" fontId="37" fillId="0" borderId="0" xfId="0" applyFont="1"/>
    <xf numFmtId="0" fontId="9" fillId="0" borderId="4"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8" fillId="0" borderId="4" xfId="0" applyFont="1" applyBorder="1" applyAlignment="1">
      <alignment horizontal="center" vertical="center" textRotation="90"/>
    </xf>
    <xf numFmtId="0" fontId="8" fillId="0" borderId="10" xfId="0" applyFont="1" applyBorder="1" applyAlignment="1">
      <alignment horizontal="center" vertical="center" textRotation="90"/>
    </xf>
    <xf numFmtId="0" fontId="8" fillId="0" borderId="11" xfId="0" applyFont="1" applyBorder="1" applyAlignment="1">
      <alignment horizontal="center" vertical="center" textRotation="90"/>
    </xf>
    <xf numFmtId="0" fontId="9" fillId="0" borderId="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9" borderId="4" xfId="0" applyFont="1" applyFill="1" applyBorder="1" applyAlignment="1">
      <alignment horizontal="center" vertical="center" wrapText="1"/>
    </xf>
    <xf numFmtId="0" fontId="9" fillId="9" borderId="10" xfId="0" applyFont="1" applyFill="1" applyBorder="1" applyAlignment="1">
      <alignment horizontal="center" vertical="center" wrapText="1"/>
    </xf>
    <xf numFmtId="0" fontId="9" fillId="9" borderId="11" xfId="0" applyFont="1" applyFill="1" applyBorder="1" applyAlignment="1">
      <alignment horizontal="center" vertical="center" wrapText="1"/>
    </xf>
    <xf numFmtId="0" fontId="9" fillId="0" borderId="2" xfId="0" applyFont="1" applyBorder="1" applyAlignment="1" applyProtection="1">
      <alignment horizontal="center" vertical="center" wrapText="1"/>
      <protection locked="0"/>
    </xf>
    <xf numFmtId="0" fontId="32" fillId="0" borderId="0" xfId="0" applyFont="1" applyAlignment="1">
      <alignment horizontal="center" vertical="center"/>
    </xf>
    <xf numFmtId="0" fontId="38" fillId="16" borderId="0" xfId="0" applyFont="1" applyFill="1" applyAlignment="1">
      <alignment horizontal="center" vertical="center"/>
    </xf>
    <xf numFmtId="0" fontId="33" fillId="14" borderId="38" xfId="0" applyFont="1" applyFill="1" applyBorder="1" applyAlignment="1">
      <alignment vertical="center"/>
    </xf>
    <xf numFmtId="0" fontId="33" fillId="14" borderId="37" xfId="0" applyFont="1" applyFill="1" applyBorder="1" applyAlignment="1">
      <alignment vertical="center"/>
    </xf>
    <xf numFmtId="0" fontId="33" fillId="14" borderId="39" xfId="0" applyFont="1" applyFill="1" applyBorder="1" applyAlignment="1">
      <alignment vertical="center"/>
    </xf>
    <xf numFmtId="0" fontId="35" fillId="0" borderId="0" xfId="0" applyFont="1"/>
    <xf numFmtId="0" fontId="39" fillId="0" borderId="0" xfId="0" applyFont="1" applyAlignment="1" applyProtection="1">
      <alignment wrapText="1"/>
      <protection locked="0"/>
    </xf>
    <xf numFmtId="0" fontId="37" fillId="0" borderId="0" xfId="0" applyFont="1" applyAlignment="1">
      <alignment wrapText="1"/>
    </xf>
    <xf numFmtId="0" fontId="35" fillId="0" borderId="0" xfId="0" applyFont="1" applyAlignment="1">
      <alignment vertical="center" wrapText="1"/>
    </xf>
    <xf numFmtId="0" fontId="10" fillId="7" borderId="2" xfId="0" applyFont="1" applyFill="1" applyBorder="1" applyAlignment="1" applyProtection="1">
      <alignment horizontal="center" vertical="center" wrapText="1"/>
      <protection locked="0"/>
    </xf>
    <xf numFmtId="0" fontId="45" fillId="0" borderId="0" xfId="0" applyFont="1" applyAlignment="1">
      <alignment horizontal="center" vertical="center"/>
    </xf>
  </cellXfs>
  <cellStyles count="3">
    <cellStyle name="Hyperlink" xfId="1" builtinId="8"/>
    <cellStyle name="Normal" xfId="0" builtinId="0"/>
    <cellStyle name="Normal 2" xfId="2" xr:uid="{31D4143A-C1E6-4BEB-943F-100E7B120ACD}"/>
  </cellStyles>
  <dxfs count="93">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
      <fill>
        <patternFill>
          <bgColor rgb="FF339966"/>
        </patternFill>
      </fill>
    </dxf>
    <dxf>
      <fill>
        <patternFill>
          <bgColor rgb="FFFFCC00"/>
        </patternFill>
      </fill>
    </dxf>
    <dxf>
      <fill>
        <patternFill>
          <bgColor rgb="FFFF0000"/>
        </patternFill>
      </fill>
    </dxf>
  </dxfs>
  <tableStyles count="0" defaultTableStyle="TableStyleMedium2" defaultPivotStyle="PivotStyleLight16"/>
  <colors>
    <mruColors>
      <color rgb="FFFFCC00"/>
      <color rgb="FF3399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a:t>Module 1 - Résultat globaux</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(Résumé!$A$6,Résumé!$A$10,Résumé!$A$14,Résumé!$A$19,Résumé!$A$26)</c:f>
              <c:strCache>
                <c:ptCount val="5"/>
                <c:pt idx="0">
                  <c:v>Thème 1 : Stratégie nationale en matière de statistiques</c:v>
                </c:pt>
                <c:pt idx="1">
                  <c:v>Thème 2 : Organisation du SSN</c:v>
                </c:pt>
                <c:pt idx="2">
                  <c:v>Thème 3 : Adéquation des ressources</c:v>
                </c:pt>
                <c:pt idx="3">
                  <c:v>Thème 4 : Déterminants de la qualité des données</c:v>
                </c:pt>
                <c:pt idx="4">
                  <c:v>Thème 5 : Relations avec les utilisateurs </c:v>
                </c:pt>
              </c:strCache>
            </c:strRef>
          </c:cat>
          <c:val>
            <c:numRef>
              <c:f>(Résumé!$B$6,Résumé!$B$10,Résumé!$B$14,Résumé!$B$19,Résumé!$B$26)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AF8F-49AA-958D-3B0EED74769C}"/>
            </c:ext>
          </c:extLst>
        </c:ser>
        <c:ser>
          <c:idx val="1"/>
          <c:order val="1"/>
          <c:spPr>
            <a:solidFill>
              <a:srgbClr val="FFC000"/>
            </a:solidFill>
            <a:ln>
              <a:noFill/>
            </a:ln>
            <a:effectLst/>
          </c:spPr>
          <c:invertIfNegative val="0"/>
          <c:cat>
            <c:strRef>
              <c:f>(Résumé!$A$6,Résumé!$A$10,Résumé!$A$14,Résumé!$A$19,Résumé!$A$26)</c:f>
              <c:strCache>
                <c:ptCount val="5"/>
                <c:pt idx="0">
                  <c:v>Thème 1 : Stratégie nationale en matière de statistiques</c:v>
                </c:pt>
                <c:pt idx="1">
                  <c:v>Thème 2 : Organisation du SSN</c:v>
                </c:pt>
                <c:pt idx="2">
                  <c:v>Thème 3 : Adéquation des ressources</c:v>
                </c:pt>
                <c:pt idx="3">
                  <c:v>Thème 4 : Déterminants de la qualité des données</c:v>
                </c:pt>
                <c:pt idx="4">
                  <c:v>Thème 5 : Relations avec les utilisateurs </c:v>
                </c:pt>
              </c:strCache>
            </c:strRef>
          </c:cat>
          <c:val>
            <c:numRef>
              <c:f>(Résumé!$C$6,Résumé!$C$10,Résumé!$C$14,Résumé!$C$19,Résumé!$C$26)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AF8F-49AA-958D-3B0EED74769C}"/>
            </c:ext>
          </c:extLst>
        </c:ser>
        <c:ser>
          <c:idx val="2"/>
          <c:order val="2"/>
          <c:spPr>
            <a:solidFill>
              <a:srgbClr val="FF0000"/>
            </a:solidFill>
            <a:ln>
              <a:noFill/>
            </a:ln>
            <a:effectLst/>
          </c:spPr>
          <c:invertIfNegative val="0"/>
          <c:cat>
            <c:strRef>
              <c:f>(Résumé!$A$6,Résumé!$A$10,Résumé!$A$14,Résumé!$A$19,Résumé!$A$26)</c:f>
              <c:strCache>
                <c:ptCount val="5"/>
                <c:pt idx="0">
                  <c:v>Thème 1 : Stratégie nationale en matière de statistiques</c:v>
                </c:pt>
                <c:pt idx="1">
                  <c:v>Thème 2 : Organisation du SSN</c:v>
                </c:pt>
                <c:pt idx="2">
                  <c:v>Thème 3 : Adéquation des ressources</c:v>
                </c:pt>
                <c:pt idx="3">
                  <c:v>Thème 4 : Déterminants de la qualité des données</c:v>
                </c:pt>
                <c:pt idx="4">
                  <c:v>Thème 5 : Relations avec les utilisateurs </c:v>
                </c:pt>
              </c:strCache>
            </c:strRef>
          </c:cat>
          <c:val>
            <c:numRef>
              <c:f>(Résumé!$D$6,Résumé!$D$10,Résumé!$D$14,Résumé!$D$19,Résumé!$D$26)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AF8F-49AA-958D-3B0EED74769C}"/>
            </c:ext>
          </c:extLst>
        </c:ser>
        <c:ser>
          <c:idx val="3"/>
          <c:order val="3"/>
          <c:spPr>
            <a:solidFill>
              <a:srgbClr val="C0C0C0"/>
            </a:solidFill>
            <a:ln>
              <a:noFill/>
            </a:ln>
            <a:effectLst/>
          </c:spPr>
          <c:invertIfNegative val="0"/>
          <c:cat>
            <c:strRef>
              <c:f>(Résumé!$A$6,Résumé!$A$10,Résumé!$A$14,Résumé!$A$19,Résumé!$A$26)</c:f>
              <c:strCache>
                <c:ptCount val="5"/>
                <c:pt idx="0">
                  <c:v>Thème 1 : Stratégie nationale en matière de statistiques</c:v>
                </c:pt>
                <c:pt idx="1">
                  <c:v>Thème 2 : Organisation du SSN</c:v>
                </c:pt>
                <c:pt idx="2">
                  <c:v>Thème 3 : Adéquation des ressources</c:v>
                </c:pt>
                <c:pt idx="3">
                  <c:v>Thème 4 : Déterminants de la qualité des données</c:v>
                </c:pt>
                <c:pt idx="4">
                  <c:v>Thème 5 : Relations avec les utilisateurs </c:v>
                </c:pt>
              </c:strCache>
            </c:strRef>
          </c:cat>
          <c:val>
            <c:numRef>
              <c:f>(Résumé!$E$6,Résumé!$E$10,Résumé!$E$14,Résumé!$E$19,Résumé!$E$26)</c:f>
              <c:numCache>
                <c:formatCode>General</c:formatCode>
                <c:ptCount val="5"/>
                <c:pt idx="0">
                  <c:v>9</c:v>
                </c:pt>
                <c:pt idx="1">
                  <c:v>14</c:v>
                </c:pt>
                <c:pt idx="2">
                  <c:v>10</c:v>
                </c:pt>
                <c:pt idx="3">
                  <c:v>19</c:v>
                </c:pt>
                <c:pt idx="4">
                  <c:v>7</c:v>
                </c:pt>
              </c:numCache>
            </c:numRef>
          </c:val>
          <c:extLst>
            <c:ext xmlns:c16="http://schemas.microsoft.com/office/drawing/2014/chart" uri="{C3380CC4-5D6E-409C-BE32-E72D297353CC}">
              <c16:uniqueId val="{00000003-AF8F-49AA-958D-3B0EED74769C}"/>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Résumé!$B$262</c:f>
          <c:strCache>
            <c:ptCount val="1"/>
            <c:pt idx="0">
              <c:v>Module 2 — Secteur 9 - Résultat globaux</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(Résumé!$A$265,Résumé!$A$269,Résumé!$A$274,Résumé!$A$280,Résumé!$A$285)</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(Résumé!$B$265,Résumé!$B$269,Résumé!$B$274,Résumé!$B$280,Résumé!$B$285)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1FD2-4F62-A2DD-197F736F3730}"/>
            </c:ext>
          </c:extLst>
        </c:ser>
        <c:ser>
          <c:idx val="1"/>
          <c:order val="1"/>
          <c:spPr>
            <a:solidFill>
              <a:srgbClr val="FFCC00"/>
            </a:solidFill>
            <a:ln>
              <a:noFill/>
            </a:ln>
            <a:effectLst/>
          </c:spPr>
          <c:invertIfNegative val="0"/>
          <c:cat>
            <c:strRef>
              <c:f>(Résumé!$A$265,Résumé!$A$269,Résumé!$A$274,Résumé!$A$280,Résumé!$A$285)</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(Résumé!$C$265,Résumé!$C$269,Résumé!$C$274,Résumé!$C$280,Résumé!$C$285)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1FD2-4F62-A2DD-197F736F3730}"/>
            </c:ext>
          </c:extLst>
        </c:ser>
        <c:ser>
          <c:idx val="2"/>
          <c:order val="2"/>
          <c:spPr>
            <a:solidFill>
              <a:srgbClr val="FF0000"/>
            </a:solidFill>
            <a:ln>
              <a:noFill/>
            </a:ln>
            <a:effectLst/>
          </c:spPr>
          <c:invertIfNegative val="0"/>
          <c:cat>
            <c:strRef>
              <c:f>(Résumé!$A$265,Résumé!$A$269,Résumé!$A$274,Résumé!$A$280,Résumé!$A$285)</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(Résumé!$D$265,Résumé!$D$269,Résumé!$D$274,Résumé!$D$280,Résumé!$D$285)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1FD2-4F62-A2DD-197F736F3730}"/>
            </c:ext>
          </c:extLst>
        </c:ser>
        <c:ser>
          <c:idx val="3"/>
          <c:order val="3"/>
          <c:spPr>
            <a:solidFill>
              <a:srgbClr val="C0C0C0"/>
            </a:solidFill>
            <a:ln>
              <a:noFill/>
            </a:ln>
            <a:effectLst/>
          </c:spPr>
          <c:invertIfNegative val="0"/>
          <c:cat>
            <c:strRef>
              <c:f>(Résumé!$A$265,Résumé!$A$269,Résumé!$A$274,Résumé!$A$280,Résumé!$A$285)</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(Résumé!$E$265,Résumé!$E$269,Résumé!$E$274,Résumé!$E$280,Résumé!$E$285)</c:f>
              <c:numCache>
                <c:formatCode>General</c:formatCode>
                <c:ptCount val="5"/>
                <c:pt idx="0">
                  <c:v>8</c:v>
                </c:pt>
                <c:pt idx="1">
                  <c:v>6</c:v>
                </c:pt>
                <c:pt idx="2">
                  <c:v>15</c:v>
                </c:pt>
                <c:pt idx="3">
                  <c:v>7</c:v>
                </c:pt>
                <c:pt idx="4">
                  <c:v>21</c:v>
                </c:pt>
              </c:numCache>
            </c:numRef>
          </c:val>
          <c:extLst>
            <c:ext xmlns:c16="http://schemas.microsoft.com/office/drawing/2014/chart" uri="{C3380CC4-5D6E-409C-BE32-E72D297353CC}">
              <c16:uniqueId val="{0000000B-1FD2-4F62-A2DD-197F736F3730}"/>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Résumé!$B$291</c:f>
          <c:strCache>
            <c:ptCount val="1"/>
            <c:pt idx="0">
              <c:v>Module 2 — Secteur 10 - Résultat globaux</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dPt>
            <c:idx val="1"/>
            <c:invertIfNegative val="0"/>
            <c:bubble3D val="0"/>
            <c:spPr>
              <a:solidFill>
                <a:srgbClr val="339966"/>
              </a:solidFill>
              <a:ln>
                <a:noFill/>
              </a:ln>
              <a:effectLst/>
            </c:spPr>
            <c:extLst>
              <c:ext xmlns:c16="http://schemas.microsoft.com/office/drawing/2014/chart" uri="{C3380CC4-5D6E-409C-BE32-E72D297353CC}">
                <c16:uniqueId val="{00000001-4397-4AAF-9BAE-EF2DD062313E}"/>
              </c:ext>
            </c:extLst>
          </c:dPt>
          <c:dPt>
            <c:idx val="2"/>
            <c:invertIfNegative val="0"/>
            <c:bubble3D val="0"/>
            <c:spPr>
              <a:solidFill>
                <a:srgbClr val="339966"/>
              </a:solidFill>
              <a:ln>
                <a:noFill/>
              </a:ln>
              <a:effectLst/>
            </c:spPr>
            <c:extLst>
              <c:ext xmlns:c16="http://schemas.microsoft.com/office/drawing/2014/chart" uri="{C3380CC4-5D6E-409C-BE32-E72D297353CC}">
                <c16:uniqueId val="{00000003-8ACA-40C2-B00B-56144D9737CD}"/>
              </c:ext>
            </c:extLst>
          </c:dPt>
          <c:cat>
            <c:strRef>
              <c:f>(Résumé!$A$294,Résumé!$A$298,Résumé!$A$303,Résumé!$A$309,Résumé!$A$314)</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(Résumé!$B$294,Résumé!$B$298,Résumé!$B$303,Résumé!$B$309,Résumé!$B$314)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4397-4AAF-9BAE-EF2DD062313E}"/>
            </c:ext>
          </c:extLst>
        </c:ser>
        <c:ser>
          <c:idx val="1"/>
          <c:order val="1"/>
          <c:spPr>
            <a:solidFill>
              <a:srgbClr val="FFC000"/>
            </a:solidFill>
            <a:ln>
              <a:noFill/>
            </a:ln>
            <a:effectLst/>
          </c:spPr>
          <c:invertIfNegative val="0"/>
          <c:dPt>
            <c:idx val="1"/>
            <c:invertIfNegative val="0"/>
            <c:bubble3D val="0"/>
            <c:spPr>
              <a:solidFill>
                <a:srgbClr val="FFC000"/>
              </a:solidFill>
              <a:ln>
                <a:noFill/>
              </a:ln>
              <a:effectLst/>
            </c:spPr>
            <c:extLst>
              <c:ext xmlns:c16="http://schemas.microsoft.com/office/drawing/2014/chart" uri="{C3380CC4-5D6E-409C-BE32-E72D297353CC}">
                <c16:uniqueId val="{00000004-4397-4AAF-9BAE-EF2DD062313E}"/>
              </c:ext>
            </c:extLst>
          </c:dPt>
          <c:dPt>
            <c:idx val="2"/>
            <c:invertIfNegative val="0"/>
            <c:bubble3D val="0"/>
            <c:spPr>
              <a:solidFill>
                <a:srgbClr val="FFC000"/>
              </a:solidFill>
              <a:ln>
                <a:noFill/>
              </a:ln>
              <a:effectLst/>
            </c:spPr>
            <c:extLst>
              <c:ext xmlns:c16="http://schemas.microsoft.com/office/drawing/2014/chart" uri="{C3380CC4-5D6E-409C-BE32-E72D297353CC}">
                <c16:uniqueId val="{00000007-8ACA-40C2-B00B-56144D9737CD}"/>
              </c:ext>
            </c:extLst>
          </c:dPt>
          <c:cat>
            <c:strRef>
              <c:f>(Résumé!$A$294,Résumé!$A$298,Résumé!$A$303,Résumé!$A$309,Résumé!$A$314)</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(Résumé!$C$294,Résumé!$C$298,Résumé!$C$303,Résumé!$C$309,Résumé!$C$314)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4397-4AAF-9BAE-EF2DD062313E}"/>
            </c:ext>
          </c:extLst>
        </c:ser>
        <c:ser>
          <c:idx val="2"/>
          <c:order val="2"/>
          <c:spPr>
            <a:solidFill>
              <a:srgbClr val="FF0000"/>
            </a:solidFill>
            <a:ln>
              <a:noFill/>
            </a:ln>
            <a:effectLst/>
          </c:spPr>
          <c:invertIfNegative val="0"/>
          <c:dPt>
            <c:idx val="1"/>
            <c:invertIfNegative val="0"/>
            <c:bubble3D val="0"/>
            <c:spPr>
              <a:solidFill>
                <a:srgbClr val="FF0000"/>
              </a:solidFill>
              <a:ln>
                <a:noFill/>
              </a:ln>
              <a:effectLst/>
            </c:spPr>
            <c:extLst>
              <c:ext xmlns:c16="http://schemas.microsoft.com/office/drawing/2014/chart" uri="{C3380CC4-5D6E-409C-BE32-E72D297353CC}">
                <c16:uniqueId val="{00000007-4397-4AAF-9BAE-EF2DD062313E}"/>
              </c:ext>
            </c:extLst>
          </c:dPt>
          <c:dPt>
            <c:idx val="2"/>
            <c:invertIfNegative val="0"/>
            <c:bubble3D val="0"/>
            <c:spPr>
              <a:solidFill>
                <a:srgbClr val="FF0000"/>
              </a:solidFill>
              <a:ln>
                <a:noFill/>
              </a:ln>
              <a:effectLst/>
            </c:spPr>
            <c:extLst>
              <c:ext xmlns:c16="http://schemas.microsoft.com/office/drawing/2014/chart" uri="{C3380CC4-5D6E-409C-BE32-E72D297353CC}">
                <c16:uniqueId val="{0000000B-8ACA-40C2-B00B-56144D9737CD}"/>
              </c:ext>
            </c:extLst>
          </c:dPt>
          <c:cat>
            <c:strRef>
              <c:f>(Résumé!$A$294,Résumé!$A$298,Résumé!$A$303,Résumé!$A$309,Résumé!$A$314)</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(Résumé!$D$294,Résumé!$D$298,Résumé!$D$303,Résumé!$D$309,Résumé!$D$314)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4397-4AAF-9BAE-EF2DD062313E}"/>
            </c:ext>
          </c:extLst>
        </c:ser>
        <c:ser>
          <c:idx val="3"/>
          <c:order val="3"/>
          <c:spPr>
            <a:solidFill>
              <a:srgbClr val="C0C0C0"/>
            </a:solidFill>
            <a:ln>
              <a:noFill/>
            </a:ln>
            <a:effectLst/>
          </c:spPr>
          <c:invertIfNegative val="0"/>
          <c:dPt>
            <c:idx val="1"/>
            <c:invertIfNegative val="0"/>
            <c:bubble3D val="0"/>
            <c:spPr>
              <a:solidFill>
                <a:srgbClr val="C0C0C0"/>
              </a:solidFill>
              <a:ln>
                <a:noFill/>
              </a:ln>
              <a:effectLst/>
            </c:spPr>
            <c:extLst>
              <c:ext xmlns:c16="http://schemas.microsoft.com/office/drawing/2014/chart" uri="{C3380CC4-5D6E-409C-BE32-E72D297353CC}">
                <c16:uniqueId val="{0000000A-4397-4AAF-9BAE-EF2DD062313E}"/>
              </c:ext>
            </c:extLst>
          </c:dPt>
          <c:dPt>
            <c:idx val="2"/>
            <c:invertIfNegative val="0"/>
            <c:bubble3D val="0"/>
            <c:spPr>
              <a:solidFill>
                <a:srgbClr val="C0C0C0"/>
              </a:solidFill>
              <a:ln>
                <a:noFill/>
              </a:ln>
              <a:effectLst/>
            </c:spPr>
            <c:extLst>
              <c:ext xmlns:c16="http://schemas.microsoft.com/office/drawing/2014/chart" uri="{C3380CC4-5D6E-409C-BE32-E72D297353CC}">
                <c16:uniqueId val="{0000000F-8ACA-40C2-B00B-56144D9737CD}"/>
              </c:ext>
            </c:extLst>
          </c:dPt>
          <c:cat>
            <c:strRef>
              <c:f>(Résumé!$A$294,Résumé!$A$298,Résumé!$A$303,Résumé!$A$309,Résumé!$A$314)</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(Résumé!$E$294,Résumé!$E$298,Résumé!$E$303,Résumé!$E$309,Résumé!$E$314)</c:f>
              <c:numCache>
                <c:formatCode>General</c:formatCode>
                <c:ptCount val="5"/>
                <c:pt idx="0">
                  <c:v>8</c:v>
                </c:pt>
                <c:pt idx="1">
                  <c:v>6</c:v>
                </c:pt>
                <c:pt idx="2">
                  <c:v>15</c:v>
                </c:pt>
                <c:pt idx="3">
                  <c:v>7</c:v>
                </c:pt>
                <c:pt idx="4">
                  <c:v>21</c:v>
                </c:pt>
              </c:numCache>
            </c:numRef>
          </c:val>
          <c:extLst>
            <c:ext xmlns:c16="http://schemas.microsoft.com/office/drawing/2014/chart" uri="{C3380CC4-5D6E-409C-BE32-E72D297353CC}">
              <c16:uniqueId val="{0000000B-4397-4AAF-9BAE-EF2DD062313E}"/>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Résumé!$C$59</c:f>
          <c:strCache>
            <c:ptCount val="1"/>
            <c:pt idx="0">
              <c:v>Module 2 — Secteur 2 - Résultats détaillés</c:v>
            </c:pt>
          </c:strCache>
        </c:strRef>
      </c:tx>
      <c:layout>
        <c:manualLayout>
          <c:xMode val="edge"/>
          <c:yMode val="edge"/>
          <c:x val="0.23339775517584879"/>
          <c:y val="1.6666666666666666E-2"/>
        </c:manualLayout>
      </c:layout>
      <c:overlay val="0"/>
      <c:spPr>
        <a:noFill/>
        <a:ln>
          <a:noFill/>
        </a:ln>
        <a:effectLst/>
      </c:spPr>
      <c:txPr>
        <a:bodyPr rot="0" spcFirstLastPara="1" vertOverflow="ellipsis" vert="horz" wrap="square" anchor="ctr" anchorCtr="1"/>
        <a:lstStyle/>
        <a:p>
          <a:pPr algn="l">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026692976834798"/>
          <c:y val="0.13691185476815398"/>
          <c:w val="0.12867211904716583"/>
          <c:h val="0.83253258967629051"/>
        </c:manualLayout>
      </c:layout>
      <c:barChart>
        <c:barDir val="bar"/>
        <c:grouping val="percentStacked"/>
        <c:varyColors val="0"/>
        <c:ser>
          <c:idx val="0"/>
          <c:order val="0"/>
          <c:spPr>
            <a:solidFill>
              <a:srgbClr val="339966"/>
            </a:solidFill>
            <a:ln>
              <a:noFill/>
            </a:ln>
            <a:effectLst/>
          </c:spPr>
          <c:invertIfNegative val="0"/>
          <c:cat>
            <c:strRef>
              <c:f>(Résumé!$A$61,Résumé!$A$63:$A$65,Résumé!$A$67:$A$70,Résumé!$A$72:$A$76,Résumé!$A$78:$A$81,Résumé!$A$83:$A$85)</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(Résumé!$B$61,Résumé!$B$63:$B$65,Résumé!$B$67:$B$70,Résumé!$B$72:$B$76,Résumé!$B$78:$B$81,Résumé!$B$83:$B$85)</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0ACD-4CF4-8B0B-63D0C7CCA9C5}"/>
            </c:ext>
          </c:extLst>
        </c:ser>
        <c:ser>
          <c:idx val="1"/>
          <c:order val="1"/>
          <c:spPr>
            <a:solidFill>
              <a:srgbClr val="FFC000"/>
            </a:solidFill>
            <a:ln>
              <a:noFill/>
            </a:ln>
            <a:effectLst/>
          </c:spPr>
          <c:invertIfNegative val="0"/>
          <c:dPt>
            <c:idx val="17"/>
            <c:invertIfNegative val="0"/>
            <c:bubble3D val="0"/>
            <c:spPr>
              <a:solidFill>
                <a:srgbClr val="FFC000"/>
              </a:solidFill>
              <a:ln>
                <a:noFill/>
              </a:ln>
              <a:effectLst/>
            </c:spPr>
            <c:extLst>
              <c:ext xmlns:c16="http://schemas.microsoft.com/office/drawing/2014/chart" uri="{C3380CC4-5D6E-409C-BE32-E72D297353CC}">
                <c16:uniqueId val="{00000005-0ACD-4CF4-8B0B-63D0C7CCA9C5}"/>
              </c:ext>
            </c:extLst>
          </c:dPt>
          <c:cat>
            <c:strRef>
              <c:f>(Résumé!$A$61,Résumé!$A$63:$A$65,Résumé!$A$67:$A$70,Résumé!$A$72:$A$76,Résumé!$A$78:$A$81,Résumé!$A$83:$A$85)</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(Résumé!$C$61,Résumé!$C$63:$C$65,Résumé!$C$67:$C$70,Résumé!$C$72:$C$76,Résumé!$C$78:$C$81,Résumé!$C$83:$C$85)</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0ACD-4CF4-8B0B-63D0C7CCA9C5}"/>
            </c:ext>
          </c:extLst>
        </c:ser>
        <c:ser>
          <c:idx val="2"/>
          <c:order val="2"/>
          <c:spPr>
            <a:solidFill>
              <a:srgbClr val="FF0000"/>
            </a:solidFill>
            <a:ln>
              <a:noFill/>
            </a:ln>
            <a:effectLst/>
          </c:spPr>
          <c:invertIfNegative val="0"/>
          <c:cat>
            <c:strRef>
              <c:f>(Résumé!$A$61,Résumé!$A$63:$A$65,Résumé!$A$67:$A$70,Résumé!$A$72:$A$76,Résumé!$A$78:$A$81,Résumé!$A$83:$A$85)</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(Résumé!$D$61,Résumé!$D$63:$D$65,Résumé!$D$67:$D$70,Résumé!$D$72:$D$76,Résumé!$D$78:$D$81,Résumé!$D$83:$D$85)</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0ACD-4CF4-8B0B-63D0C7CCA9C5}"/>
            </c:ext>
          </c:extLst>
        </c:ser>
        <c:ser>
          <c:idx val="3"/>
          <c:order val="3"/>
          <c:spPr>
            <a:solidFill>
              <a:srgbClr val="C0C0C0"/>
            </a:solidFill>
            <a:ln>
              <a:noFill/>
            </a:ln>
            <a:effectLst/>
          </c:spPr>
          <c:invertIfNegative val="0"/>
          <c:cat>
            <c:strRef>
              <c:f>(Résumé!$A$61,Résumé!$A$63:$A$65,Résumé!$A$67:$A$70,Résumé!$A$72:$A$76,Résumé!$A$78:$A$81,Résumé!$A$83:$A$85)</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(Résumé!$E$61,Résumé!$E$63:$E$65,Résumé!$E$67:$E$70,Résumé!$E$72:$E$76,Résumé!$E$78:$E$81,Résumé!$E$83:$E$85)</c:f>
              <c:numCache>
                <c:formatCode>General</c:formatCode>
                <c:ptCount val="20"/>
                <c:pt idx="1">
                  <c:v>4</c:v>
                </c:pt>
                <c:pt idx="2">
                  <c:v>4</c:v>
                </c:pt>
                <c:pt idx="4">
                  <c:v>1</c:v>
                </c:pt>
                <c:pt idx="5">
                  <c:v>2</c:v>
                </c:pt>
                <c:pt idx="6">
                  <c:v>2</c:v>
                </c:pt>
                <c:pt idx="8">
                  <c:v>3</c:v>
                </c:pt>
                <c:pt idx="9">
                  <c:v>3</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0ACD-4CF4-8B0B-63D0C7CCA9C5}"/>
            </c:ext>
          </c:extLst>
        </c:ser>
        <c:ser>
          <c:idx val="4"/>
          <c:order val="4"/>
          <c:spPr>
            <a:solidFill>
              <a:schemeClr val="accent5"/>
            </a:solidFill>
            <a:ln>
              <a:noFill/>
            </a:ln>
            <a:effectLst/>
          </c:spPr>
          <c:invertIfNegative val="0"/>
          <c:cat>
            <c:strRef>
              <c:f>(Résumé!$A$61,Résumé!$A$63:$A$65,Résumé!$A$67:$A$70,Résumé!$A$72:$A$76,Résumé!$A$78:$A$81,Résumé!$A$83:$A$85)</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(Résumé!$F$61,Résumé!$F$63:$F$65,Résumé!$F$67:$F$70,Résumé!$F$72:$F$76,Résumé!$F$78:$F$81,Résumé!$F$83:$F$85)</c:f>
              <c:numCache>
                <c:formatCode>General</c:formatCode>
                <c:ptCount val="20"/>
              </c:numCache>
            </c:numRef>
          </c:val>
          <c:extLst>
            <c:ext xmlns:c16="http://schemas.microsoft.com/office/drawing/2014/chart" uri="{C3380CC4-5D6E-409C-BE32-E72D297353CC}">
              <c16:uniqueId val="{00000004-0ACD-4CF4-8B0B-63D0C7CCA9C5}"/>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Résumé!$C$88</c:f>
          <c:strCache>
            <c:ptCount val="1"/>
            <c:pt idx="0">
              <c:v>Module 2 — Secteur 3 - Résultats détaillés</c:v>
            </c:pt>
          </c:strCache>
        </c:strRef>
      </c:tx>
      <c:layout>
        <c:manualLayout>
          <c:xMode val="edge"/>
          <c:yMode val="edge"/>
          <c:x val="0.2323233528121636"/>
          <c:y val="1.9444444444444445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0811812504097742"/>
          <c:y val="0.13691185476815398"/>
          <c:w val="0.13189532613822144"/>
          <c:h val="0.83253258967629051"/>
        </c:manualLayout>
      </c:layout>
      <c:barChart>
        <c:barDir val="bar"/>
        <c:grouping val="percentStacked"/>
        <c:varyColors val="0"/>
        <c:ser>
          <c:idx val="0"/>
          <c:order val="0"/>
          <c:spPr>
            <a:solidFill>
              <a:srgbClr val="339966"/>
            </a:solidFill>
            <a:ln>
              <a:noFill/>
            </a:ln>
            <a:effectLst/>
          </c:spPr>
          <c:invertIfNegative val="0"/>
          <c:cat>
            <c:strRef>
              <c:f>(Résumé!$A$90,Résumé!$A$92:$A$94,Résumé!$A$96:$A$99,Résumé!$A$101:$A$105,Résumé!$A$107:$A$110,Résumé!$A$112:$A$114)</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(Résumé!$B$90,Résumé!$B$92:$B$94,Résumé!$B$96:$B$99,Résumé!$B$101:$B$105,Résumé!$B$107:$B$110,Résumé!$B$112:$B$114)</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1D7C-46D0-9CC9-3815CB02816D}"/>
            </c:ext>
          </c:extLst>
        </c:ser>
        <c:ser>
          <c:idx val="1"/>
          <c:order val="1"/>
          <c:spPr>
            <a:solidFill>
              <a:srgbClr val="FFCC00"/>
            </a:solidFill>
            <a:ln>
              <a:noFill/>
            </a:ln>
            <a:effectLst/>
          </c:spPr>
          <c:invertIfNegative val="0"/>
          <c:cat>
            <c:strRef>
              <c:f>(Résumé!$A$90,Résumé!$A$92:$A$94,Résumé!$A$96:$A$99,Résumé!$A$101:$A$105,Résumé!$A$107:$A$110,Résumé!$A$112:$A$114)</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(Résumé!$C$90,Résumé!$C$92:$C$94,Résumé!$C$96:$C$99,Résumé!$C$101:$C$105,Résumé!$C$107:$C$110,Résumé!$C$112:$C$114)</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1D7C-46D0-9CC9-3815CB02816D}"/>
            </c:ext>
          </c:extLst>
        </c:ser>
        <c:ser>
          <c:idx val="2"/>
          <c:order val="2"/>
          <c:spPr>
            <a:solidFill>
              <a:srgbClr val="FF0000"/>
            </a:solidFill>
            <a:ln>
              <a:noFill/>
            </a:ln>
            <a:effectLst/>
          </c:spPr>
          <c:invertIfNegative val="0"/>
          <c:cat>
            <c:strRef>
              <c:f>(Résumé!$A$90,Résumé!$A$92:$A$94,Résumé!$A$96:$A$99,Résumé!$A$101:$A$105,Résumé!$A$107:$A$110,Résumé!$A$112:$A$114)</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(Résumé!$D$90,Résumé!$D$92:$D$94,Résumé!$D$96:$D$99,Résumé!$D$101:$D$105,Résumé!$D$107:$D$110,Résumé!$D$112:$D$114)</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1D7C-46D0-9CC9-3815CB02816D}"/>
            </c:ext>
          </c:extLst>
        </c:ser>
        <c:ser>
          <c:idx val="3"/>
          <c:order val="3"/>
          <c:spPr>
            <a:solidFill>
              <a:srgbClr val="C0C0C0"/>
            </a:solidFill>
            <a:ln>
              <a:noFill/>
            </a:ln>
            <a:effectLst/>
          </c:spPr>
          <c:invertIfNegative val="0"/>
          <c:cat>
            <c:strRef>
              <c:f>(Résumé!$A$90,Résumé!$A$92:$A$94,Résumé!$A$96:$A$99,Résumé!$A$101:$A$105,Résumé!$A$107:$A$110,Résumé!$A$112:$A$114)</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(Résumé!$E$90,Résumé!$E$92:$E$94,Résumé!$E$96:$E$99,Résumé!$E$101:$E$105,Résumé!$E$107:$E$110,Résumé!$E$112:$E$114)</c:f>
              <c:numCache>
                <c:formatCode>General</c:formatCode>
                <c:ptCount val="20"/>
                <c:pt idx="1">
                  <c:v>4</c:v>
                </c:pt>
                <c:pt idx="2">
                  <c:v>4</c:v>
                </c:pt>
                <c:pt idx="4">
                  <c:v>2</c:v>
                </c:pt>
                <c:pt idx="5">
                  <c:v>2</c:v>
                </c:pt>
                <c:pt idx="6">
                  <c:v>2</c:v>
                </c:pt>
                <c:pt idx="8">
                  <c:v>3</c:v>
                </c:pt>
                <c:pt idx="9">
                  <c:v>3</c:v>
                </c:pt>
                <c:pt idx="10">
                  <c:v>4</c:v>
                </c:pt>
                <c:pt idx="11">
                  <c:v>5</c:v>
                </c:pt>
                <c:pt idx="13">
                  <c:v>3</c:v>
                </c:pt>
                <c:pt idx="14">
                  <c:v>2</c:v>
                </c:pt>
                <c:pt idx="15">
                  <c:v>2</c:v>
                </c:pt>
                <c:pt idx="17">
                  <c:v>7</c:v>
                </c:pt>
                <c:pt idx="18">
                  <c:v>7</c:v>
                </c:pt>
                <c:pt idx="19">
                  <c:v>7</c:v>
                </c:pt>
              </c:numCache>
            </c:numRef>
          </c:val>
          <c:extLst>
            <c:ext xmlns:c16="http://schemas.microsoft.com/office/drawing/2014/chart" uri="{C3380CC4-5D6E-409C-BE32-E72D297353CC}">
              <c16:uniqueId val="{00000003-1D7C-46D0-9CC9-3815CB02816D}"/>
            </c:ext>
          </c:extLst>
        </c:ser>
        <c:ser>
          <c:idx val="4"/>
          <c:order val="4"/>
          <c:spPr>
            <a:solidFill>
              <a:schemeClr val="accent5"/>
            </a:solidFill>
            <a:ln>
              <a:noFill/>
            </a:ln>
            <a:effectLst/>
          </c:spPr>
          <c:invertIfNegative val="0"/>
          <c:cat>
            <c:strRef>
              <c:f>(Résumé!$A$90,Résumé!$A$92:$A$94,Résumé!$A$96:$A$99,Résumé!$A$101:$A$105,Résumé!$A$107:$A$110,Résumé!$A$112:$A$114)</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(Résumé!$F$90,Résumé!$F$92:$F$94,Résumé!$F$96:$F$99,Résumé!$F$101:$F$105,Résumé!$F$107:$F$110,Résumé!$F$112:$F$114)</c:f>
              <c:numCache>
                <c:formatCode>General</c:formatCode>
                <c:ptCount val="20"/>
              </c:numCache>
            </c:numRef>
          </c:val>
          <c:extLst>
            <c:ext xmlns:c16="http://schemas.microsoft.com/office/drawing/2014/chart" uri="{C3380CC4-5D6E-409C-BE32-E72D297353CC}">
              <c16:uniqueId val="{00000004-1D7C-46D0-9CC9-3815CB02816D}"/>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Résumé!$C$117</c:f>
          <c:strCache>
            <c:ptCount val="1"/>
            <c:pt idx="0">
              <c:v>Module 2 — Secteur 4 - Résultats détaillés</c:v>
            </c:pt>
          </c:strCache>
        </c:strRef>
      </c:tx>
      <c:layout>
        <c:manualLayout>
          <c:xMode val="edge"/>
          <c:yMode val="edge"/>
          <c:x val="0.2376953646305896"/>
          <c:y val="1.6666666666666666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134133213203303"/>
          <c:y val="0.13691185476815398"/>
          <c:w val="0.12652331431979544"/>
          <c:h val="0.83253258967629051"/>
        </c:manualLayout>
      </c:layout>
      <c:barChart>
        <c:barDir val="bar"/>
        <c:grouping val="percentStacked"/>
        <c:varyColors val="0"/>
        <c:ser>
          <c:idx val="0"/>
          <c:order val="0"/>
          <c:spPr>
            <a:solidFill>
              <a:srgbClr val="339966"/>
            </a:solidFill>
            <a:ln>
              <a:noFill/>
            </a:ln>
            <a:effectLst/>
          </c:spPr>
          <c:invertIfNegative val="0"/>
          <c:cat>
            <c:strRef>
              <c:f>(Résumé!$A$119,Résumé!$A$121:$A$123,Résumé!$A$125:$A$128,Résumé!$A$130:$A$134,Résumé!$A$136:$A$139,Résumé!$A$141:$A$143)</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(Résumé!$B$119,Résumé!$B$121:$B$123,Résumé!$B$125:$B$128,Résumé!$B$130:$B$134,Résumé!$B$136:$B$139,Résumé!$B$141:$B$143)</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B2C6-4058-9465-50177F9AF2F6}"/>
            </c:ext>
          </c:extLst>
        </c:ser>
        <c:ser>
          <c:idx val="1"/>
          <c:order val="1"/>
          <c:spPr>
            <a:solidFill>
              <a:srgbClr val="FFC000"/>
            </a:solidFill>
            <a:ln>
              <a:noFill/>
            </a:ln>
            <a:effectLst/>
          </c:spPr>
          <c:invertIfNegative val="0"/>
          <c:cat>
            <c:strRef>
              <c:f>(Résumé!$A$119,Résumé!$A$121:$A$123,Résumé!$A$125:$A$128,Résumé!$A$130:$A$134,Résumé!$A$136:$A$139,Résumé!$A$141:$A$143)</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(Résumé!$C$119,Résumé!$C$121:$C$123,Résumé!$C$125:$C$128,Résumé!$C$130:$C$134,Résumé!$C$136:$C$139,Résumé!$C$141:$C$143)</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B2C6-4058-9465-50177F9AF2F6}"/>
            </c:ext>
          </c:extLst>
        </c:ser>
        <c:ser>
          <c:idx val="2"/>
          <c:order val="2"/>
          <c:spPr>
            <a:solidFill>
              <a:srgbClr val="FF0000"/>
            </a:solidFill>
            <a:ln>
              <a:noFill/>
            </a:ln>
            <a:effectLst/>
          </c:spPr>
          <c:invertIfNegative val="0"/>
          <c:cat>
            <c:strRef>
              <c:f>(Résumé!$A$119,Résumé!$A$121:$A$123,Résumé!$A$125:$A$128,Résumé!$A$130:$A$134,Résumé!$A$136:$A$139,Résumé!$A$141:$A$143)</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(Résumé!$D$119,Résumé!$D$121:$D$123,Résumé!$D$125:$D$128,Résumé!$D$130:$D$134,Résumé!$D$136:$D$139,Résumé!$D$141:$D$143)</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B2C6-4058-9465-50177F9AF2F6}"/>
            </c:ext>
          </c:extLst>
        </c:ser>
        <c:ser>
          <c:idx val="3"/>
          <c:order val="3"/>
          <c:spPr>
            <a:solidFill>
              <a:srgbClr val="C0C0C0"/>
            </a:solidFill>
            <a:ln>
              <a:noFill/>
            </a:ln>
            <a:effectLst/>
          </c:spPr>
          <c:invertIfNegative val="0"/>
          <c:cat>
            <c:strRef>
              <c:f>(Résumé!$A$119,Résumé!$A$121:$A$123,Résumé!$A$125:$A$128,Résumé!$A$130:$A$134,Résumé!$A$136:$A$139,Résumé!$A$141:$A$143)</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(Résumé!$E$119,Résumé!$E$121:$E$123,Résumé!$E$125:$E$128,Résumé!$E$130:$E$134,Résumé!$E$136:$E$139,Résumé!$E$141:$E$143)</c:f>
              <c:numCache>
                <c:formatCode>General</c:formatCode>
                <c:ptCount val="20"/>
                <c:pt idx="1">
                  <c:v>4</c:v>
                </c:pt>
                <c:pt idx="2">
                  <c:v>4</c:v>
                </c:pt>
                <c:pt idx="4">
                  <c:v>2</c:v>
                </c:pt>
                <c:pt idx="5">
                  <c:v>2</c:v>
                </c:pt>
                <c:pt idx="6">
                  <c:v>2</c:v>
                </c:pt>
                <c:pt idx="8">
                  <c:v>3</c:v>
                </c:pt>
                <c:pt idx="9">
                  <c:v>3</c:v>
                </c:pt>
                <c:pt idx="10">
                  <c:v>4</c:v>
                </c:pt>
                <c:pt idx="11">
                  <c:v>5</c:v>
                </c:pt>
                <c:pt idx="13">
                  <c:v>3</c:v>
                </c:pt>
                <c:pt idx="14">
                  <c:v>2</c:v>
                </c:pt>
                <c:pt idx="15">
                  <c:v>2</c:v>
                </c:pt>
                <c:pt idx="17">
                  <c:v>7</c:v>
                </c:pt>
                <c:pt idx="18">
                  <c:v>7</c:v>
                </c:pt>
                <c:pt idx="19">
                  <c:v>7</c:v>
                </c:pt>
              </c:numCache>
            </c:numRef>
          </c:val>
          <c:extLst>
            <c:ext xmlns:c16="http://schemas.microsoft.com/office/drawing/2014/chart" uri="{C3380CC4-5D6E-409C-BE32-E72D297353CC}">
              <c16:uniqueId val="{00000003-B2C6-4058-9465-50177F9AF2F6}"/>
            </c:ext>
          </c:extLst>
        </c:ser>
        <c:ser>
          <c:idx val="4"/>
          <c:order val="4"/>
          <c:spPr>
            <a:solidFill>
              <a:schemeClr val="accent5"/>
            </a:solidFill>
            <a:ln>
              <a:noFill/>
            </a:ln>
            <a:effectLst/>
          </c:spPr>
          <c:invertIfNegative val="0"/>
          <c:cat>
            <c:strRef>
              <c:f>(Résumé!$A$119,Résumé!$A$121:$A$123,Résumé!$A$125:$A$128,Résumé!$A$130:$A$134,Résumé!$A$136:$A$139,Résumé!$A$141:$A$143)</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(Résumé!$F$119,Résumé!$F$121:$F$123,Résumé!$F$125:$F$128,Résumé!$F$130:$F$134,Résumé!$F$136:$F$139,Résumé!$F$141:$F$143)</c:f>
              <c:numCache>
                <c:formatCode>General</c:formatCode>
                <c:ptCount val="20"/>
              </c:numCache>
            </c:numRef>
          </c:val>
          <c:extLst>
            <c:ext xmlns:c16="http://schemas.microsoft.com/office/drawing/2014/chart" uri="{C3380CC4-5D6E-409C-BE32-E72D297353CC}">
              <c16:uniqueId val="{00000004-B2C6-4058-9465-50177F9AF2F6}"/>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Résumé!$C$146</c:f>
          <c:strCache>
            <c:ptCount val="1"/>
            <c:pt idx="0">
              <c:v>Module 2 — Secteur 5 - Résultats détaillés</c:v>
            </c:pt>
          </c:strCache>
        </c:strRef>
      </c:tx>
      <c:layout>
        <c:manualLayout>
          <c:xMode val="edge"/>
          <c:yMode val="edge"/>
          <c:x val="0.2312489504484784"/>
          <c:y val="1.6666666666666666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091925274046627"/>
          <c:y val="0.13691185476815398"/>
          <c:w val="0.12974652141085105"/>
          <c:h val="0.83253258967629051"/>
        </c:manualLayout>
      </c:layout>
      <c:barChart>
        <c:barDir val="bar"/>
        <c:grouping val="percentStacked"/>
        <c:varyColors val="0"/>
        <c:ser>
          <c:idx val="0"/>
          <c:order val="0"/>
          <c:spPr>
            <a:solidFill>
              <a:srgbClr val="339966"/>
            </a:solidFill>
            <a:ln>
              <a:noFill/>
            </a:ln>
            <a:effectLst/>
          </c:spPr>
          <c:invertIfNegative val="0"/>
          <c:cat>
            <c:strRef>
              <c:f>(Résumé!$A$148,Résumé!$A$150:$A$152,Résumé!$A$154:$A$157,Résumé!$A$159:$A$163,Résumé!$A$165:$A$168,Résumé!$A$170:$A$172)</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(Résumé!$B$148,Résumé!$B$150:$B$152,Résumé!$B$154:$B$157,Résumé!$B$159:$B$163,Résumé!$B$165:$B$168,Résumé!$B$170:$B$172)</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DF00-4B21-9160-05935092E097}"/>
            </c:ext>
          </c:extLst>
        </c:ser>
        <c:ser>
          <c:idx val="1"/>
          <c:order val="1"/>
          <c:spPr>
            <a:solidFill>
              <a:srgbClr val="FFCC00"/>
            </a:solidFill>
            <a:ln>
              <a:noFill/>
            </a:ln>
            <a:effectLst/>
          </c:spPr>
          <c:invertIfNegative val="0"/>
          <c:cat>
            <c:strRef>
              <c:f>(Résumé!$A$148,Résumé!$A$150:$A$152,Résumé!$A$154:$A$157,Résumé!$A$159:$A$163,Résumé!$A$165:$A$168,Résumé!$A$170:$A$172)</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(Résumé!$C$148,Résumé!$C$150:$C$152,Résumé!$C$154:$C$157,Résumé!$C$159:$C$163,Résumé!$C$165:$C$168,Résumé!$C$170:$C$172)</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DF00-4B21-9160-05935092E097}"/>
            </c:ext>
          </c:extLst>
        </c:ser>
        <c:ser>
          <c:idx val="2"/>
          <c:order val="2"/>
          <c:spPr>
            <a:solidFill>
              <a:srgbClr val="FF0000"/>
            </a:solidFill>
            <a:ln>
              <a:noFill/>
            </a:ln>
            <a:effectLst/>
          </c:spPr>
          <c:invertIfNegative val="0"/>
          <c:cat>
            <c:strRef>
              <c:f>(Résumé!$A$148,Résumé!$A$150:$A$152,Résumé!$A$154:$A$157,Résumé!$A$159:$A$163,Résumé!$A$165:$A$168,Résumé!$A$170:$A$172)</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(Résumé!$D$148,Résumé!$D$150:$D$152,Résumé!$D$154:$D$157,Résumé!$D$159:$D$163,Résumé!$D$165:$D$168,Résumé!$D$170:$D$172)</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DF00-4B21-9160-05935092E097}"/>
            </c:ext>
          </c:extLst>
        </c:ser>
        <c:ser>
          <c:idx val="3"/>
          <c:order val="3"/>
          <c:spPr>
            <a:solidFill>
              <a:srgbClr val="C0C0C0"/>
            </a:solidFill>
            <a:ln>
              <a:noFill/>
            </a:ln>
            <a:effectLst/>
          </c:spPr>
          <c:invertIfNegative val="0"/>
          <c:cat>
            <c:strRef>
              <c:f>(Résumé!$A$148,Résumé!$A$150:$A$152,Résumé!$A$154:$A$157,Résumé!$A$159:$A$163,Résumé!$A$165:$A$168,Résumé!$A$170:$A$172)</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(Résumé!$E$148,Résumé!$E$150:$E$152,Résumé!$E$154:$E$157,Résumé!$E$159:$E$163,Résumé!$E$165:$E$168,Résumé!$E$170:$E$172)</c:f>
              <c:numCache>
                <c:formatCode>General</c:formatCode>
                <c:ptCount val="20"/>
                <c:pt idx="1">
                  <c:v>4</c:v>
                </c:pt>
                <c:pt idx="2">
                  <c:v>4</c:v>
                </c:pt>
                <c:pt idx="4">
                  <c:v>2</c:v>
                </c:pt>
                <c:pt idx="5">
                  <c:v>2</c:v>
                </c:pt>
                <c:pt idx="6">
                  <c:v>2</c:v>
                </c:pt>
                <c:pt idx="8">
                  <c:v>3</c:v>
                </c:pt>
                <c:pt idx="9">
                  <c:v>3</c:v>
                </c:pt>
                <c:pt idx="10">
                  <c:v>4</c:v>
                </c:pt>
                <c:pt idx="11">
                  <c:v>5</c:v>
                </c:pt>
                <c:pt idx="13">
                  <c:v>3</c:v>
                </c:pt>
                <c:pt idx="14">
                  <c:v>2</c:v>
                </c:pt>
                <c:pt idx="15">
                  <c:v>2</c:v>
                </c:pt>
                <c:pt idx="17">
                  <c:v>7</c:v>
                </c:pt>
                <c:pt idx="18">
                  <c:v>7</c:v>
                </c:pt>
                <c:pt idx="19">
                  <c:v>7</c:v>
                </c:pt>
              </c:numCache>
            </c:numRef>
          </c:val>
          <c:extLst>
            <c:ext xmlns:c16="http://schemas.microsoft.com/office/drawing/2014/chart" uri="{C3380CC4-5D6E-409C-BE32-E72D297353CC}">
              <c16:uniqueId val="{00000003-DF00-4B21-9160-05935092E097}"/>
            </c:ext>
          </c:extLst>
        </c:ser>
        <c:ser>
          <c:idx val="4"/>
          <c:order val="4"/>
          <c:spPr>
            <a:solidFill>
              <a:schemeClr val="accent5"/>
            </a:solidFill>
            <a:ln>
              <a:noFill/>
            </a:ln>
            <a:effectLst/>
          </c:spPr>
          <c:invertIfNegative val="0"/>
          <c:cat>
            <c:strRef>
              <c:f>(Résumé!$A$148,Résumé!$A$150:$A$152,Résumé!$A$154:$A$157,Résumé!$A$159:$A$163,Résumé!$A$165:$A$168,Résumé!$A$170:$A$172)</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(Résumé!$F$148,Résumé!$F$150:$F$152,Résumé!$F$154:$F$157,Résumé!$F$159:$F$163,Résumé!$F$165:$F$168,Résumé!$F$170:$F$172)</c:f>
              <c:numCache>
                <c:formatCode>General</c:formatCode>
                <c:ptCount val="20"/>
              </c:numCache>
            </c:numRef>
          </c:val>
          <c:extLst>
            <c:ext xmlns:c16="http://schemas.microsoft.com/office/drawing/2014/chart" uri="{C3380CC4-5D6E-409C-BE32-E72D297353CC}">
              <c16:uniqueId val="{00000000-7380-4321-849B-A807EFE8F144}"/>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Résumé!$C$175</c:f>
          <c:strCache>
            <c:ptCount val="1"/>
            <c:pt idx="0">
              <c:v>Module 2 — Secteur 6 - Résultats détaillés</c:v>
            </c:pt>
          </c:strCache>
        </c:strRef>
      </c:tx>
      <c:layout>
        <c:manualLayout>
          <c:xMode val="edge"/>
          <c:yMode val="edge"/>
          <c:x val="0.23246040256249198"/>
          <c:y val="1.6666666666666666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026692976834798"/>
          <c:y val="0.13691185476815398"/>
          <c:w val="0.12759771668348063"/>
          <c:h val="0.83253258967629051"/>
        </c:manualLayout>
      </c:layout>
      <c:barChart>
        <c:barDir val="bar"/>
        <c:grouping val="percentStacked"/>
        <c:varyColors val="0"/>
        <c:ser>
          <c:idx val="0"/>
          <c:order val="0"/>
          <c:spPr>
            <a:solidFill>
              <a:srgbClr val="339966"/>
            </a:solidFill>
            <a:ln>
              <a:noFill/>
            </a:ln>
            <a:effectLst/>
          </c:spPr>
          <c:invertIfNegative val="0"/>
          <c:cat>
            <c:strRef>
              <c:f>(Résumé!$A$177,Résumé!$A$179:$A$181,Résumé!$A$183:$A$186,Résumé!$A$188:$A$192,Résumé!$A$194:$A$197,Résumé!$A$199:$A$201)</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(Résumé!$B$177,Résumé!$B$179:$B$181,Résumé!$B$183:$B$186,Résumé!$B$188:$B$192,Résumé!$B$194:$B$197,Résumé!$B$199:$B$201)</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BC76-4F40-89AF-8966E8B82252}"/>
            </c:ext>
          </c:extLst>
        </c:ser>
        <c:ser>
          <c:idx val="1"/>
          <c:order val="1"/>
          <c:spPr>
            <a:solidFill>
              <a:srgbClr val="FFC000"/>
            </a:solidFill>
            <a:ln>
              <a:noFill/>
            </a:ln>
            <a:effectLst/>
          </c:spPr>
          <c:invertIfNegative val="0"/>
          <c:cat>
            <c:strRef>
              <c:f>(Résumé!$A$177,Résumé!$A$179:$A$181,Résumé!$A$183:$A$186,Résumé!$A$188:$A$192,Résumé!$A$194:$A$197,Résumé!$A$199:$A$201)</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(Résumé!$C$177,Résumé!$C$179:$C$181,Résumé!$C$183:$C$186,Résumé!$C$188:$C$192,Résumé!$C$194:$C$197,Résumé!$C$199:$C$201)</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BC76-4F40-89AF-8966E8B82252}"/>
            </c:ext>
          </c:extLst>
        </c:ser>
        <c:ser>
          <c:idx val="2"/>
          <c:order val="2"/>
          <c:spPr>
            <a:solidFill>
              <a:srgbClr val="FF0000"/>
            </a:solidFill>
            <a:ln>
              <a:noFill/>
            </a:ln>
            <a:effectLst/>
          </c:spPr>
          <c:invertIfNegative val="0"/>
          <c:cat>
            <c:strRef>
              <c:f>(Résumé!$A$177,Résumé!$A$179:$A$181,Résumé!$A$183:$A$186,Résumé!$A$188:$A$192,Résumé!$A$194:$A$197,Résumé!$A$199:$A$201)</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(Résumé!$D$177,Résumé!$D$179:$D$181,Résumé!$D$183:$D$186,Résumé!$D$188:$D$192,Résumé!$D$194:$D$197,Résumé!$D$199:$D$201)</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BC76-4F40-89AF-8966E8B82252}"/>
            </c:ext>
          </c:extLst>
        </c:ser>
        <c:ser>
          <c:idx val="3"/>
          <c:order val="3"/>
          <c:spPr>
            <a:solidFill>
              <a:srgbClr val="C0C0C0"/>
            </a:solidFill>
            <a:ln>
              <a:noFill/>
            </a:ln>
            <a:effectLst/>
          </c:spPr>
          <c:invertIfNegative val="0"/>
          <c:cat>
            <c:strRef>
              <c:f>(Résumé!$A$177,Résumé!$A$179:$A$181,Résumé!$A$183:$A$186,Résumé!$A$188:$A$192,Résumé!$A$194:$A$197,Résumé!$A$199:$A$201)</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(Résumé!$E$177,Résumé!$E$179:$E$181,Résumé!$E$183:$E$186,Résumé!$E$188:$E$192,Résumé!$E$194:$E$197,Résumé!$E$199:$E$201)</c:f>
              <c:numCache>
                <c:formatCode>General</c:formatCode>
                <c:ptCount val="20"/>
                <c:pt idx="1">
                  <c:v>4</c:v>
                </c:pt>
                <c:pt idx="2">
                  <c:v>4</c:v>
                </c:pt>
                <c:pt idx="4">
                  <c:v>2</c:v>
                </c:pt>
                <c:pt idx="5">
                  <c:v>2</c:v>
                </c:pt>
                <c:pt idx="6">
                  <c:v>2</c:v>
                </c:pt>
                <c:pt idx="8">
                  <c:v>3</c:v>
                </c:pt>
                <c:pt idx="9">
                  <c:v>3</c:v>
                </c:pt>
                <c:pt idx="10">
                  <c:v>4</c:v>
                </c:pt>
                <c:pt idx="11">
                  <c:v>5</c:v>
                </c:pt>
                <c:pt idx="13">
                  <c:v>3</c:v>
                </c:pt>
                <c:pt idx="14">
                  <c:v>2</c:v>
                </c:pt>
                <c:pt idx="15">
                  <c:v>2</c:v>
                </c:pt>
                <c:pt idx="17">
                  <c:v>7</c:v>
                </c:pt>
                <c:pt idx="18">
                  <c:v>7</c:v>
                </c:pt>
                <c:pt idx="19">
                  <c:v>7</c:v>
                </c:pt>
              </c:numCache>
            </c:numRef>
          </c:val>
          <c:extLst>
            <c:ext xmlns:c16="http://schemas.microsoft.com/office/drawing/2014/chart" uri="{C3380CC4-5D6E-409C-BE32-E72D297353CC}">
              <c16:uniqueId val="{00000003-BC76-4F40-89AF-8966E8B82252}"/>
            </c:ext>
          </c:extLst>
        </c:ser>
        <c:ser>
          <c:idx val="4"/>
          <c:order val="4"/>
          <c:spPr>
            <a:solidFill>
              <a:schemeClr val="accent5"/>
            </a:solidFill>
            <a:ln>
              <a:noFill/>
            </a:ln>
            <a:effectLst/>
          </c:spPr>
          <c:invertIfNegative val="0"/>
          <c:cat>
            <c:strRef>
              <c:f>(Résumé!$A$177,Résumé!$A$179:$A$181,Résumé!$A$183:$A$186,Résumé!$A$188:$A$192,Résumé!$A$194:$A$197,Résumé!$A$199:$A$201)</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(Résumé!$F$177,Résumé!$F$179:$F$181,Résumé!$F$183:$F$186,Résumé!$F$188:$F$192,Résumé!$F$194:$F$197,Résumé!$F$199:$F$201)</c:f>
              <c:numCache>
                <c:formatCode>General</c:formatCode>
                <c:ptCount val="20"/>
              </c:numCache>
            </c:numRef>
          </c:val>
          <c:extLst>
            <c:ext xmlns:c16="http://schemas.microsoft.com/office/drawing/2014/chart" uri="{C3380CC4-5D6E-409C-BE32-E72D297353CC}">
              <c16:uniqueId val="{00000004-BC76-4F40-89AF-8966E8B82252}"/>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Résumé!$C$204</c:f>
          <c:strCache>
            <c:ptCount val="1"/>
            <c:pt idx="0">
              <c:v>Module 2 — Secteur 7 - Résultats détaillés</c:v>
            </c:pt>
          </c:strCache>
        </c:strRef>
      </c:tx>
      <c:layout>
        <c:manualLayout>
          <c:xMode val="edge"/>
          <c:yMode val="edge"/>
          <c:x val="0.2312489504484784"/>
          <c:y val="1.6666666666666666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026692976834798"/>
          <c:y val="0.13691185476815398"/>
          <c:w val="0.12867211904716583"/>
          <c:h val="0.83253258967629051"/>
        </c:manualLayout>
      </c:layout>
      <c:barChart>
        <c:barDir val="bar"/>
        <c:grouping val="percentStacked"/>
        <c:varyColors val="0"/>
        <c:ser>
          <c:idx val="0"/>
          <c:order val="0"/>
          <c:spPr>
            <a:solidFill>
              <a:srgbClr val="339966"/>
            </a:solidFill>
            <a:ln>
              <a:noFill/>
            </a:ln>
            <a:effectLst/>
          </c:spPr>
          <c:invertIfNegative val="0"/>
          <c:cat>
            <c:strRef>
              <c:f>(Résumé!$A$206,Résumé!$A$208:$A$210,Résumé!$A$212:$A$215,Résumé!$A$217:$A$221,Résumé!$A$223:$A$226,Résumé!$A$228:$A$230)</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(Résumé!$B$206,Résumé!$B$208:$B$210,Résumé!$B$212:$B$215,Résumé!$B$217:$B$221,Résumé!$B$223:$B$226,Résumé!$B$228:$B$230)</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7F29-42EF-A045-0C72FA830CA3}"/>
            </c:ext>
          </c:extLst>
        </c:ser>
        <c:ser>
          <c:idx val="1"/>
          <c:order val="1"/>
          <c:spPr>
            <a:solidFill>
              <a:srgbClr val="FFCC00"/>
            </a:solidFill>
            <a:ln>
              <a:noFill/>
            </a:ln>
            <a:effectLst/>
          </c:spPr>
          <c:invertIfNegative val="0"/>
          <c:cat>
            <c:strRef>
              <c:f>(Résumé!$A$206,Résumé!$A$208:$A$210,Résumé!$A$212:$A$215,Résumé!$A$217:$A$221,Résumé!$A$223:$A$226,Résumé!$A$228:$A$230)</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(Résumé!$C$206,Résumé!$C$208:$C$210,Résumé!$C$212:$C$215,Résumé!$C$217:$C$221,Résumé!$C$223:$C$226,Résumé!$C$228:$C$230)</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7F29-42EF-A045-0C72FA830CA3}"/>
            </c:ext>
          </c:extLst>
        </c:ser>
        <c:ser>
          <c:idx val="2"/>
          <c:order val="2"/>
          <c:spPr>
            <a:solidFill>
              <a:srgbClr val="FF0000"/>
            </a:solidFill>
            <a:ln>
              <a:noFill/>
            </a:ln>
            <a:effectLst/>
          </c:spPr>
          <c:invertIfNegative val="0"/>
          <c:cat>
            <c:strRef>
              <c:f>(Résumé!$A$206,Résumé!$A$208:$A$210,Résumé!$A$212:$A$215,Résumé!$A$217:$A$221,Résumé!$A$223:$A$226,Résumé!$A$228:$A$230)</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(Résumé!$D$206,Résumé!$D$208:$D$210,Résumé!$D$212:$D$215,Résumé!$D$217:$D$221,Résumé!$D$223:$D$226,Résumé!$D$228:$D$230)</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7F29-42EF-A045-0C72FA830CA3}"/>
            </c:ext>
          </c:extLst>
        </c:ser>
        <c:ser>
          <c:idx val="3"/>
          <c:order val="3"/>
          <c:spPr>
            <a:solidFill>
              <a:srgbClr val="C0C0C0"/>
            </a:solidFill>
            <a:ln>
              <a:noFill/>
            </a:ln>
            <a:effectLst/>
          </c:spPr>
          <c:invertIfNegative val="0"/>
          <c:cat>
            <c:strRef>
              <c:f>(Résumé!$A$206,Résumé!$A$208:$A$210,Résumé!$A$212:$A$215,Résumé!$A$217:$A$221,Résumé!$A$223:$A$226,Résumé!$A$228:$A$230)</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(Résumé!$E$206,Résumé!$E$208:$E$210,Résumé!$E$212:$E$215,Résumé!$E$217:$E$221,Résumé!$E$223:$E$226,Résumé!$E$228:$E$230)</c:f>
              <c:numCache>
                <c:formatCode>General</c:formatCode>
                <c:ptCount val="20"/>
                <c:pt idx="1">
                  <c:v>4</c:v>
                </c:pt>
                <c:pt idx="2">
                  <c:v>4</c:v>
                </c:pt>
                <c:pt idx="4">
                  <c:v>2</c:v>
                </c:pt>
                <c:pt idx="5">
                  <c:v>2</c:v>
                </c:pt>
                <c:pt idx="6">
                  <c:v>2</c:v>
                </c:pt>
                <c:pt idx="8">
                  <c:v>3</c:v>
                </c:pt>
                <c:pt idx="9">
                  <c:v>3</c:v>
                </c:pt>
                <c:pt idx="10">
                  <c:v>4</c:v>
                </c:pt>
                <c:pt idx="11">
                  <c:v>5</c:v>
                </c:pt>
                <c:pt idx="13">
                  <c:v>3</c:v>
                </c:pt>
                <c:pt idx="14">
                  <c:v>2</c:v>
                </c:pt>
                <c:pt idx="15">
                  <c:v>2</c:v>
                </c:pt>
                <c:pt idx="17">
                  <c:v>7</c:v>
                </c:pt>
                <c:pt idx="18">
                  <c:v>7</c:v>
                </c:pt>
                <c:pt idx="19">
                  <c:v>7</c:v>
                </c:pt>
              </c:numCache>
            </c:numRef>
          </c:val>
          <c:extLst>
            <c:ext xmlns:c16="http://schemas.microsoft.com/office/drawing/2014/chart" uri="{C3380CC4-5D6E-409C-BE32-E72D297353CC}">
              <c16:uniqueId val="{00000003-7F29-42EF-A045-0C72FA830CA3}"/>
            </c:ext>
          </c:extLst>
        </c:ser>
        <c:ser>
          <c:idx val="4"/>
          <c:order val="4"/>
          <c:spPr>
            <a:solidFill>
              <a:schemeClr val="accent5"/>
            </a:solidFill>
            <a:ln>
              <a:noFill/>
            </a:ln>
            <a:effectLst/>
          </c:spPr>
          <c:invertIfNegative val="0"/>
          <c:cat>
            <c:strRef>
              <c:f>(Résumé!$A$206,Résumé!$A$208:$A$210,Résumé!$A$212:$A$215,Résumé!$A$217:$A$221,Résumé!$A$223:$A$226,Résumé!$A$228:$A$230)</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(Résumé!$F$206,Résumé!$F$208:$F$210,Résumé!$F$212:$F$215,Résumé!$F$217:$F$221,Résumé!$F$223:$F$226,Résumé!$F$228:$F$230)</c:f>
              <c:numCache>
                <c:formatCode>General</c:formatCode>
                <c:ptCount val="20"/>
              </c:numCache>
            </c:numRef>
          </c:val>
          <c:extLst>
            <c:ext xmlns:c16="http://schemas.microsoft.com/office/drawing/2014/chart" uri="{C3380CC4-5D6E-409C-BE32-E72D297353CC}">
              <c16:uniqueId val="{00000004-7F29-42EF-A045-0C72FA830CA3}"/>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Résumé!$C$233</c:f>
          <c:strCache>
            <c:ptCount val="1"/>
            <c:pt idx="0">
              <c:v>Module 2 — Secteur 8 - Résultats détaillés</c:v>
            </c:pt>
          </c:strCache>
        </c:strRef>
      </c:tx>
      <c:layout>
        <c:manualLayout>
          <c:xMode val="edge"/>
          <c:yMode val="edge"/>
          <c:x val="0.23037990905946781"/>
          <c:y val="1.3888888888888888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279251277800797"/>
          <c:y val="0.13413407699037622"/>
          <c:w val="0.12531231898357087"/>
          <c:h val="0.83253258967629051"/>
        </c:manualLayout>
      </c:layout>
      <c:barChart>
        <c:barDir val="bar"/>
        <c:grouping val="percentStacked"/>
        <c:varyColors val="0"/>
        <c:ser>
          <c:idx val="0"/>
          <c:order val="0"/>
          <c:spPr>
            <a:solidFill>
              <a:srgbClr val="339966"/>
            </a:solidFill>
            <a:ln>
              <a:noFill/>
            </a:ln>
            <a:effectLst/>
          </c:spPr>
          <c:invertIfNegative val="0"/>
          <c:cat>
            <c:strRef>
              <c:f>(Résumé!$A$235,Résumé!$A$237:$A$239,Résumé!$A$241:$A$244,Résumé!$A$246:$A$250,Résumé!$A$252:$A$255,Résumé!$A$257:$A$259)</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(Résumé!$B$235,Résumé!$B$237:$B$239,Résumé!$B$241:$B$244,Résumé!$B$246:$B$250,Résumé!$B$252:$B$255,Résumé!$B$257:$B$259)</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0C5D-43D7-A577-D6C997B9E1C1}"/>
            </c:ext>
          </c:extLst>
        </c:ser>
        <c:ser>
          <c:idx val="1"/>
          <c:order val="1"/>
          <c:spPr>
            <a:solidFill>
              <a:srgbClr val="FFCC00"/>
            </a:solidFill>
            <a:ln>
              <a:noFill/>
            </a:ln>
            <a:effectLst/>
          </c:spPr>
          <c:invertIfNegative val="0"/>
          <c:cat>
            <c:strRef>
              <c:f>(Résumé!$A$235,Résumé!$A$237:$A$239,Résumé!$A$241:$A$244,Résumé!$A$246:$A$250,Résumé!$A$252:$A$255,Résumé!$A$257:$A$259)</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(Résumé!$C$235,Résumé!$C$237:$C$239,Résumé!$C$241:$C$244,Résumé!$C$246:$C$250,Résumé!$C$252:$C$255,Résumé!$C$257:$C$259)</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0C5D-43D7-A577-D6C997B9E1C1}"/>
            </c:ext>
          </c:extLst>
        </c:ser>
        <c:ser>
          <c:idx val="2"/>
          <c:order val="2"/>
          <c:spPr>
            <a:solidFill>
              <a:srgbClr val="FF0000"/>
            </a:solidFill>
            <a:ln>
              <a:noFill/>
            </a:ln>
            <a:effectLst/>
          </c:spPr>
          <c:invertIfNegative val="0"/>
          <c:cat>
            <c:strRef>
              <c:f>(Résumé!$A$235,Résumé!$A$237:$A$239,Résumé!$A$241:$A$244,Résumé!$A$246:$A$250,Résumé!$A$252:$A$255,Résumé!$A$257:$A$259)</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(Résumé!$D$235,Résumé!$D$237:$D$239,Résumé!$D$241:$D$244,Résumé!$D$246:$D$250,Résumé!$D$252:$D$255,Résumé!$D$257:$D$259)</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0C5D-43D7-A577-D6C997B9E1C1}"/>
            </c:ext>
          </c:extLst>
        </c:ser>
        <c:ser>
          <c:idx val="3"/>
          <c:order val="3"/>
          <c:spPr>
            <a:solidFill>
              <a:srgbClr val="C0C0C0"/>
            </a:solidFill>
            <a:ln>
              <a:noFill/>
            </a:ln>
            <a:effectLst/>
          </c:spPr>
          <c:invertIfNegative val="0"/>
          <c:cat>
            <c:strRef>
              <c:f>(Résumé!$A$235,Résumé!$A$237:$A$239,Résumé!$A$241:$A$244,Résumé!$A$246:$A$250,Résumé!$A$252:$A$255,Résumé!$A$257:$A$259)</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(Résumé!$E$235,Résumé!$E$237:$E$239,Résumé!$E$241:$E$244,Résumé!$E$246:$E$250,Résumé!$E$252:$E$255,Résumé!$E$257:$E$259)</c:f>
              <c:numCache>
                <c:formatCode>General</c:formatCode>
                <c:ptCount val="20"/>
                <c:pt idx="1">
                  <c:v>4</c:v>
                </c:pt>
                <c:pt idx="2">
                  <c:v>4</c:v>
                </c:pt>
                <c:pt idx="4">
                  <c:v>2</c:v>
                </c:pt>
                <c:pt idx="5">
                  <c:v>2</c:v>
                </c:pt>
                <c:pt idx="6">
                  <c:v>2</c:v>
                </c:pt>
                <c:pt idx="8">
                  <c:v>3</c:v>
                </c:pt>
                <c:pt idx="9">
                  <c:v>3</c:v>
                </c:pt>
                <c:pt idx="10">
                  <c:v>4</c:v>
                </c:pt>
                <c:pt idx="11">
                  <c:v>5</c:v>
                </c:pt>
                <c:pt idx="13">
                  <c:v>3</c:v>
                </c:pt>
                <c:pt idx="14">
                  <c:v>2</c:v>
                </c:pt>
                <c:pt idx="15">
                  <c:v>2</c:v>
                </c:pt>
                <c:pt idx="17">
                  <c:v>7</c:v>
                </c:pt>
                <c:pt idx="18">
                  <c:v>7</c:v>
                </c:pt>
                <c:pt idx="19">
                  <c:v>7</c:v>
                </c:pt>
              </c:numCache>
            </c:numRef>
          </c:val>
          <c:extLst>
            <c:ext xmlns:c16="http://schemas.microsoft.com/office/drawing/2014/chart" uri="{C3380CC4-5D6E-409C-BE32-E72D297353CC}">
              <c16:uniqueId val="{00000003-0C5D-43D7-A577-D6C997B9E1C1}"/>
            </c:ext>
          </c:extLst>
        </c:ser>
        <c:ser>
          <c:idx val="4"/>
          <c:order val="4"/>
          <c:spPr>
            <a:solidFill>
              <a:schemeClr val="accent5"/>
            </a:solidFill>
            <a:ln>
              <a:noFill/>
            </a:ln>
            <a:effectLst/>
          </c:spPr>
          <c:invertIfNegative val="0"/>
          <c:cat>
            <c:strRef>
              <c:f>(Résumé!$A$235,Résumé!$A$237:$A$239,Résumé!$A$241:$A$244,Résumé!$A$246:$A$250,Résumé!$A$252:$A$255,Résumé!$A$257:$A$259)</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(Résumé!$F$235,Résumé!$F$237:$F$239,Résumé!$F$241:$F$244,Résumé!$F$246:$F$250,Résumé!$F$252:$F$255,Résumé!$F$257:$F$259)</c:f>
              <c:numCache>
                <c:formatCode>General</c:formatCode>
                <c:ptCount val="20"/>
              </c:numCache>
            </c:numRef>
          </c:val>
          <c:extLst>
            <c:ext xmlns:c16="http://schemas.microsoft.com/office/drawing/2014/chart" uri="{C3380CC4-5D6E-409C-BE32-E72D297353CC}">
              <c16:uniqueId val="{00000004-0C5D-43D7-A577-D6C997B9E1C1}"/>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Résumé!$C$262</c:f>
          <c:strCache>
            <c:ptCount val="1"/>
            <c:pt idx="0">
              <c:v>Module 2 — Secteur 9 - Résultats détaillés</c:v>
            </c:pt>
          </c:strCache>
        </c:strRef>
      </c:tx>
      <c:layout>
        <c:manualLayout>
          <c:xMode val="edge"/>
          <c:yMode val="edge"/>
          <c:x val="0.2312489504484784"/>
          <c:y val="1.6666666666666666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746694584525244"/>
          <c:y val="0.13691185476815398"/>
          <c:w val="0.12103049568441335"/>
          <c:h val="0.83253258967629051"/>
        </c:manualLayout>
      </c:layout>
      <c:barChart>
        <c:barDir val="bar"/>
        <c:grouping val="percentStacked"/>
        <c:varyColors val="0"/>
        <c:ser>
          <c:idx val="0"/>
          <c:order val="0"/>
          <c:spPr>
            <a:solidFill>
              <a:srgbClr val="339966"/>
            </a:solidFill>
            <a:ln>
              <a:noFill/>
            </a:ln>
            <a:effectLst/>
          </c:spPr>
          <c:invertIfNegative val="0"/>
          <c:cat>
            <c:strRef>
              <c:f>(Résumé!$A$264,Résumé!$A$266:$A$268,Résumé!$A$270:$A$273,Résumé!$A$275:$A$279,Résumé!$A$281:$A$284,Résumé!$A$286:$A$288)</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(Résumé!$B$264,Résumé!$B$266:$B$268,Résumé!$B$270:$B$273,Résumé!$B$275:$B$279,Résumé!$B$281:$B$284,Résumé!$B$286:$B$288)</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EFCE-4428-B9E0-F9B9E6C4EA30}"/>
            </c:ext>
          </c:extLst>
        </c:ser>
        <c:ser>
          <c:idx val="1"/>
          <c:order val="1"/>
          <c:spPr>
            <a:solidFill>
              <a:srgbClr val="FFC000"/>
            </a:solidFill>
            <a:ln>
              <a:noFill/>
            </a:ln>
            <a:effectLst/>
          </c:spPr>
          <c:invertIfNegative val="0"/>
          <c:cat>
            <c:strRef>
              <c:f>(Résumé!$A$264,Résumé!$A$266:$A$268,Résumé!$A$270:$A$273,Résumé!$A$275:$A$279,Résumé!$A$281:$A$284,Résumé!$A$286:$A$288)</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(Résumé!$C$264,Résumé!$C$266:$C$268,Résumé!$C$270:$C$273,Résumé!$C$275:$C$279,Résumé!$C$281:$C$284,Résumé!$C$286:$C$288)</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EFCE-4428-B9E0-F9B9E6C4EA30}"/>
            </c:ext>
          </c:extLst>
        </c:ser>
        <c:ser>
          <c:idx val="2"/>
          <c:order val="2"/>
          <c:spPr>
            <a:solidFill>
              <a:srgbClr val="FF0000"/>
            </a:solidFill>
            <a:ln>
              <a:noFill/>
            </a:ln>
            <a:effectLst/>
          </c:spPr>
          <c:invertIfNegative val="0"/>
          <c:cat>
            <c:strRef>
              <c:f>(Résumé!$A$264,Résumé!$A$266:$A$268,Résumé!$A$270:$A$273,Résumé!$A$275:$A$279,Résumé!$A$281:$A$284,Résumé!$A$286:$A$288)</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(Résumé!$D$264,Résumé!$D$266:$D$268,Résumé!$D$270:$D$273,Résumé!$D$275:$D$279,Résumé!$D$281:$D$284,Résumé!$D$286:$D$288)</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EFCE-4428-B9E0-F9B9E6C4EA30}"/>
            </c:ext>
          </c:extLst>
        </c:ser>
        <c:ser>
          <c:idx val="3"/>
          <c:order val="3"/>
          <c:spPr>
            <a:solidFill>
              <a:srgbClr val="C0C0C0"/>
            </a:solidFill>
            <a:ln>
              <a:noFill/>
            </a:ln>
            <a:effectLst/>
          </c:spPr>
          <c:invertIfNegative val="0"/>
          <c:cat>
            <c:strRef>
              <c:f>(Résumé!$A$264,Résumé!$A$266:$A$268,Résumé!$A$270:$A$273,Résumé!$A$275:$A$279,Résumé!$A$281:$A$284,Résumé!$A$286:$A$288)</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(Résumé!$E$264,Résumé!$E$266:$E$268,Résumé!$E$270:$E$273,Résumé!$E$275:$E$279,Résumé!$E$281:$E$284,Résumé!$E$286:$E$288)</c:f>
              <c:numCache>
                <c:formatCode>General</c:formatCode>
                <c:ptCount val="20"/>
                <c:pt idx="1">
                  <c:v>4</c:v>
                </c:pt>
                <c:pt idx="2">
                  <c:v>4</c:v>
                </c:pt>
                <c:pt idx="4">
                  <c:v>2</c:v>
                </c:pt>
                <c:pt idx="5">
                  <c:v>2</c:v>
                </c:pt>
                <c:pt idx="6">
                  <c:v>2</c:v>
                </c:pt>
                <c:pt idx="8">
                  <c:v>3</c:v>
                </c:pt>
                <c:pt idx="9">
                  <c:v>3</c:v>
                </c:pt>
                <c:pt idx="10">
                  <c:v>4</c:v>
                </c:pt>
                <c:pt idx="11">
                  <c:v>5</c:v>
                </c:pt>
                <c:pt idx="13">
                  <c:v>3</c:v>
                </c:pt>
                <c:pt idx="14">
                  <c:v>2</c:v>
                </c:pt>
                <c:pt idx="15">
                  <c:v>2</c:v>
                </c:pt>
                <c:pt idx="17">
                  <c:v>7</c:v>
                </c:pt>
                <c:pt idx="18">
                  <c:v>7</c:v>
                </c:pt>
                <c:pt idx="19">
                  <c:v>7</c:v>
                </c:pt>
              </c:numCache>
            </c:numRef>
          </c:val>
          <c:extLst>
            <c:ext xmlns:c16="http://schemas.microsoft.com/office/drawing/2014/chart" uri="{C3380CC4-5D6E-409C-BE32-E72D297353CC}">
              <c16:uniqueId val="{00000003-EFCE-4428-B9E0-F9B9E6C4EA30}"/>
            </c:ext>
          </c:extLst>
        </c:ser>
        <c:ser>
          <c:idx val="4"/>
          <c:order val="4"/>
          <c:spPr>
            <a:solidFill>
              <a:schemeClr val="accent5"/>
            </a:solidFill>
            <a:ln>
              <a:noFill/>
            </a:ln>
            <a:effectLst/>
          </c:spPr>
          <c:invertIfNegative val="0"/>
          <c:cat>
            <c:strRef>
              <c:f>(Résumé!$A$264,Résumé!$A$266:$A$268,Résumé!$A$270:$A$273,Résumé!$A$275:$A$279,Résumé!$A$281:$A$284,Résumé!$A$286:$A$288)</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(Résumé!$F$264,Résumé!$F$266:$F$268,Résumé!$F$270:$F$273,Résumé!$F$275:$F$279,Résumé!$F$281:$F$284,Résumé!$F$286:$F$288)</c:f>
              <c:numCache>
                <c:formatCode>General</c:formatCode>
                <c:ptCount val="20"/>
              </c:numCache>
            </c:numRef>
          </c:val>
          <c:extLst>
            <c:ext xmlns:c16="http://schemas.microsoft.com/office/drawing/2014/chart" uri="{C3380CC4-5D6E-409C-BE32-E72D297353CC}">
              <c16:uniqueId val="{00000004-EFCE-4428-B9E0-F9B9E6C4EA30}"/>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Résumé!$B$30</c:f>
          <c:strCache>
            <c:ptCount val="1"/>
            <c:pt idx="0">
              <c:v>Module 2 — Secteur 1 - Résultat globaux</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dPt>
            <c:idx val="1"/>
            <c:invertIfNegative val="0"/>
            <c:bubble3D val="0"/>
            <c:spPr>
              <a:solidFill>
                <a:srgbClr val="339966"/>
              </a:solidFill>
              <a:ln>
                <a:noFill/>
              </a:ln>
              <a:effectLst/>
            </c:spPr>
            <c:extLst>
              <c:ext xmlns:c16="http://schemas.microsoft.com/office/drawing/2014/chart" uri="{C3380CC4-5D6E-409C-BE32-E72D297353CC}">
                <c16:uniqueId val="{00000001-87CC-4C7C-9DCE-A1E3F8CD8A36}"/>
              </c:ext>
            </c:extLst>
          </c:dPt>
          <c:cat>
            <c:strRef>
              <c:f>(Résumé!$A$33,Résumé!$A$37,Résumé!$A$42,Résumé!$A$48,Résumé!$A$53)</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(Résumé!$B$33,Résumé!$B$37,Résumé!$B$42,Résumé!$B$48,Résumé!$B$53)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EB65-402C-B718-D1764102BD9F}"/>
            </c:ext>
          </c:extLst>
        </c:ser>
        <c:ser>
          <c:idx val="1"/>
          <c:order val="1"/>
          <c:spPr>
            <a:solidFill>
              <a:srgbClr val="FFCC00"/>
            </a:solidFill>
            <a:ln>
              <a:noFill/>
            </a:ln>
            <a:effectLst/>
          </c:spPr>
          <c:invertIfNegative val="0"/>
          <c:dPt>
            <c:idx val="1"/>
            <c:invertIfNegative val="0"/>
            <c:bubble3D val="0"/>
            <c:spPr>
              <a:solidFill>
                <a:srgbClr val="FFCC00"/>
              </a:solidFill>
              <a:ln>
                <a:noFill/>
              </a:ln>
              <a:effectLst/>
            </c:spPr>
            <c:extLst>
              <c:ext xmlns:c16="http://schemas.microsoft.com/office/drawing/2014/chart" uri="{C3380CC4-5D6E-409C-BE32-E72D297353CC}">
                <c16:uniqueId val="{00000003-87CC-4C7C-9DCE-A1E3F8CD8A36}"/>
              </c:ext>
            </c:extLst>
          </c:dPt>
          <c:cat>
            <c:strRef>
              <c:f>(Résumé!$A$33,Résumé!$A$37,Résumé!$A$42,Résumé!$A$48,Résumé!$A$53)</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(Résumé!$C$33,Résumé!$C$37,Résumé!$C$42,Résumé!$C$48,Résumé!$C$53)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EB65-402C-B718-D1764102BD9F}"/>
            </c:ext>
          </c:extLst>
        </c:ser>
        <c:ser>
          <c:idx val="2"/>
          <c:order val="2"/>
          <c:spPr>
            <a:solidFill>
              <a:srgbClr val="FF0000"/>
            </a:solidFill>
            <a:ln>
              <a:noFill/>
            </a:ln>
            <a:effectLst/>
          </c:spPr>
          <c:invertIfNegative val="0"/>
          <c:dPt>
            <c:idx val="1"/>
            <c:invertIfNegative val="0"/>
            <c:bubble3D val="0"/>
            <c:spPr>
              <a:solidFill>
                <a:srgbClr val="FF0000"/>
              </a:solidFill>
              <a:ln>
                <a:noFill/>
              </a:ln>
              <a:effectLst/>
            </c:spPr>
            <c:extLst>
              <c:ext xmlns:c16="http://schemas.microsoft.com/office/drawing/2014/chart" uri="{C3380CC4-5D6E-409C-BE32-E72D297353CC}">
                <c16:uniqueId val="{00000005-87CC-4C7C-9DCE-A1E3F8CD8A36}"/>
              </c:ext>
            </c:extLst>
          </c:dPt>
          <c:cat>
            <c:strRef>
              <c:f>(Résumé!$A$33,Résumé!$A$37,Résumé!$A$42,Résumé!$A$48,Résumé!$A$53)</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(Résumé!$D$33,Résumé!$D$37,Résumé!$D$42,Résumé!$D$48,Résumé!$D$53)</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EB65-402C-B718-D1764102BD9F}"/>
            </c:ext>
          </c:extLst>
        </c:ser>
        <c:ser>
          <c:idx val="3"/>
          <c:order val="3"/>
          <c:spPr>
            <a:solidFill>
              <a:srgbClr val="C0C0C0"/>
            </a:solidFill>
            <a:ln>
              <a:noFill/>
            </a:ln>
            <a:effectLst/>
          </c:spPr>
          <c:invertIfNegative val="0"/>
          <c:dPt>
            <c:idx val="1"/>
            <c:invertIfNegative val="0"/>
            <c:bubble3D val="0"/>
            <c:spPr>
              <a:solidFill>
                <a:srgbClr val="C0C0C0"/>
              </a:solidFill>
              <a:ln>
                <a:noFill/>
              </a:ln>
              <a:effectLst/>
            </c:spPr>
            <c:extLst>
              <c:ext xmlns:c16="http://schemas.microsoft.com/office/drawing/2014/chart" uri="{C3380CC4-5D6E-409C-BE32-E72D297353CC}">
                <c16:uniqueId val="{00000007-87CC-4C7C-9DCE-A1E3F8CD8A36}"/>
              </c:ext>
            </c:extLst>
          </c:dPt>
          <c:cat>
            <c:strRef>
              <c:f>(Résumé!$A$33,Résumé!$A$37,Résumé!$A$42,Résumé!$A$48,Résumé!$A$53)</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(Résumé!$E$33,Résumé!$E$37,Résumé!$E$42,Résumé!$E$48,Résumé!$E$53)</c:f>
              <c:numCache>
                <c:formatCode>General</c:formatCode>
                <c:ptCount val="5"/>
                <c:pt idx="0">
                  <c:v>8</c:v>
                </c:pt>
                <c:pt idx="1">
                  <c:v>6</c:v>
                </c:pt>
                <c:pt idx="2">
                  <c:v>17</c:v>
                </c:pt>
                <c:pt idx="3">
                  <c:v>7</c:v>
                </c:pt>
                <c:pt idx="4">
                  <c:v>21</c:v>
                </c:pt>
              </c:numCache>
            </c:numRef>
          </c:val>
          <c:extLst>
            <c:ext xmlns:c16="http://schemas.microsoft.com/office/drawing/2014/chart" uri="{C3380CC4-5D6E-409C-BE32-E72D297353CC}">
              <c16:uniqueId val="{00000003-EB65-402C-B718-D1764102BD9F}"/>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Résumé!$C$291</c:f>
          <c:strCache>
            <c:ptCount val="1"/>
            <c:pt idx="0">
              <c:v>Module 2 — Secteur 10 - Résultats détaillés</c:v>
            </c:pt>
          </c:strCache>
        </c:strRef>
      </c:tx>
      <c:layout>
        <c:manualLayout>
          <c:xMode val="edge"/>
          <c:yMode val="edge"/>
          <c:x val="0.23408210447124062"/>
          <c:y val="1.6666666666666666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0770901221888332"/>
          <c:y val="0.13691185476815398"/>
          <c:w val="0.13044720859167966"/>
          <c:h val="0.83253258967629051"/>
        </c:manualLayout>
      </c:layout>
      <c:barChart>
        <c:barDir val="bar"/>
        <c:grouping val="percentStacked"/>
        <c:varyColors val="0"/>
        <c:ser>
          <c:idx val="0"/>
          <c:order val="0"/>
          <c:spPr>
            <a:solidFill>
              <a:srgbClr val="339966"/>
            </a:solidFill>
            <a:ln>
              <a:noFill/>
            </a:ln>
            <a:effectLst/>
          </c:spPr>
          <c:invertIfNegative val="0"/>
          <c:cat>
            <c:strRef>
              <c:f>(Résumé!$A$293,Résumé!$A$295:$A$297,Résumé!$A$299:$A$302,Résumé!$A$304:$A$308,Résumé!$A$310:$A$313,Résumé!$A$315:$A$317)</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(Résumé!$B$293,Résumé!$B$295:$B$297,Résumé!$B$299:$B$302,Résumé!$B$304:$B$308,Résumé!$B$310:$B$313,Résumé!$B$315:$B$317)</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5FDD-4135-9D89-B9B778B08F94}"/>
            </c:ext>
          </c:extLst>
        </c:ser>
        <c:ser>
          <c:idx val="1"/>
          <c:order val="1"/>
          <c:spPr>
            <a:solidFill>
              <a:srgbClr val="FFC000"/>
            </a:solidFill>
            <a:ln>
              <a:noFill/>
            </a:ln>
            <a:effectLst/>
          </c:spPr>
          <c:invertIfNegative val="0"/>
          <c:cat>
            <c:strRef>
              <c:f>(Résumé!$A$293,Résumé!$A$295:$A$297,Résumé!$A$299:$A$302,Résumé!$A$304:$A$308,Résumé!$A$310:$A$313,Résumé!$A$315:$A$317)</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(Résumé!$C$293,Résumé!$C$295:$C$297,Résumé!$C$299:$C$302,Résumé!$C$304:$C$308,Résumé!$C$310:$C$313,Résumé!$C$315:$C$317)</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5FDD-4135-9D89-B9B778B08F94}"/>
            </c:ext>
          </c:extLst>
        </c:ser>
        <c:ser>
          <c:idx val="2"/>
          <c:order val="2"/>
          <c:spPr>
            <a:solidFill>
              <a:srgbClr val="FF0000"/>
            </a:solidFill>
            <a:ln>
              <a:noFill/>
            </a:ln>
            <a:effectLst/>
          </c:spPr>
          <c:invertIfNegative val="0"/>
          <c:cat>
            <c:strRef>
              <c:f>(Résumé!$A$293,Résumé!$A$295:$A$297,Résumé!$A$299:$A$302,Résumé!$A$304:$A$308,Résumé!$A$310:$A$313,Résumé!$A$315:$A$317)</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(Résumé!$D$293,Résumé!$D$295:$D$297,Résumé!$D$299:$D$302,Résumé!$D$304:$D$308,Résumé!$D$310:$D$313,Résumé!$D$315:$D$317)</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5FDD-4135-9D89-B9B778B08F94}"/>
            </c:ext>
          </c:extLst>
        </c:ser>
        <c:ser>
          <c:idx val="3"/>
          <c:order val="3"/>
          <c:spPr>
            <a:solidFill>
              <a:srgbClr val="C0C0C0"/>
            </a:solidFill>
            <a:ln>
              <a:noFill/>
            </a:ln>
            <a:effectLst/>
          </c:spPr>
          <c:invertIfNegative val="0"/>
          <c:cat>
            <c:strRef>
              <c:f>(Résumé!$A$293,Résumé!$A$295:$A$297,Résumé!$A$299:$A$302,Résumé!$A$304:$A$308,Résumé!$A$310:$A$313,Résumé!$A$315:$A$317)</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(Résumé!$E$293,Résumé!$E$295:$E$297,Résumé!$E$299:$E$302,Résumé!$E$304:$E$308,Résumé!$E$310:$E$313,Résumé!$E$315:$E$317)</c:f>
              <c:numCache>
                <c:formatCode>General</c:formatCode>
                <c:ptCount val="20"/>
                <c:pt idx="1">
                  <c:v>4</c:v>
                </c:pt>
                <c:pt idx="2">
                  <c:v>4</c:v>
                </c:pt>
                <c:pt idx="4">
                  <c:v>2</c:v>
                </c:pt>
                <c:pt idx="5">
                  <c:v>2</c:v>
                </c:pt>
                <c:pt idx="6">
                  <c:v>2</c:v>
                </c:pt>
                <c:pt idx="8">
                  <c:v>3</c:v>
                </c:pt>
                <c:pt idx="9">
                  <c:v>3</c:v>
                </c:pt>
                <c:pt idx="10">
                  <c:v>4</c:v>
                </c:pt>
                <c:pt idx="11">
                  <c:v>5</c:v>
                </c:pt>
                <c:pt idx="13">
                  <c:v>3</c:v>
                </c:pt>
                <c:pt idx="14">
                  <c:v>2</c:v>
                </c:pt>
                <c:pt idx="15">
                  <c:v>2</c:v>
                </c:pt>
                <c:pt idx="17">
                  <c:v>7</c:v>
                </c:pt>
                <c:pt idx="18">
                  <c:v>7</c:v>
                </c:pt>
                <c:pt idx="19">
                  <c:v>7</c:v>
                </c:pt>
              </c:numCache>
            </c:numRef>
          </c:val>
          <c:extLst>
            <c:ext xmlns:c16="http://schemas.microsoft.com/office/drawing/2014/chart" uri="{C3380CC4-5D6E-409C-BE32-E72D297353CC}">
              <c16:uniqueId val="{00000003-5FDD-4135-9D89-B9B778B08F94}"/>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fr-BE" sz="1800"/>
              <a:t>Module 1 - Résultats détaillés</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131657865146574"/>
          <c:y val="0.14908373227980981"/>
          <c:w val="0.1284100001337197"/>
          <c:h val="0.82064451317406384"/>
        </c:manualLayout>
      </c:layout>
      <c:barChart>
        <c:barDir val="bar"/>
        <c:grouping val="percentStacked"/>
        <c:varyColors val="0"/>
        <c:ser>
          <c:idx val="0"/>
          <c:order val="0"/>
          <c:spPr>
            <a:solidFill>
              <a:srgbClr val="339966"/>
            </a:solidFill>
            <a:ln>
              <a:noFill/>
            </a:ln>
            <a:effectLst/>
          </c:spPr>
          <c:invertIfNegative val="0"/>
          <c:cat>
            <c:strRef>
              <c:f>(Résumé!$A$5,Résumé!$A$7:$A$9,Résumé!$A$11:$A$13,Résumé!$A$15:$A$18,Résumé!$A$20:$A$25,Résumé!$A$27:$A$28)</c:f>
              <c:strCache>
                <c:ptCount val="19"/>
                <c:pt idx="0">
                  <c:v>Thème 1 : Stratégie nationale en matière de statistiques</c:v>
                </c:pt>
                <c:pt idx="1">
                  <c:v>Q1 : Développement statistique dans le cadre de la politique nationale de développement</c:v>
                </c:pt>
                <c:pt idx="2">
                  <c:v>Q2 : État d’avancement de la conception et de la mise en œuvre de la SNDS ou d’un autre type de stratégie/plan statistique</c:v>
                </c:pt>
                <c:pt idx="3">
                  <c:v>Thème 2 : Organisation du SSN</c:v>
                </c:pt>
                <c:pt idx="4">
                  <c:v>Q1 : Loi Statistique et grands principes applicables aux statistiques officielles</c:v>
                </c:pt>
                <c:pt idx="5">
                  <c:v>Q2 : Organisation et coordination des SSN</c:v>
                </c:pt>
                <c:pt idx="6">
                  <c:v>Thème 3 : Adéquation des ressources</c:v>
                </c:pt>
                <c:pt idx="7">
                  <c:v>Q1 : Du personnel </c:v>
                </c:pt>
                <c:pt idx="8">
                  <c:v>Q2 : Équipements</c:v>
                </c:pt>
                <c:pt idx="9">
                  <c:v>Q3 : Financement</c:v>
                </c:pt>
                <c:pt idx="10">
                  <c:v>Thème 4 : Déterminants de la qualité des données</c:v>
                </c:pt>
                <c:pt idx="11">
                  <c:v>Q1 : Engagement sur la qualité</c:v>
                </c:pt>
                <c:pt idx="12">
                  <c:v>Q2 : Impartialité</c:v>
                </c:pt>
                <c:pt idx="13">
                  <c:v>Q3 : Objectivité </c:v>
                </c:pt>
                <c:pt idx="14">
                  <c:v>Q4 : Solidité méthodologique </c:v>
                </c:pt>
                <c:pt idx="15">
                  <c:v>Q5 : Exactitude et actualité</c:v>
                </c:pt>
                <c:pt idx="16">
                  <c:v>Thème 5 : Relations avec les utilisateurs </c:v>
                </c:pt>
                <c:pt idx="17">
                  <c:v>Q1 : La pertinence</c:v>
                </c:pt>
                <c:pt idx="18">
                  <c:v>Q2 : Accessibilité</c:v>
                </c:pt>
              </c:strCache>
            </c:strRef>
          </c:cat>
          <c:val>
            <c:numRef>
              <c:f>(Résumé!$B$5,Résumé!$B$7:$B$9,Résumé!$B$11:$B$13,Résumé!$B$15:$B$18,Résumé!$B$20:$B$25,Résumé!$B$27:$B$28)</c:f>
              <c:numCache>
                <c:formatCode>General</c:formatCode>
                <c:ptCount val="19"/>
                <c:pt idx="1">
                  <c:v>0</c:v>
                </c:pt>
                <c:pt idx="2">
                  <c:v>0</c:v>
                </c:pt>
                <c:pt idx="4">
                  <c:v>0</c:v>
                </c:pt>
                <c:pt idx="5">
                  <c:v>0</c:v>
                </c:pt>
                <c:pt idx="7">
                  <c:v>0</c:v>
                </c:pt>
                <c:pt idx="8">
                  <c:v>0</c:v>
                </c:pt>
                <c:pt idx="9">
                  <c:v>0</c:v>
                </c:pt>
                <c:pt idx="11">
                  <c:v>0</c:v>
                </c:pt>
                <c:pt idx="12">
                  <c:v>0</c:v>
                </c:pt>
                <c:pt idx="13">
                  <c:v>0</c:v>
                </c:pt>
                <c:pt idx="14">
                  <c:v>0</c:v>
                </c:pt>
                <c:pt idx="15">
                  <c:v>0</c:v>
                </c:pt>
                <c:pt idx="17">
                  <c:v>0</c:v>
                </c:pt>
                <c:pt idx="18">
                  <c:v>0</c:v>
                </c:pt>
              </c:numCache>
            </c:numRef>
          </c:val>
          <c:extLst>
            <c:ext xmlns:c16="http://schemas.microsoft.com/office/drawing/2014/chart" uri="{C3380CC4-5D6E-409C-BE32-E72D297353CC}">
              <c16:uniqueId val="{00000008-1107-4D5F-9E67-C9D43BC739CA}"/>
            </c:ext>
          </c:extLst>
        </c:ser>
        <c:ser>
          <c:idx val="1"/>
          <c:order val="1"/>
          <c:spPr>
            <a:solidFill>
              <a:srgbClr val="FFCC00"/>
            </a:solidFill>
            <a:ln>
              <a:noFill/>
            </a:ln>
            <a:effectLst/>
          </c:spPr>
          <c:invertIfNegative val="0"/>
          <c:cat>
            <c:strRef>
              <c:f>(Résumé!$A$5,Résumé!$A$7:$A$9,Résumé!$A$11:$A$13,Résumé!$A$15:$A$18,Résumé!$A$20:$A$25,Résumé!$A$27:$A$28)</c:f>
              <c:strCache>
                <c:ptCount val="19"/>
                <c:pt idx="0">
                  <c:v>Thème 1 : Stratégie nationale en matière de statistiques</c:v>
                </c:pt>
                <c:pt idx="1">
                  <c:v>Q1 : Développement statistique dans le cadre de la politique nationale de développement</c:v>
                </c:pt>
                <c:pt idx="2">
                  <c:v>Q2 : État d’avancement de la conception et de la mise en œuvre de la SNDS ou d’un autre type de stratégie/plan statistique</c:v>
                </c:pt>
                <c:pt idx="3">
                  <c:v>Thème 2 : Organisation du SSN</c:v>
                </c:pt>
                <c:pt idx="4">
                  <c:v>Q1 : Loi Statistique et grands principes applicables aux statistiques officielles</c:v>
                </c:pt>
                <c:pt idx="5">
                  <c:v>Q2 : Organisation et coordination des SSN</c:v>
                </c:pt>
                <c:pt idx="6">
                  <c:v>Thème 3 : Adéquation des ressources</c:v>
                </c:pt>
                <c:pt idx="7">
                  <c:v>Q1 : Du personnel </c:v>
                </c:pt>
                <c:pt idx="8">
                  <c:v>Q2 : Équipements</c:v>
                </c:pt>
                <c:pt idx="9">
                  <c:v>Q3 : Financement</c:v>
                </c:pt>
                <c:pt idx="10">
                  <c:v>Thème 4 : Déterminants de la qualité des données</c:v>
                </c:pt>
                <c:pt idx="11">
                  <c:v>Q1 : Engagement sur la qualité</c:v>
                </c:pt>
                <c:pt idx="12">
                  <c:v>Q2 : Impartialité</c:v>
                </c:pt>
                <c:pt idx="13">
                  <c:v>Q3 : Objectivité </c:v>
                </c:pt>
                <c:pt idx="14">
                  <c:v>Q4 : Solidité méthodologique </c:v>
                </c:pt>
                <c:pt idx="15">
                  <c:v>Q5 : Exactitude et actualité</c:v>
                </c:pt>
                <c:pt idx="16">
                  <c:v>Thème 5 : Relations avec les utilisateurs </c:v>
                </c:pt>
                <c:pt idx="17">
                  <c:v>Q1 : La pertinence</c:v>
                </c:pt>
                <c:pt idx="18">
                  <c:v>Q2 : Accessibilité</c:v>
                </c:pt>
              </c:strCache>
            </c:strRef>
          </c:cat>
          <c:val>
            <c:numRef>
              <c:f>(Résumé!$C$5,Résumé!$C$7:$C$9,Résumé!$C$11:$C$13,Résumé!$C$15:$C$18,Résumé!$C$20:$C$25,Résumé!$C$27:$C$28)</c:f>
              <c:numCache>
                <c:formatCode>General</c:formatCode>
                <c:ptCount val="19"/>
                <c:pt idx="1">
                  <c:v>0</c:v>
                </c:pt>
                <c:pt idx="2">
                  <c:v>0</c:v>
                </c:pt>
                <c:pt idx="4">
                  <c:v>0</c:v>
                </c:pt>
                <c:pt idx="5">
                  <c:v>0</c:v>
                </c:pt>
                <c:pt idx="7">
                  <c:v>0</c:v>
                </c:pt>
                <c:pt idx="8">
                  <c:v>0</c:v>
                </c:pt>
                <c:pt idx="9">
                  <c:v>0</c:v>
                </c:pt>
                <c:pt idx="11">
                  <c:v>0</c:v>
                </c:pt>
                <c:pt idx="12">
                  <c:v>0</c:v>
                </c:pt>
                <c:pt idx="13">
                  <c:v>0</c:v>
                </c:pt>
                <c:pt idx="14">
                  <c:v>0</c:v>
                </c:pt>
                <c:pt idx="15">
                  <c:v>0</c:v>
                </c:pt>
                <c:pt idx="17">
                  <c:v>0</c:v>
                </c:pt>
                <c:pt idx="18">
                  <c:v>0</c:v>
                </c:pt>
              </c:numCache>
            </c:numRef>
          </c:val>
          <c:extLst>
            <c:ext xmlns:c16="http://schemas.microsoft.com/office/drawing/2014/chart" uri="{C3380CC4-5D6E-409C-BE32-E72D297353CC}">
              <c16:uniqueId val="{00000009-1107-4D5F-9E67-C9D43BC739CA}"/>
            </c:ext>
          </c:extLst>
        </c:ser>
        <c:ser>
          <c:idx val="2"/>
          <c:order val="2"/>
          <c:spPr>
            <a:solidFill>
              <a:srgbClr val="FF0000"/>
            </a:solidFill>
            <a:ln>
              <a:noFill/>
            </a:ln>
            <a:effectLst/>
          </c:spPr>
          <c:invertIfNegative val="0"/>
          <c:cat>
            <c:strRef>
              <c:f>(Résumé!$A$5,Résumé!$A$7:$A$9,Résumé!$A$11:$A$13,Résumé!$A$15:$A$18,Résumé!$A$20:$A$25,Résumé!$A$27:$A$28)</c:f>
              <c:strCache>
                <c:ptCount val="19"/>
                <c:pt idx="0">
                  <c:v>Thème 1 : Stratégie nationale en matière de statistiques</c:v>
                </c:pt>
                <c:pt idx="1">
                  <c:v>Q1 : Développement statistique dans le cadre de la politique nationale de développement</c:v>
                </c:pt>
                <c:pt idx="2">
                  <c:v>Q2 : État d’avancement de la conception et de la mise en œuvre de la SNDS ou d’un autre type de stratégie/plan statistique</c:v>
                </c:pt>
                <c:pt idx="3">
                  <c:v>Thème 2 : Organisation du SSN</c:v>
                </c:pt>
                <c:pt idx="4">
                  <c:v>Q1 : Loi Statistique et grands principes applicables aux statistiques officielles</c:v>
                </c:pt>
                <c:pt idx="5">
                  <c:v>Q2 : Organisation et coordination des SSN</c:v>
                </c:pt>
                <c:pt idx="6">
                  <c:v>Thème 3 : Adéquation des ressources</c:v>
                </c:pt>
                <c:pt idx="7">
                  <c:v>Q1 : Du personnel </c:v>
                </c:pt>
                <c:pt idx="8">
                  <c:v>Q2 : Équipements</c:v>
                </c:pt>
                <c:pt idx="9">
                  <c:v>Q3 : Financement</c:v>
                </c:pt>
                <c:pt idx="10">
                  <c:v>Thème 4 : Déterminants de la qualité des données</c:v>
                </c:pt>
                <c:pt idx="11">
                  <c:v>Q1 : Engagement sur la qualité</c:v>
                </c:pt>
                <c:pt idx="12">
                  <c:v>Q2 : Impartialité</c:v>
                </c:pt>
                <c:pt idx="13">
                  <c:v>Q3 : Objectivité </c:v>
                </c:pt>
                <c:pt idx="14">
                  <c:v>Q4 : Solidité méthodologique </c:v>
                </c:pt>
                <c:pt idx="15">
                  <c:v>Q5 : Exactitude et actualité</c:v>
                </c:pt>
                <c:pt idx="16">
                  <c:v>Thème 5 : Relations avec les utilisateurs </c:v>
                </c:pt>
                <c:pt idx="17">
                  <c:v>Q1 : La pertinence</c:v>
                </c:pt>
                <c:pt idx="18">
                  <c:v>Q2 : Accessibilité</c:v>
                </c:pt>
              </c:strCache>
            </c:strRef>
          </c:cat>
          <c:val>
            <c:numRef>
              <c:f>(Résumé!$D$5,Résumé!$D$7:$D$9,Résumé!$D$11:$D$13,Résumé!$D$15:$D$18,Résumé!$D$20:$D$25,Résumé!$D$27:$D$28)</c:f>
              <c:numCache>
                <c:formatCode>General</c:formatCode>
                <c:ptCount val="19"/>
                <c:pt idx="1">
                  <c:v>0</c:v>
                </c:pt>
                <c:pt idx="2">
                  <c:v>0</c:v>
                </c:pt>
                <c:pt idx="4">
                  <c:v>0</c:v>
                </c:pt>
                <c:pt idx="5">
                  <c:v>0</c:v>
                </c:pt>
                <c:pt idx="7">
                  <c:v>0</c:v>
                </c:pt>
                <c:pt idx="8">
                  <c:v>0</c:v>
                </c:pt>
                <c:pt idx="9">
                  <c:v>0</c:v>
                </c:pt>
                <c:pt idx="11">
                  <c:v>0</c:v>
                </c:pt>
                <c:pt idx="12">
                  <c:v>0</c:v>
                </c:pt>
                <c:pt idx="13">
                  <c:v>0</c:v>
                </c:pt>
                <c:pt idx="14">
                  <c:v>0</c:v>
                </c:pt>
                <c:pt idx="15">
                  <c:v>0</c:v>
                </c:pt>
                <c:pt idx="17">
                  <c:v>0</c:v>
                </c:pt>
                <c:pt idx="18">
                  <c:v>0</c:v>
                </c:pt>
              </c:numCache>
            </c:numRef>
          </c:val>
          <c:extLst>
            <c:ext xmlns:c16="http://schemas.microsoft.com/office/drawing/2014/chart" uri="{C3380CC4-5D6E-409C-BE32-E72D297353CC}">
              <c16:uniqueId val="{0000000A-1107-4D5F-9E67-C9D43BC739CA}"/>
            </c:ext>
          </c:extLst>
        </c:ser>
        <c:ser>
          <c:idx val="3"/>
          <c:order val="3"/>
          <c:spPr>
            <a:solidFill>
              <a:srgbClr val="C0C0C0"/>
            </a:solidFill>
            <a:ln>
              <a:noFill/>
            </a:ln>
            <a:effectLst/>
          </c:spPr>
          <c:invertIfNegative val="0"/>
          <c:cat>
            <c:strRef>
              <c:f>(Résumé!$A$5,Résumé!$A$7:$A$9,Résumé!$A$11:$A$13,Résumé!$A$15:$A$18,Résumé!$A$20:$A$25,Résumé!$A$27:$A$28)</c:f>
              <c:strCache>
                <c:ptCount val="19"/>
                <c:pt idx="0">
                  <c:v>Thème 1 : Stratégie nationale en matière de statistiques</c:v>
                </c:pt>
                <c:pt idx="1">
                  <c:v>Q1 : Développement statistique dans le cadre de la politique nationale de développement</c:v>
                </c:pt>
                <c:pt idx="2">
                  <c:v>Q2 : État d’avancement de la conception et de la mise en œuvre de la SNDS ou d’un autre type de stratégie/plan statistique</c:v>
                </c:pt>
                <c:pt idx="3">
                  <c:v>Thème 2 : Organisation du SSN</c:v>
                </c:pt>
                <c:pt idx="4">
                  <c:v>Q1 : Loi Statistique et grands principes applicables aux statistiques officielles</c:v>
                </c:pt>
                <c:pt idx="5">
                  <c:v>Q2 : Organisation et coordination des SSN</c:v>
                </c:pt>
                <c:pt idx="6">
                  <c:v>Thème 3 : Adéquation des ressources</c:v>
                </c:pt>
                <c:pt idx="7">
                  <c:v>Q1 : Du personnel </c:v>
                </c:pt>
                <c:pt idx="8">
                  <c:v>Q2 : Équipements</c:v>
                </c:pt>
                <c:pt idx="9">
                  <c:v>Q3 : Financement</c:v>
                </c:pt>
                <c:pt idx="10">
                  <c:v>Thème 4 : Déterminants de la qualité des données</c:v>
                </c:pt>
                <c:pt idx="11">
                  <c:v>Q1 : Engagement sur la qualité</c:v>
                </c:pt>
                <c:pt idx="12">
                  <c:v>Q2 : Impartialité</c:v>
                </c:pt>
                <c:pt idx="13">
                  <c:v>Q3 : Objectivité </c:v>
                </c:pt>
                <c:pt idx="14">
                  <c:v>Q4 : Solidité méthodologique </c:v>
                </c:pt>
                <c:pt idx="15">
                  <c:v>Q5 : Exactitude et actualité</c:v>
                </c:pt>
                <c:pt idx="16">
                  <c:v>Thème 5 : Relations avec les utilisateurs </c:v>
                </c:pt>
                <c:pt idx="17">
                  <c:v>Q1 : La pertinence</c:v>
                </c:pt>
                <c:pt idx="18">
                  <c:v>Q2 : Accessibilité</c:v>
                </c:pt>
              </c:strCache>
            </c:strRef>
          </c:cat>
          <c:val>
            <c:numRef>
              <c:f>(Résumé!$E$5,Résumé!$E$7:$E$9,Résumé!$E$11:$E$13,Résumé!$E$15:$E$18,Résumé!$E$20:$E$25,Résumé!$E$27:$E$28)</c:f>
              <c:numCache>
                <c:formatCode>General</c:formatCode>
                <c:ptCount val="19"/>
                <c:pt idx="1">
                  <c:v>4</c:v>
                </c:pt>
                <c:pt idx="2">
                  <c:v>5</c:v>
                </c:pt>
                <c:pt idx="4">
                  <c:v>6</c:v>
                </c:pt>
                <c:pt idx="5">
                  <c:v>8</c:v>
                </c:pt>
                <c:pt idx="7">
                  <c:v>3</c:v>
                </c:pt>
                <c:pt idx="8">
                  <c:v>3</c:v>
                </c:pt>
                <c:pt idx="9">
                  <c:v>4</c:v>
                </c:pt>
                <c:pt idx="11">
                  <c:v>6</c:v>
                </c:pt>
                <c:pt idx="12">
                  <c:v>4</c:v>
                </c:pt>
                <c:pt idx="13">
                  <c:v>3</c:v>
                </c:pt>
                <c:pt idx="14">
                  <c:v>4</c:v>
                </c:pt>
                <c:pt idx="15">
                  <c:v>2</c:v>
                </c:pt>
                <c:pt idx="17">
                  <c:v>2</c:v>
                </c:pt>
                <c:pt idx="18">
                  <c:v>5</c:v>
                </c:pt>
              </c:numCache>
            </c:numRef>
          </c:val>
          <c:extLst>
            <c:ext xmlns:c16="http://schemas.microsoft.com/office/drawing/2014/chart" uri="{C3380CC4-5D6E-409C-BE32-E72D297353CC}">
              <c16:uniqueId val="{0000000B-1107-4D5F-9E67-C9D43BC739CA}"/>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latin typeface="+mn-lt"/>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Résumé!$C$30</c:f>
          <c:strCache>
            <c:ptCount val="1"/>
            <c:pt idx="0">
              <c:v>Module 2 — Secteur 1 - Résultats détaillés</c:v>
            </c:pt>
          </c:strCache>
        </c:strRef>
      </c:tx>
      <c:layout>
        <c:manualLayout>
          <c:xMode val="edge"/>
          <c:yMode val="edge"/>
          <c:x val="0.23167472456423882"/>
          <c:y val="1.6666666666666666E-2"/>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51254032167941999"/>
          <c:y val="0.13691185476815398"/>
          <c:w val="0.12636178695111608"/>
          <c:h val="0.83253258967629051"/>
        </c:manualLayout>
      </c:layout>
      <c:barChart>
        <c:barDir val="bar"/>
        <c:grouping val="percentStacked"/>
        <c:varyColors val="0"/>
        <c:ser>
          <c:idx val="0"/>
          <c:order val="0"/>
          <c:spPr>
            <a:solidFill>
              <a:srgbClr val="339966"/>
            </a:solidFill>
            <a:ln>
              <a:noFill/>
            </a:ln>
            <a:effectLst/>
          </c:spPr>
          <c:invertIfNegative val="0"/>
          <c:cat>
            <c:strRef>
              <c:f>(Résumé!$A$32,Résumé!$A$34:$A$36,Résumé!$A$38:$A$41,Résumé!$A$43:$A$47,Résumé!$A$49:$A$52,Résumé!$A$54:$A$56)</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(Résumé!$B$32,Résumé!$B$34:$B$36,Résumé!$B$38:$B$41,Résumé!$B$43:$B$47,Résumé!$B$49:$B$52,Résumé!$B$54:$B$56)</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0-3340-4FAA-8DB9-AE96DFCF6B2B}"/>
            </c:ext>
          </c:extLst>
        </c:ser>
        <c:ser>
          <c:idx val="1"/>
          <c:order val="1"/>
          <c:spPr>
            <a:solidFill>
              <a:srgbClr val="FFCC00"/>
            </a:solidFill>
            <a:ln>
              <a:noFill/>
            </a:ln>
            <a:effectLst/>
          </c:spPr>
          <c:invertIfNegative val="0"/>
          <c:cat>
            <c:strRef>
              <c:f>(Résumé!$A$32,Résumé!$A$34:$A$36,Résumé!$A$38:$A$41,Résumé!$A$43:$A$47,Résumé!$A$49:$A$52,Résumé!$A$54:$A$56)</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(Résumé!$C$32,Résumé!$C$34:$C$36,Résumé!$C$38:$C$41,Résumé!$C$43:$C$47,Résumé!$C$49:$C$52,Résumé!$C$54:$C$56)</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1-3340-4FAA-8DB9-AE96DFCF6B2B}"/>
            </c:ext>
          </c:extLst>
        </c:ser>
        <c:ser>
          <c:idx val="2"/>
          <c:order val="2"/>
          <c:spPr>
            <a:solidFill>
              <a:srgbClr val="FF0000"/>
            </a:solidFill>
            <a:ln>
              <a:noFill/>
            </a:ln>
            <a:effectLst/>
          </c:spPr>
          <c:invertIfNegative val="0"/>
          <c:cat>
            <c:strRef>
              <c:f>(Résumé!$A$32,Résumé!$A$34:$A$36,Résumé!$A$38:$A$41,Résumé!$A$43:$A$47,Résumé!$A$49:$A$52,Résumé!$A$54:$A$56)</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(Résumé!$D$32,Résumé!$D$34:$D$36,Résumé!$D$38:$D$41,Résumé!$D$43:$D$47,Résumé!$D$49:$D$52,Résumé!$D$54:$D$56)</c:f>
              <c:numCache>
                <c:formatCode>General</c:formatCode>
                <c:ptCount val="20"/>
                <c:pt idx="1">
                  <c:v>0</c:v>
                </c:pt>
                <c:pt idx="2">
                  <c:v>0</c:v>
                </c:pt>
                <c:pt idx="4">
                  <c:v>0</c:v>
                </c:pt>
                <c:pt idx="5">
                  <c:v>0</c:v>
                </c:pt>
                <c:pt idx="6">
                  <c:v>0</c:v>
                </c:pt>
                <c:pt idx="8">
                  <c:v>0</c:v>
                </c:pt>
                <c:pt idx="9">
                  <c:v>0</c:v>
                </c:pt>
                <c:pt idx="10">
                  <c:v>0</c:v>
                </c:pt>
                <c:pt idx="11">
                  <c:v>0</c:v>
                </c:pt>
                <c:pt idx="13">
                  <c:v>0</c:v>
                </c:pt>
                <c:pt idx="14">
                  <c:v>0</c:v>
                </c:pt>
                <c:pt idx="15">
                  <c:v>0</c:v>
                </c:pt>
                <c:pt idx="17">
                  <c:v>0</c:v>
                </c:pt>
                <c:pt idx="18">
                  <c:v>0</c:v>
                </c:pt>
                <c:pt idx="19">
                  <c:v>0</c:v>
                </c:pt>
              </c:numCache>
            </c:numRef>
          </c:val>
          <c:extLst>
            <c:ext xmlns:c16="http://schemas.microsoft.com/office/drawing/2014/chart" uri="{C3380CC4-5D6E-409C-BE32-E72D297353CC}">
              <c16:uniqueId val="{00000002-3340-4FAA-8DB9-AE96DFCF6B2B}"/>
            </c:ext>
          </c:extLst>
        </c:ser>
        <c:ser>
          <c:idx val="3"/>
          <c:order val="3"/>
          <c:spPr>
            <a:solidFill>
              <a:srgbClr val="C0C0C0"/>
            </a:solidFill>
            <a:ln>
              <a:noFill/>
            </a:ln>
            <a:effectLst/>
          </c:spPr>
          <c:invertIfNegative val="0"/>
          <c:cat>
            <c:strRef>
              <c:f>(Résumé!$A$32,Résumé!$A$34:$A$36,Résumé!$A$38:$A$41,Résumé!$A$43:$A$47,Résumé!$A$49:$A$52,Résumé!$A$54:$A$56)</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(Résumé!$E$32,Résumé!$E$34:$E$36,Résumé!$E$38:$E$41,Résumé!$E$43:$E$47,Résumé!$E$49:$E$52,Résumé!$E$54:$E$56)</c:f>
              <c:numCache>
                <c:formatCode>General</c:formatCode>
                <c:ptCount val="20"/>
                <c:pt idx="1">
                  <c:v>4</c:v>
                </c:pt>
                <c:pt idx="2">
                  <c:v>4</c:v>
                </c:pt>
                <c:pt idx="4">
                  <c:v>2</c:v>
                </c:pt>
                <c:pt idx="5">
                  <c:v>2</c:v>
                </c:pt>
                <c:pt idx="6">
                  <c:v>2</c:v>
                </c:pt>
                <c:pt idx="8">
                  <c:v>3</c:v>
                </c:pt>
                <c:pt idx="9">
                  <c:v>4</c:v>
                </c:pt>
                <c:pt idx="10">
                  <c:v>4</c:v>
                </c:pt>
                <c:pt idx="11">
                  <c:v>6</c:v>
                </c:pt>
                <c:pt idx="13">
                  <c:v>3</c:v>
                </c:pt>
                <c:pt idx="14">
                  <c:v>2</c:v>
                </c:pt>
                <c:pt idx="15">
                  <c:v>2</c:v>
                </c:pt>
                <c:pt idx="17">
                  <c:v>7</c:v>
                </c:pt>
                <c:pt idx="18">
                  <c:v>7</c:v>
                </c:pt>
                <c:pt idx="19">
                  <c:v>7</c:v>
                </c:pt>
              </c:numCache>
            </c:numRef>
          </c:val>
          <c:extLst>
            <c:ext xmlns:c16="http://schemas.microsoft.com/office/drawing/2014/chart" uri="{C3380CC4-5D6E-409C-BE32-E72D297353CC}">
              <c16:uniqueId val="{00000003-3340-4FAA-8DB9-AE96DFCF6B2B}"/>
            </c:ext>
          </c:extLst>
        </c:ser>
        <c:ser>
          <c:idx val="4"/>
          <c:order val="4"/>
          <c:spPr>
            <a:solidFill>
              <a:schemeClr val="accent5"/>
            </a:solidFill>
            <a:ln>
              <a:noFill/>
            </a:ln>
            <a:effectLst/>
          </c:spPr>
          <c:invertIfNegative val="0"/>
          <c:cat>
            <c:strRef>
              <c:f>(Résumé!$A$32,Résumé!$A$34:$A$36,Résumé!$A$38:$A$41,Résumé!$A$43:$A$47,Résumé!$A$49:$A$52,Résumé!$A$54:$A$56)</c:f>
              <c:strCache>
                <c:ptCount val="20"/>
                <c:pt idx="0">
                  <c:v>Thème 1 : Cadre juridique, institutionnel et stratégique au niveau du secteur (INS et ministère du secteur) </c:v>
                </c:pt>
                <c:pt idx="1">
                  <c:v>Q1 : Cadre juridique et institutionnel soutenant la production de statistiques sectorielles </c:v>
                </c:pt>
                <c:pt idx="2">
                  <c:v>Q2 : Intégration et cohérence avec le cadre stratégique (SNDS, documents politiques et stratégiques)</c:v>
                </c:pt>
                <c:pt idx="3">
                  <c:v>Thème 2 : Adéquation des ressources au niveau sectoriel (INS et ministère sectoriel) </c:v>
                </c:pt>
                <c:pt idx="4">
                  <c:v>Q1 : Du personnel </c:v>
                </c:pt>
                <c:pt idx="5">
                  <c:v>Q2 : Équipements et infrastructures</c:v>
                </c:pt>
                <c:pt idx="6">
                  <c:v>Q3 : Financement</c:v>
                </c:pt>
                <c:pt idx="7">
                  <c:v>Thème 3 : Déterminants de la qualité des données au niveau sectoriel </c:v>
                </c:pt>
                <c:pt idx="8">
                  <c:v>Q1 : Engagement de qualité</c:v>
                </c:pt>
                <c:pt idx="9">
                  <c:v>Q2 : Impartialité et objectivité</c:v>
                </c:pt>
                <c:pt idx="10">
                  <c:v>Q3 : Méthodologie et procédures statistiques appropriées</c:v>
                </c:pt>
                <c:pt idx="11">
                  <c:v>Q4 :  Exactitude et fiabilité</c:v>
                </c:pt>
                <c:pt idx="12">
                  <c:v>Thème 4 : Relations avec les utilisateurs au niveau sectoriel </c:v>
                </c:pt>
                <c:pt idx="13">
                  <c:v>Q1 :  La pertinence</c:v>
                </c:pt>
                <c:pt idx="14">
                  <c:v>Q2 : Accessibilité</c:v>
                </c:pt>
                <c:pt idx="15">
                  <c:v>Q3 : Facilité de services</c:v>
                </c:pt>
                <c:pt idx="16">
                  <c:v>Partie 2. Évaluation de la qualité — au niveau des indicateurs</c:v>
                </c:pt>
                <c:pt idx="17">
                  <c:v>INDICATEUR 1 : (à définir)</c:v>
                </c:pt>
                <c:pt idx="18">
                  <c:v>INDICATEUR 2 : (à définir)</c:v>
                </c:pt>
                <c:pt idx="19">
                  <c:v>INDICATEUR 3 : (à définir)</c:v>
                </c:pt>
              </c:strCache>
            </c:strRef>
          </c:cat>
          <c:val>
            <c:numRef>
              <c:f>(Résumé!$F$32,Résumé!$F$34:$F$36,Résumé!$F$38:$F$41,Résumé!$F$43:$F$47,Résumé!$F$49:$F$52,Résumé!$F$54:$F$56)</c:f>
              <c:numCache>
                <c:formatCode>General</c:formatCode>
                <c:ptCount val="20"/>
              </c:numCache>
            </c:numRef>
          </c:val>
          <c:extLst>
            <c:ext xmlns:c16="http://schemas.microsoft.com/office/drawing/2014/chart" uri="{C3380CC4-5D6E-409C-BE32-E72D297353CC}">
              <c16:uniqueId val="{00000004-3340-4FAA-8DB9-AE96DFCF6B2B}"/>
            </c:ext>
          </c:extLst>
        </c:ser>
        <c:dLbls>
          <c:showLegendKey val="0"/>
          <c:showVal val="0"/>
          <c:showCatName val="0"/>
          <c:showSerName val="0"/>
          <c:showPercent val="0"/>
          <c:showBubbleSize val="0"/>
        </c:dLbls>
        <c:gapWidth val="150"/>
        <c:overlap val="100"/>
        <c:axId val="1080633152"/>
        <c:axId val="1080633512"/>
      </c:barChart>
      <c:catAx>
        <c:axId val="1080633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512"/>
        <c:crosses val="autoZero"/>
        <c:auto val="1"/>
        <c:lblAlgn val="ctr"/>
        <c:lblOffset val="100"/>
        <c:noMultiLvlLbl val="0"/>
      </c:catAx>
      <c:valAx>
        <c:axId val="108063351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806331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Résumé!$B$59</c:f>
          <c:strCache>
            <c:ptCount val="1"/>
            <c:pt idx="0">
              <c:v>Module 2 — Secteur 2 - Résultat globaux</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(Résumé!$A$62,Résumé!$A$66,Résumé!$A$71,Résumé!$A$77,Résumé!$A$82)</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(Résumé!$B$62,Résumé!$B$66,Résumé!$B$71,Résumé!$B$77,Résumé!$B$82)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92C1-4CF6-A777-225A72EF555F}"/>
            </c:ext>
          </c:extLst>
        </c:ser>
        <c:ser>
          <c:idx val="1"/>
          <c:order val="1"/>
          <c:spPr>
            <a:solidFill>
              <a:srgbClr val="FFCC00"/>
            </a:solidFill>
            <a:ln>
              <a:noFill/>
            </a:ln>
            <a:effectLst/>
          </c:spPr>
          <c:invertIfNegative val="0"/>
          <c:cat>
            <c:strRef>
              <c:f>(Résumé!$A$62,Résumé!$A$66,Résumé!$A$71,Résumé!$A$77,Résumé!$A$82)</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(Résumé!$C$62,Résumé!$C$66,Résumé!$C$71,Résumé!$C$77,Résumé!$C$82)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92C1-4CF6-A777-225A72EF555F}"/>
            </c:ext>
          </c:extLst>
        </c:ser>
        <c:ser>
          <c:idx val="2"/>
          <c:order val="2"/>
          <c:spPr>
            <a:solidFill>
              <a:srgbClr val="FF0000"/>
            </a:solidFill>
            <a:ln>
              <a:noFill/>
            </a:ln>
            <a:effectLst/>
          </c:spPr>
          <c:invertIfNegative val="0"/>
          <c:cat>
            <c:strRef>
              <c:f>(Résumé!$A$62,Résumé!$A$66,Résumé!$A$71,Résumé!$A$77,Résumé!$A$82)</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(Résumé!$D$62,Résumé!$D$66,Résumé!$D$71,Résumé!$D$77,Résumé!$D$82)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92C1-4CF6-A777-225A72EF555F}"/>
            </c:ext>
          </c:extLst>
        </c:ser>
        <c:ser>
          <c:idx val="3"/>
          <c:order val="3"/>
          <c:spPr>
            <a:solidFill>
              <a:srgbClr val="C0C0C0"/>
            </a:solidFill>
            <a:ln>
              <a:noFill/>
            </a:ln>
            <a:effectLst/>
          </c:spPr>
          <c:invertIfNegative val="0"/>
          <c:cat>
            <c:strRef>
              <c:f>(Résumé!$A$62,Résumé!$A$66,Résumé!$A$71,Résumé!$A$77,Résumé!$A$82)</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(Résumé!$E$62,Résumé!$E$66,Résumé!$E$71,Résumé!$E$77,Résumé!$E$82)</c:f>
              <c:numCache>
                <c:formatCode>General</c:formatCode>
                <c:ptCount val="5"/>
                <c:pt idx="0">
                  <c:v>8</c:v>
                </c:pt>
                <c:pt idx="1">
                  <c:v>5</c:v>
                </c:pt>
                <c:pt idx="2">
                  <c:v>16</c:v>
                </c:pt>
                <c:pt idx="3">
                  <c:v>7</c:v>
                </c:pt>
                <c:pt idx="4">
                  <c:v>21</c:v>
                </c:pt>
              </c:numCache>
            </c:numRef>
          </c:val>
          <c:extLst>
            <c:ext xmlns:c16="http://schemas.microsoft.com/office/drawing/2014/chart" uri="{C3380CC4-5D6E-409C-BE32-E72D297353CC}">
              <c16:uniqueId val="{0000000B-92C1-4CF6-A777-225A72EF555F}"/>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Résumé!$B$88</c:f>
          <c:strCache>
            <c:ptCount val="1"/>
            <c:pt idx="0">
              <c:v>Module 2 — Secteur 3 - Résultat globaux</c:v>
            </c:pt>
          </c:strCache>
        </c:strRef>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(Résumé!$A$91,Résumé!$A$95,Résumé!$A$100,Résumé!$A$106,Résumé!$A$111)</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(Résumé!$B$91,Résumé!$B$95,Résumé!$B$100,Résumé!$B$106,Résumé!$B$111)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6772-40AC-9015-DBB4277EFF0B}"/>
            </c:ext>
          </c:extLst>
        </c:ser>
        <c:ser>
          <c:idx val="1"/>
          <c:order val="1"/>
          <c:spPr>
            <a:solidFill>
              <a:srgbClr val="FFC000"/>
            </a:solidFill>
            <a:ln>
              <a:noFill/>
            </a:ln>
            <a:effectLst/>
          </c:spPr>
          <c:invertIfNegative val="0"/>
          <c:cat>
            <c:strRef>
              <c:f>(Résumé!$A$91,Résumé!$A$95,Résumé!$A$100,Résumé!$A$106,Résumé!$A$111)</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(Résumé!$C$91,Résumé!$C$95,Résumé!$C$100,Résumé!$C$106,Résumé!$C$111)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6772-40AC-9015-DBB4277EFF0B}"/>
            </c:ext>
          </c:extLst>
        </c:ser>
        <c:ser>
          <c:idx val="2"/>
          <c:order val="2"/>
          <c:spPr>
            <a:solidFill>
              <a:srgbClr val="FF0000"/>
            </a:solidFill>
            <a:ln>
              <a:noFill/>
            </a:ln>
            <a:effectLst/>
          </c:spPr>
          <c:invertIfNegative val="0"/>
          <c:cat>
            <c:strRef>
              <c:f>(Résumé!$A$91,Résumé!$A$95,Résumé!$A$100,Résumé!$A$106,Résumé!$A$111)</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(Résumé!$D$91,Résumé!$D$95,Résumé!$D$100,Résumé!$D$106,Résumé!$D$111)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6772-40AC-9015-DBB4277EFF0B}"/>
            </c:ext>
          </c:extLst>
        </c:ser>
        <c:ser>
          <c:idx val="3"/>
          <c:order val="3"/>
          <c:spPr>
            <a:solidFill>
              <a:srgbClr val="C0C0C0"/>
            </a:solidFill>
            <a:ln>
              <a:noFill/>
            </a:ln>
            <a:effectLst/>
          </c:spPr>
          <c:invertIfNegative val="0"/>
          <c:cat>
            <c:strRef>
              <c:f>(Résumé!$A$91,Résumé!$A$95,Résumé!$A$100,Résumé!$A$106,Résumé!$A$111)</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(Résumé!$E$91,Résumé!$E$95,Résumé!$E$100,Résumé!$E$106,Résumé!$E$111)</c:f>
              <c:numCache>
                <c:formatCode>General</c:formatCode>
                <c:ptCount val="5"/>
                <c:pt idx="0">
                  <c:v>8</c:v>
                </c:pt>
                <c:pt idx="1">
                  <c:v>6</c:v>
                </c:pt>
                <c:pt idx="2">
                  <c:v>15</c:v>
                </c:pt>
                <c:pt idx="3">
                  <c:v>7</c:v>
                </c:pt>
                <c:pt idx="4">
                  <c:v>21</c:v>
                </c:pt>
              </c:numCache>
            </c:numRef>
          </c:val>
          <c:extLst>
            <c:ext xmlns:c16="http://schemas.microsoft.com/office/drawing/2014/chart" uri="{C3380CC4-5D6E-409C-BE32-E72D297353CC}">
              <c16:uniqueId val="{0000000B-6772-40AC-9015-DBB4277EFF0B}"/>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Résumé!$B$117</c:f>
          <c:strCache>
            <c:ptCount val="1"/>
            <c:pt idx="0">
              <c:v>Module 2 — Secteur 4 - Résultat globaux</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(Résumé!$A$120,Résumé!$A$124,Résumé!$A$129,Résumé!$A$135,Résumé!$A$140)</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(Résumé!$B$120,Résumé!$B$124,Résumé!$B$129,Résumé!$B$135,Résumé!$B$140)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C62B-43B6-9626-B2FF6CC306B5}"/>
            </c:ext>
          </c:extLst>
        </c:ser>
        <c:ser>
          <c:idx val="1"/>
          <c:order val="1"/>
          <c:spPr>
            <a:solidFill>
              <a:srgbClr val="FFC000"/>
            </a:solidFill>
            <a:ln>
              <a:noFill/>
            </a:ln>
            <a:effectLst/>
          </c:spPr>
          <c:invertIfNegative val="0"/>
          <c:cat>
            <c:strRef>
              <c:f>(Résumé!$A$120,Résumé!$A$124,Résumé!$A$129,Résumé!$A$135,Résumé!$A$140)</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(Résumé!$C$120,Résumé!$C$124,Résumé!$C$129,Résumé!$C$135,Résumé!$C$140)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C62B-43B6-9626-B2FF6CC306B5}"/>
            </c:ext>
          </c:extLst>
        </c:ser>
        <c:ser>
          <c:idx val="2"/>
          <c:order val="2"/>
          <c:spPr>
            <a:solidFill>
              <a:srgbClr val="FF0000"/>
            </a:solidFill>
            <a:ln>
              <a:noFill/>
            </a:ln>
            <a:effectLst/>
          </c:spPr>
          <c:invertIfNegative val="0"/>
          <c:cat>
            <c:strRef>
              <c:f>(Résumé!$A$120,Résumé!$A$124,Résumé!$A$129,Résumé!$A$135,Résumé!$A$140)</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(Résumé!$D$120,Résumé!$D$124,Résumé!$D$129,Résumé!$D$135,Résumé!$D$140)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C62B-43B6-9626-B2FF6CC306B5}"/>
            </c:ext>
          </c:extLst>
        </c:ser>
        <c:ser>
          <c:idx val="3"/>
          <c:order val="3"/>
          <c:spPr>
            <a:solidFill>
              <a:srgbClr val="C0C0C0"/>
            </a:solidFill>
            <a:ln>
              <a:noFill/>
            </a:ln>
            <a:effectLst/>
          </c:spPr>
          <c:invertIfNegative val="0"/>
          <c:cat>
            <c:strRef>
              <c:f>(Résumé!$A$120,Résumé!$A$124,Résumé!$A$129,Résumé!$A$135,Résumé!$A$140)</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(Résumé!$E$120,Résumé!$E$124,Résumé!$E$129,Résumé!$E$135,Résumé!$E$140)</c:f>
              <c:numCache>
                <c:formatCode>General</c:formatCode>
                <c:ptCount val="5"/>
                <c:pt idx="0">
                  <c:v>8</c:v>
                </c:pt>
                <c:pt idx="1">
                  <c:v>6</c:v>
                </c:pt>
                <c:pt idx="2">
                  <c:v>15</c:v>
                </c:pt>
                <c:pt idx="3">
                  <c:v>7</c:v>
                </c:pt>
                <c:pt idx="4">
                  <c:v>21</c:v>
                </c:pt>
              </c:numCache>
            </c:numRef>
          </c:val>
          <c:extLst>
            <c:ext xmlns:c16="http://schemas.microsoft.com/office/drawing/2014/chart" uri="{C3380CC4-5D6E-409C-BE32-E72D297353CC}">
              <c16:uniqueId val="{0000000B-C62B-43B6-9626-B2FF6CC306B5}"/>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Résumé!$B$146</c:f>
          <c:strCache>
            <c:ptCount val="1"/>
            <c:pt idx="0">
              <c:v>Module 2 — Secteur 5 - Résultat globaux</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(Résumé!$A$149,Résumé!$A$153,Résumé!$A$158,Résumé!$A$164,Résumé!$A$169)</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(Résumé!$B$149,Résumé!$B$153,Résumé!$B$158,Résumé!$B$164,Résumé!$B$169)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824A-4DC3-95A3-DFEA60054E3C}"/>
            </c:ext>
          </c:extLst>
        </c:ser>
        <c:ser>
          <c:idx val="1"/>
          <c:order val="1"/>
          <c:spPr>
            <a:solidFill>
              <a:srgbClr val="FFC000"/>
            </a:solidFill>
            <a:ln>
              <a:noFill/>
            </a:ln>
            <a:effectLst/>
          </c:spPr>
          <c:invertIfNegative val="0"/>
          <c:cat>
            <c:strRef>
              <c:f>(Résumé!$A$149,Résumé!$A$153,Résumé!$A$158,Résumé!$A$164,Résumé!$A$169)</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(Résumé!$C$149,Résumé!$C$153,Résumé!$C$158,Résumé!$C$164,Résumé!$C$169)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824A-4DC3-95A3-DFEA60054E3C}"/>
            </c:ext>
          </c:extLst>
        </c:ser>
        <c:ser>
          <c:idx val="2"/>
          <c:order val="2"/>
          <c:spPr>
            <a:solidFill>
              <a:srgbClr val="FF0000"/>
            </a:solidFill>
            <a:ln>
              <a:noFill/>
            </a:ln>
            <a:effectLst/>
          </c:spPr>
          <c:invertIfNegative val="0"/>
          <c:cat>
            <c:strRef>
              <c:f>(Résumé!$A$149,Résumé!$A$153,Résumé!$A$158,Résumé!$A$164,Résumé!$A$169)</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(Résumé!$D$149,Résumé!$D$153,Résumé!$D$158,Résumé!$D$164,Résumé!$D$169)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824A-4DC3-95A3-DFEA60054E3C}"/>
            </c:ext>
          </c:extLst>
        </c:ser>
        <c:ser>
          <c:idx val="3"/>
          <c:order val="3"/>
          <c:spPr>
            <a:solidFill>
              <a:srgbClr val="C0C0C0"/>
            </a:solidFill>
            <a:ln>
              <a:noFill/>
            </a:ln>
            <a:effectLst/>
          </c:spPr>
          <c:invertIfNegative val="0"/>
          <c:cat>
            <c:strRef>
              <c:f>(Résumé!$A$149,Résumé!$A$153,Résumé!$A$158,Résumé!$A$164,Résumé!$A$169)</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(Résumé!$E$149,Résumé!$E$153,Résumé!$E$158,Résumé!$E$164,Résumé!$E$169)</c:f>
              <c:numCache>
                <c:formatCode>General</c:formatCode>
                <c:ptCount val="5"/>
                <c:pt idx="0">
                  <c:v>8</c:v>
                </c:pt>
                <c:pt idx="1">
                  <c:v>6</c:v>
                </c:pt>
                <c:pt idx="2">
                  <c:v>15</c:v>
                </c:pt>
                <c:pt idx="3">
                  <c:v>7</c:v>
                </c:pt>
                <c:pt idx="4">
                  <c:v>21</c:v>
                </c:pt>
              </c:numCache>
            </c:numRef>
          </c:val>
          <c:extLst>
            <c:ext xmlns:c16="http://schemas.microsoft.com/office/drawing/2014/chart" uri="{C3380CC4-5D6E-409C-BE32-E72D297353CC}">
              <c16:uniqueId val="{0000000B-824A-4DC3-95A3-DFEA60054E3C}"/>
            </c:ext>
          </c:extLst>
        </c:ser>
        <c:ser>
          <c:idx val="4"/>
          <c:order val="4"/>
          <c:spPr>
            <a:solidFill>
              <a:schemeClr val="accent5"/>
            </a:solidFill>
            <a:ln>
              <a:noFill/>
            </a:ln>
            <a:effectLst/>
          </c:spPr>
          <c:invertIfNegative val="0"/>
          <c:cat>
            <c:strRef>
              <c:f>(Résumé!$A$149,Résumé!$A$153,Résumé!$A$158,Résumé!$A$164,Résumé!$A$169)</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(Résumé!$F$149,Résumé!$F$153,Résumé!$F$158,Résumé!$F$164,Résumé!$F$169)</c:f>
              <c:numCache>
                <c:formatCode>General</c:formatCode>
                <c:ptCount val="5"/>
              </c:numCache>
            </c:numRef>
          </c:val>
          <c:extLst>
            <c:ext xmlns:c16="http://schemas.microsoft.com/office/drawing/2014/chart" uri="{C3380CC4-5D6E-409C-BE32-E72D297353CC}">
              <c16:uniqueId val="{00000008-F934-40AE-A5F7-4D6D65FFCF57}"/>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Résumé!$B$175</c:f>
          <c:strCache>
            <c:ptCount val="1"/>
            <c:pt idx="0">
              <c:v>Module 2 — Secteur 6 - Résultat globaux</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(Résumé!$A$178,Résumé!$A$182,Résumé!$A$187,Résumé!$A$193,Résumé!$A$198)</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(Résumé!$B$178,Résumé!$B$182,Résumé!$B$187,Résumé!$B$193,Résumé!$B$198)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3021-40E0-A616-3BE4E79A52EC}"/>
            </c:ext>
          </c:extLst>
        </c:ser>
        <c:ser>
          <c:idx val="1"/>
          <c:order val="1"/>
          <c:spPr>
            <a:solidFill>
              <a:srgbClr val="FFCC00"/>
            </a:solidFill>
            <a:ln>
              <a:noFill/>
            </a:ln>
            <a:effectLst/>
          </c:spPr>
          <c:invertIfNegative val="0"/>
          <c:cat>
            <c:strRef>
              <c:f>(Résumé!$A$178,Résumé!$A$182,Résumé!$A$187,Résumé!$A$193,Résumé!$A$198)</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(Résumé!$C$178,Résumé!$C$182,Résumé!$C$187,Résumé!$C$193,Résumé!$C$198)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3021-40E0-A616-3BE4E79A52EC}"/>
            </c:ext>
          </c:extLst>
        </c:ser>
        <c:ser>
          <c:idx val="2"/>
          <c:order val="2"/>
          <c:spPr>
            <a:solidFill>
              <a:srgbClr val="FF0000"/>
            </a:solidFill>
            <a:ln>
              <a:noFill/>
            </a:ln>
            <a:effectLst/>
          </c:spPr>
          <c:invertIfNegative val="0"/>
          <c:cat>
            <c:strRef>
              <c:f>(Résumé!$A$178,Résumé!$A$182,Résumé!$A$187,Résumé!$A$193,Résumé!$A$198)</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(Résumé!$D$178,Résumé!$D$182,Résumé!$D$187,Résumé!$D$193,Résumé!$D$198)</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3021-40E0-A616-3BE4E79A52EC}"/>
            </c:ext>
          </c:extLst>
        </c:ser>
        <c:ser>
          <c:idx val="3"/>
          <c:order val="3"/>
          <c:spPr>
            <a:solidFill>
              <a:srgbClr val="C0C0C0"/>
            </a:solidFill>
            <a:ln>
              <a:noFill/>
            </a:ln>
            <a:effectLst/>
          </c:spPr>
          <c:invertIfNegative val="0"/>
          <c:cat>
            <c:strRef>
              <c:f>(Résumé!$A$178,Résumé!$A$182,Résumé!$A$187,Résumé!$A$193,Résumé!$A$198)</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(Résumé!$E$178,Résumé!$E$182,Résumé!$E$187,Résumé!$E$193,Résumé!$E$198)</c:f>
              <c:numCache>
                <c:formatCode>General</c:formatCode>
                <c:ptCount val="5"/>
                <c:pt idx="0">
                  <c:v>8</c:v>
                </c:pt>
                <c:pt idx="1">
                  <c:v>6</c:v>
                </c:pt>
                <c:pt idx="2">
                  <c:v>15</c:v>
                </c:pt>
                <c:pt idx="3">
                  <c:v>7</c:v>
                </c:pt>
                <c:pt idx="4">
                  <c:v>21</c:v>
                </c:pt>
              </c:numCache>
            </c:numRef>
          </c:val>
          <c:extLst>
            <c:ext xmlns:c16="http://schemas.microsoft.com/office/drawing/2014/chart" uri="{C3380CC4-5D6E-409C-BE32-E72D297353CC}">
              <c16:uniqueId val="{0000000B-3021-40E0-A616-3BE4E79A52EC}"/>
            </c:ext>
          </c:extLst>
        </c:ser>
        <c:ser>
          <c:idx val="4"/>
          <c:order val="4"/>
          <c:spPr>
            <a:solidFill>
              <a:schemeClr val="accent5"/>
            </a:solidFill>
            <a:ln>
              <a:noFill/>
            </a:ln>
            <a:effectLst/>
          </c:spPr>
          <c:invertIfNegative val="0"/>
          <c:cat>
            <c:strRef>
              <c:f>(Résumé!$A$178,Résumé!$A$182,Résumé!$A$187,Résumé!$A$193,Résumé!$A$198)</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(Résumé!$F$178,Résumé!$F$182,Résumé!$F$187,Résumé!$F$193,Résumé!$F$198)</c:f>
              <c:numCache>
                <c:formatCode>General</c:formatCode>
                <c:ptCount val="5"/>
              </c:numCache>
            </c:numRef>
          </c:val>
          <c:extLst>
            <c:ext xmlns:c16="http://schemas.microsoft.com/office/drawing/2014/chart" uri="{C3380CC4-5D6E-409C-BE32-E72D297353CC}">
              <c16:uniqueId val="{00000008-FE89-4611-BBAA-C5DF25DBE236}"/>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Résumé!$B$204</c:f>
          <c:strCache>
            <c:ptCount val="1"/>
            <c:pt idx="0">
              <c:v>Module 2 — Secteur 7 - Résultat globaux</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(Résumé!$A$207,Résumé!$A$211,Résumé!$A$216,Résumé!$A$222,Résumé!$A$227)</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(Résumé!$B$207,Résumé!$B$211,Résumé!$B$216,Résumé!$B$222,Résumé!$B$227)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EE70-4E0C-8F80-E8F116AD043D}"/>
            </c:ext>
          </c:extLst>
        </c:ser>
        <c:ser>
          <c:idx val="1"/>
          <c:order val="1"/>
          <c:spPr>
            <a:solidFill>
              <a:srgbClr val="FFC000"/>
            </a:solidFill>
            <a:ln>
              <a:noFill/>
            </a:ln>
            <a:effectLst/>
          </c:spPr>
          <c:invertIfNegative val="0"/>
          <c:cat>
            <c:strRef>
              <c:f>(Résumé!$A$207,Résumé!$A$211,Résumé!$A$216,Résumé!$A$222,Résumé!$A$227)</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(Résumé!$C$207,Résumé!$C$211,Résumé!$C$216,Résumé!$C$222,Résumé!$C$227)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EE70-4E0C-8F80-E8F116AD043D}"/>
            </c:ext>
          </c:extLst>
        </c:ser>
        <c:ser>
          <c:idx val="2"/>
          <c:order val="2"/>
          <c:spPr>
            <a:solidFill>
              <a:srgbClr val="FF0000"/>
            </a:solidFill>
            <a:ln>
              <a:noFill/>
            </a:ln>
            <a:effectLst/>
          </c:spPr>
          <c:invertIfNegative val="0"/>
          <c:cat>
            <c:strRef>
              <c:f>(Résumé!$A$207,Résumé!$A$211,Résumé!$A$216,Résumé!$A$222,Résumé!$A$227)</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(Résumé!$D$207,Résumé!$D$211,Résumé!$D$216,Résumé!$D$222,Résumé!$D$227)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EE70-4E0C-8F80-E8F116AD043D}"/>
            </c:ext>
          </c:extLst>
        </c:ser>
        <c:ser>
          <c:idx val="3"/>
          <c:order val="3"/>
          <c:spPr>
            <a:solidFill>
              <a:srgbClr val="C0C0C0"/>
            </a:solidFill>
            <a:ln>
              <a:noFill/>
            </a:ln>
            <a:effectLst/>
          </c:spPr>
          <c:invertIfNegative val="0"/>
          <c:cat>
            <c:strRef>
              <c:f>(Résumé!$A$207,Résumé!$A$211,Résumé!$A$216,Résumé!$A$222,Résumé!$A$227)</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(Résumé!$E$207,Résumé!$E$211,Résumé!$E$216,Résumé!$E$222,Résumé!$E$227)</c:f>
              <c:numCache>
                <c:formatCode>General</c:formatCode>
                <c:ptCount val="5"/>
                <c:pt idx="0">
                  <c:v>8</c:v>
                </c:pt>
                <c:pt idx="1">
                  <c:v>6</c:v>
                </c:pt>
                <c:pt idx="2">
                  <c:v>15</c:v>
                </c:pt>
                <c:pt idx="3">
                  <c:v>7</c:v>
                </c:pt>
                <c:pt idx="4">
                  <c:v>21</c:v>
                </c:pt>
              </c:numCache>
            </c:numRef>
          </c:val>
          <c:extLst>
            <c:ext xmlns:c16="http://schemas.microsoft.com/office/drawing/2014/chart" uri="{C3380CC4-5D6E-409C-BE32-E72D297353CC}">
              <c16:uniqueId val="{0000000B-EE70-4E0C-8F80-E8F116AD043D}"/>
            </c:ext>
          </c:extLst>
        </c:ser>
        <c:ser>
          <c:idx val="4"/>
          <c:order val="4"/>
          <c:spPr>
            <a:solidFill>
              <a:schemeClr val="accent5"/>
            </a:solidFill>
            <a:ln>
              <a:noFill/>
            </a:ln>
            <a:effectLst/>
          </c:spPr>
          <c:invertIfNegative val="0"/>
          <c:cat>
            <c:strRef>
              <c:f>(Résumé!$A$207,Résumé!$A$211,Résumé!$A$216,Résumé!$A$222,Résumé!$A$227)</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(Résumé!$F$207,Résumé!$F$211,Résumé!$F$216,Résumé!$F$222,Résumé!$F$227)</c:f>
              <c:numCache>
                <c:formatCode>General</c:formatCode>
                <c:ptCount val="5"/>
              </c:numCache>
            </c:numRef>
          </c:val>
          <c:extLst>
            <c:ext xmlns:c16="http://schemas.microsoft.com/office/drawing/2014/chart" uri="{C3380CC4-5D6E-409C-BE32-E72D297353CC}">
              <c16:uniqueId val="{00000008-E01A-4D09-A54C-623A5DF6F6CF}"/>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Résumé!$B$233</c:f>
          <c:strCache>
            <c:ptCount val="1"/>
            <c:pt idx="0">
              <c:v>Module 2 — Secteur 8 - Résultat globaux</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spPr>
            <a:solidFill>
              <a:srgbClr val="339966"/>
            </a:solidFill>
            <a:ln>
              <a:noFill/>
            </a:ln>
            <a:effectLst/>
          </c:spPr>
          <c:invertIfNegative val="0"/>
          <c:cat>
            <c:strRef>
              <c:f>(Résumé!$A$236,Résumé!$A$240,Résumé!$A$245,Résumé!$A$251,Résumé!$A$256)</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(Résumé!$B$236,Résumé!$B$240,Résumé!$B$245,Résumé!$B$251,Résumé!$B$256)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2-23B3-4CF5-9415-507FE4ACE7FC}"/>
            </c:ext>
          </c:extLst>
        </c:ser>
        <c:ser>
          <c:idx val="1"/>
          <c:order val="1"/>
          <c:spPr>
            <a:solidFill>
              <a:srgbClr val="FFCC00"/>
            </a:solidFill>
            <a:ln>
              <a:noFill/>
            </a:ln>
            <a:effectLst/>
          </c:spPr>
          <c:invertIfNegative val="0"/>
          <c:cat>
            <c:strRef>
              <c:f>(Résumé!$A$236,Résumé!$A$240,Résumé!$A$245,Résumé!$A$251,Résumé!$A$256)</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(Résumé!$C$236,Résumé!$C$240,Résumé!$C$245,Résumé!$C$251,Résumé!$C$256)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5-23B3-4CF5-9415-507FE4ACE7FC}"/>
            </c:ext>
          </c:extLst>
        </c:ser>
        <c:ser>
          <c:idx val="2"/>
          <c:order val="2"/>
          <c:spPr>
            <a:solidFill>
              <a:srgbClr val="FF0000"/>
            </a:solidFill>
            <a:ln>
              <a:noFill/>
            </a:ln>
            <a:effectLst/>
          </c:spPr>
          <c:invertIfNegative val="0"/>
          <c:cat>
            <c:strRef>
              <c:f>(Résumé!$A$236,Résumé!$A$240,Résumé!$A$245,Résumé!$A$251,Résumé!$A$256)</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(Résumé!$D$236,Résumé!$D$240,Résumé!$D$245,Résumé!$D$251,Résumé!$D$256)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8-23B3-4CF5-9415-507FE4ACE7FC}"/>
            </c:ext>
          </c:extLst>
        </c:ser>
        <c:ser>
          <c:idx val="3"/>
          <c:order val="3"/>
          <c:spPr>
            <a:solidFill>
              <a:srgbClr val="C0C0C0"/>
            </a:solidFill>
            <a:ln>
              <a:noFill/>
            </a:ln>
            <a:effectLst/>
          </c:spPr>
          <c:invertIfNegative val="0"/>
          <c:cat>
            <c:strRef>
              <c:f>(Résumé!$A$236,Résumé!$A$240,Résumé!$A$245,Résumé!$A$251,Résumé!$A$256)</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(Résumé!$E$236,Résumé!$E$240,Résumé!$E$245,Résumé!$E$251,Résumé!$E$256)</c:f>
              <c:numCache>
                <c:formatCode>General</c:formatCode>
                <c:ptCount val="5"/>
                <c:pt idx="0">
                  <c:v>8</c:v>
                </c:pt>
                <c:pt idx="1">
                  <c:v>6</c:v>
                </c:pt>
                <c:pt idx="2">
                  <c:v>15</c:v>
                </c:pt>
                <c:pt idx="3">
                  <c:v>7</c:v>
                </c:pt>
                <c:pt idx="4">
                  <c:v>21</c:v>
                </c:pt>
              </c:numCache>
            </c:numRef>
          </c:val>
          <c:extLst>
            <c:ext xmlns:c16="http://schemas.microsoft.com/office/drawing/2014/chart" uri="{C3380CC4-5D6E-409C-BE32-E72D297353CC}">
              <c16:uniqueId val="{0000000B-23B3-4CF5-9415-507FE4ACE7FC}"/>
            </c:ext>
          </c:extLst>
        </c:ser>
        <c:ser>
          <c:idx val="4"/>
          <c:order val="4"/>
          <c:spPr>
            <a:solidFill>
              <a:schemeClr val="accent5"/>
            </a:solidFill>
            <a:ln>
              <a:noFill/>
            </a:ln>
            <a:effectLst/>
          </c:spPr>
          <c:invertIfNegative val="0"/>
          <c:cat>
            <c:strRef>
              <c:f>(Résumé!$A$236,Résumé!$A$240,Résumé!$A$245,Résumé!$A$251,Résumé!$A$256)</c:f>
              <c:strCache>
                <c:ptCount val="5"/>
                <c:pt idx="0">
                  <c:v>Thème 1 : Cadre juridique, institutionnel et stratégique au niveau du secteur (INS et ministère du secteur) </c:v>
                </c:pt>
                <c:pt idx="1">
                  <c:v>Thème 2 : Adéquation des ressources au niveau sectoriel (INS et ministère sectoriel) </c:v>
                </c:pt>
                <c:pt idx="2">
                  <c:v>Thème 3 : Déterminants de la qualité des données au niveau sectoriel </c:v>
                </c:pt>
                <c:pt idx="3">
                  <c:v>Thème 4 : Relations avec les utilisateurs au niveau sectoriel </c:v>
                </c:pt>
                <c:pt idx="4">
                  <c:v>Partie 2. Évaluation de la qualité — au niveau des indicateurs</c:v>
                </c:pt>
              </c:strCache>
            </c:strRef>
          </c:cat>
          <c:val>
            <c:numRef>
              <c:f>(Résumé!$F$236,Résumé!$F$240,Résumé!$F$245,Résumé!$F$251,Résumé!$F$256)</c:f>
              <c:numCache>
                <c:formatCode>General</c:formatCode>
                <c:ptCount val="5"/>
              </c:numCache>
            </c:numRef>
          </c:val>
          <c:extLst>
            <c:ext xmlns:c16="http://schemas.microsoft.com/office/drawing/2014/chart" uri="{C3380CC4-5D6E-409C-BE32-E72D297353CC}">
              <c16:uniqueId val="{00000008-E154-4F8F-A884-96B481DCA41B}"/>
            </c:ext>
          </c:extLst>
        </c:ser>
        <c:dLbls>
          <c:showLegendKey val="0"/>
          <c:showVal val="0"/>
          <c:showCatName val="0"/>
          <c:showSerName val="0"/>
          <c:showPercent val="0"/>
          <c:showBubbleSize val="0"/>
        </c:dLbls>
        <c:gapWidth val="150"/>
        <c:overlap val="100"/>
        <c:axId val="1074374648"/>
        <c:axId val="1074377168"/>
      </c:barChart>
      <c:catAx>
        <c:axId val="10743746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7168"/>
        <c:crosses val="autoZero"/>
        <c:auto val="0"/>
        <c:lblAlgn val="ctr"/>
        <c:lblOffset val="100"/>
        <c:noMultiLvlLbl val="0"/>
      </c:catAx>
      <c:valAx>
        <c:axId val="107437716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743746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bg1"/>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14286</xdr:rowOff>
    </xdr:from>
    <xdr:to>
      <xdr:col>7</xdr:col>
      <xdr:colOff>76200</xdr:colOff>
      <xdr:row>27</xdr:row>
      <xdr:rowOff>38099</xdr:rowOff>
    </xdr:to>
    <xdr:graphicFrame macro="">
      <xdr:nvGraphicFramePr>
        <xdr:cNvPr id="3" name="Chart 2">
          <a:extLst>
            <a:ext uri="{FF2B5EF4-FFF2-40B4-BE49-F238E27FC236}">
              <a16:creationId xmlns:a16="http://schemas.microsoft.com/office/drawing/2014/main" id="{6713990A-461B-5CBC-FEA5-0DFBF9B9C6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85725</xdr:colOff>
      <xdr:row>28</xdr:row>
      <xdr:rowOff>180975</xdr:rowOff>
    </xdr:from>
    <xdr:to>
      <xdr:col>7</xdr:col>
      <xdr:colOff>95250</xdr:colOff>
      <xdr:row>55</xdr:row>
      <xdr:rowOff>180975</xdr:rowOff>
    </xdr:to>
    <xdr:graphicFrame macro="">
      <xdr:nvGraphicFramePr>
        <xdr:cNvPr id="2" name="Chart 1">
          <a:extLst>
            <a:ext uri="{FF2B5EF4-FFF2-40B4-BE49-F238E27FC236}">
              <a16:creationId xmlns:a16="http://schemas.microsoft.com/office/drawing/2014/main" id="{4A1CD161-93B5-4F79-819A-CCDC671DED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76200</xdr:colOff>
      <xdr:row>58</xdr:row>
      <xdr:rowOff>0</xdr:rowOff>
    </xdr:from>
    <xdr:to>
      <xdr:col>7</xdr:col>
      <xdr:colOff>85725</xdr:colOff>
      <xdr:row>85</xdr:row>
      <xdr:rowOff>0</xdr:rowOff>
    </xdr:to>
    <xdr:graphicFrame macro="">
      <xdr:nvGraphicFramePr>
        <xdr:cNvPr id="6" name="Chart 5">
          <a:extLst>
            <a:ext uri="{FF2B5EF4-FFF2-40B4-BE49-F238E27FC236}">
              <a16:creationId xmlns:a16="http://schemas.microsoft.com/office/drawing/2014/main" id="{46C8870E-B5E4-4257-AA7E-A70DDA9E94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0</xdr:col>
      <xdr:colOff>76200</xdr:colOff>
      <xdr:row>87</xdr:row>
      <xdr:rowOff>0</xdr:rowOff>
    </xdr:from>
    <xdr:to>
      <xdr:col>7</xdr:col>
      <xdr:colOff>85725</xdr:colOff>
      <xdr:row>114</xdr:row>
      <xdr:rowOff>0</xdr:rowOff>
    </xdr:to>
    <xdr:graphicFrame macro="">
      <xdr:nvGraphicFramePr>
        <xdr:cNvPr id="7" name="Chart 6">
          <a:extLst>
            <a:ext uri="{FF2B5EF4-FFF2-40B4-BE49-F238E27FC236}">
              <a16:creationId xmlns:a16="http://schemas.microsoft.com/office/drawing/2014/main" id="{E3DF9883-177D-4A0A-95A2-51CD1377B4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76200</xdr:colOff>
      <xdr:row>116</xdr:row>
      <xdr:rowOff>0</xdr:rowOff>
    </xdr:from>
    <xdr:to>
      <xdr:col>7</xdr:col>
      <xdr:colOff>85725</xdr:colOff>
      <xdr:row>143</xdr:row>
      <xdr:rowOff>0</xdr:rowOff>
    </xdr:to>
    <xdr:graphicFrame macro="">
      <xdr:nvGraphicFramePr>
        <xdr:cNvPr id="8" name="Chart 7">
          <a:extLst>
            <a:ext uri="{FF2B5EF4-FFF2-40B4-BE49-F238E27FC236}">
              <a16:creationId xmlns:a16="http://schemas.microsoft.com/office/drawing/2014/main" id="{88EE7BC3-49A8-4315-B2EF-5F20F6BB10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xdr:from>
      <xdr:col>0</xdr:col>
      <xdr:colOff>76200</xdr:colOff>
      <xdr:row>145</xdr:row>
      <xdr:rowOff>0</xdr:rowOff>
    </xdr:from>
    <xdr:to>
      <xdr:col>7</xdr:col>
      <xdr:colOff>85725</xdr:colOff>
      <xdr:row>172</xdr:row>
      <xdr:rowOff>0</xdr:rowOff>
    </xdr:to>
    <xdr:graphicFrame macro="">
      <xdr:nvGraphicFramePr>
        <xdr:cNvPr id="9" name="Chart 8">
          <a:extLst>
            <a:ext uri="{FF2B5EF4-FFF2-40B4-BE49-F238E27FC236}">
              <a16:creationId xmlns:a16="http://schemas.microsoft.com/office/drawing/2014/main" id="{4C3FA913-5E01-4DBF-B4AE-E0348E6C09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fLocksWithSheet="0"/>
  </xdr:twoCellAnchor>
  <xdr:twoCellAnchor>
    <xdr:from>
      <xdr:col>0</xdr:col>
      <xdr:colOff>76200</xdr:colOff>
      <xdr:row>174</xdr:row>
      <xdr:rowOff>0</xdr:rowOff>
    </xdr:from>
    <xdr:to>
      <xdr:col>7</xdr:col>
      <xdr:colOff>85725</xdr:colOff>
      <xdr:row>201</xdr:row>
      <xdr:rowOff>0</xdr:rowOff>
    </xdr:to>
    <xdr:graphicFrame macro="">
      <xdr:nvGraphicFramePr>
        <xdr:cNvPr id="10" name="Chart 9">
          <a:extLst>
            <a:ext uri="{FF2B5EF4-FFF2-40B4-BE49-F238E27FC236}">
              <a16:creationId xmlns:a16="http://schemas.microsoft.com/office/drawing/2014/main" id="{C63A59B0-7BC3-48D2-91B2-8A59865B45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xdr:from>
      <xdr:col>0</xdr:col>
      <xdr:colOff>76200</xdr:colOff>
      <xdr:row>203</xdr:row>
      <xdr:rowOff>0</xdr:rowOff>
    </xdr:from>
    <xdr:to>
      <xdr:col>7</xdr:col>
      <xdr:colOff>85725</xdr:colOff>
      <xdr:row>230</xdr:row>
      <xdr:rowOff>0</xdr:rowOff>
    </xdr:to>
    <xdr:graphicFrame macro="">
      <xdr:nvGraphicFramePr>
        <xdr:cNvPr id="11" name="Chart 10">
          <a:extLst>
            <a:ext uri="{FF2B5EF4-FFF2-40B4-BE49-F238E27FC236}">
              <a16:creationId xmlns:a16="http://schemas.microsoft.com/office/drawing/2014/main" id="{0408D1DE-4A50-4438-A04E-C7977B2D61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fLocksWithSheet="0"/>
  </xdr:twoCellAnchor>
  <xdr:twoCellAnchor>
    <xdr:from>
      <xdr:col>0</xdr:col>
      <xdr:colOff>76200</xdr:colOff>
      <xdr:row>232</xdr:row>
      <xdr:rowOff>0</xdr:rowOff>
    </xdr:from>
    <xdr:to>
      <xdr:col>7</xdr:col>
      <xdr:colOff>85725</xdr:colOff>
      <xdr:row>259</xdr:row>
      <xdr:rowOff>0</xdr:rowOff>
    </xdr:to>
    <xdr:graphicFrame macro="">
      <xdr:nvGraphicFramePr>
        <xdr:cNvPr id="12" name="Chart 11">
          <a:extLst>
            <a:ext uri="{FF2B5EF4-FFF2-40B4-BE49-F238E27FC236}">
              <a16:creationId xmlns:a16="http://schemas.microsoft.com/office/drawing/2014/main" id="{1958F62E-DDF3-4BE9-8CAE-2A8B67EF84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fLocksWithSheet="0"/>
  </xdr:twoCellAnchor>
  <xdr:twoCellAnchor>
    <xdr:from>
      <xdr:col>0</xdr:col>
      <xdr:colOff>76200</xdr:colOff>
      <xdr:row>261</xdr:row>
      <xdr:rowOff>0</xdr:rowOff>
    </xdr:from>
    <xdr:to>
      <xdr:col>7</xdr:col>
      <xdr:colOff>85725</xdr:colOff>
      <xdr:row>288</xdr:row>
      <xdr:rowOff>0</xdr:rowOff>
    </xdr:to>
    <xdr:graphicFrame macro="">
      <xdr:nvGraphicFramePr>
        <xdr:cNvPr id="13" name="Chart 12">
          <a:extLst>
            <a:ext uri="{FF2B5EF4-FFF2-40B4-BE49-F238E27FC236}">
              <a16:creationId xmlns:a16="http://schemas.microsoft.com/office/drawing/2014/main" id="{C7093E42-6EDD-4DC7-A359-C51784D3EA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fLocksWithSheet="0"/>
  </xdr:twoCellAnchor>
  <xdr:twoCellAnchor>
    <xdr:from>
      <xdr:col>0</xdr:col>
      <xdr:colOff>76200</xdr:colOff>
      <xdr:row>290</xdr:row>
      <xdr:rowOff>0</xdr:rowOff>
    </xdr:from>
    <xdr:to>
      <xdr:col>7</xdr:col>
      <xdr:colOff>85725</xdr:colOff>
      <xdr:row>317</xdr:row>
      <xdr:rowOff>0</xdr:rowOff>
    </xdr:to>
    <xdr:graphicFrame macro="">
      <xdr:nvGraphicFramePr>
        <xdr:cNvPr id="14" name="Chart 13">
          <a:extLst>
            <a:ext uri="{FF2B5EF4-FFF2-40B4-BE49-F238E27FC236}">
              <a16:creationId xmlns:a16="http://schemas.microsoft.com/office/drawing/2014/main" id="{F33E0ED4-A427-4A09-855F-35A5923097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fLocksWithSheet="0"/>
  </xdr:twoCellAnchor>
  <xdr:twoCellAnchor>
    <xdr:from>
      <xdr:col>7</xdr:col>
      <xdr:colOff>238124</xdr:colOff>
      <xdr:row>57</xdr:row>
      <xdr:rowOff>190499</xdr:rowOff>
    </xdr:from>
    <xdr:to>
      <xdr:col>26</xdr:col>
      <xdr:colOff>476249</xdr:colOff>
      <xdr:row>84</xdr:row>
      <xdr:rowOff>179806</xdr:rowOff>
    </xdr:to>
    <xdr:graphicFrame macro="">
      <xdr:nvGraphicFramePr>
        <xdr:cNvPr id="15" name="Chart 14">
          <a:extLst>
            <a:ext uri="{FF2B5EF4-FFF2-40B4-BE49-F238E27FC236}">
              <a16:creationId xmlns:a16="http://schemas.microsoft.com/office/drawing/2014/main" id="{D841815E-FD05-4090-A038-026FC4FBD7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xdr:from>
      <xdr:col>7</xdr:col>
      <xdr:colOff>238124</xdr:colOff>
      <xdr:row>86</xdr:row>
      <xdr:rowOff>190499</xdr:rowOff>
    </xdr:from>
    <xdr:to>
      <xdr:col>26</xdr:col>
      <xdr:colOff>476249</xdr:colOff>
      <xdr:row>113</xdr:row>
      <xdr:rowOff>179806</xdr:rowOff>
    </xdr:to>
    <xdr:graphicFrame macro="">
      <xdr:nvGraphicFramePr>
        <xdr:cNvPr id="16" name="Chart 15">
          <a:extLst>
            <a:ext uri="{FF2B5EF4-FFF2-40B4-BE49-F238E27FC236}">
              <a16:creationId xmlns:a16="http://schemas.microsoft.com/office/drawing/2014/main" id="{6872A015-77C8-497F-9666-864FE050E1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fLocksWithSheet="0"/>
  </xdr:twoCellAnchor>
  <xdr:twoCellAnchor>
    <xdr:from>
      <xdr:col>7</xdr:col>
      <xdr:colOff>238124</xdr:colOff>
      <xdr:row>115</xdr:row>
      <xdr:rowOff>190499</xdr:rowOff>
    </xdr:from>
    <xdr:to>
      <xdr:col>26</xdr:col>
      <xdr:colOff>476249</xdr:colOff>
      <xdr:row>142</xdr:row>
      <xdr:rowOff>179806</xdr:rowOff>
    </xdr:to>
    <xdr:graphicFrame macro="">
      <xdr:nvGraphicFramePr>
        <xdr:cNvPr id="17" name="Chart 16">
          <a:extLst>
            <a:ext uri="{FF2B5EF4-FFF2-40B4-BE49-F238E27FC236}">
              <a16:creationId xmlns:a16="http://schemas.microsoft.com/office/drawing/2014/main" id="{E0A664A1-6573-4626-AAEB-2A8F7A51CD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fLocksWithSheet="0"/>
  </xdr:twoCellAnchor>
  <xdr:twoCellAnchor>
    <xdr:from>
      <xdr:col>7</xdr:col>
      <xdr:colOff>238124</xdr:colOff>
      <xdr:row>144</xdr:row>
      <xdr:rowOff>190499</xdr:rowOff>
    </xdr:from>
    <xdr:to>
      <xdr:col>26</xdr:col>
      <xdr:colOff>476249</xdr:colOff>
      <xdr:row>171</xdr:row>
      <xdr:rowOff>179806</xdr:rowOff>
    </xdr:to>
    <xdr:graphicFrame macro="">
      <xdr:nvGraphicFramePr>
        <xdr:cNvPr id="18" name="Chart 17">
          <a:extLst>
            <a:ext uri="{FF2B5EF4-FFF2-40B4-BE49-F238E27FC236}">
              <a16:creationId xmlns:a16="http://schemas.microsoft.com/office/drawing/2014/main" id="{0DA668DC-0594-4D69-9A99-CA7F555DF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fLocksWithSheet="0"/>
  </xdr:twoCellAnchor>
  <xdr:twoCellAnchor>
    <xdr:from>
      <xdr:col>7</xdr:col>
      <xdr:colOff>238124</xdr:colOff>
      <xdr:row>173</xdr:row>
      <xdr:rowOff>190499</xdr:rowOff>
    </xdr:from>
    <xdr:to>
      <xdr:col>26</xdr:col>
      <xdr:colOff>476249</xdr:colOff>
      <xdr:row>200</xdr:row>
      <xdr:rowOff>179806</xdr:rowOff>
    </xdr:to>
    <xdr:graphicFrame macro="">
      <xdr:nvGraphicFramePr>
        <xdr:cNvPr id="19" name="Chart 18">
          <a:extLst>
            <a:ext uri="{FF2B5EF4-FFF2-40B4-BE49-F238E27FC236}">
              <a16:creationId xmlns:a16="http://schemas.microsoft.com/office/drawing/2014/main" id="{D408AF94-6EEF-46F3-8BBD-BDC3274E56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fLocksWithSheet="0"/>
  </xdr:twoCellAnchor>
  <xdr:twoCellAnchor>
    <xdr:from>
      <xdr:col>7</xdr:col>
      <xdr:colOff>238124</xdr:colOff>
      <xdr:row>202</xdr:row>
      <xdr:rowOff>190499</xdr:rowOff>
    </xdr:from>
    <xdr:to>
      <xdr:col>26</xdr:col>
      <xdr:colOff>476249</xdr:colOff>
      <xdr:row>229</xdr:row>
      <xdr:rowOff>179806</xdr:rowOff>
    </xdr:to>
    <xdr:graphicFrame macro="">
      <xdr:nvGraphicFramePr>
        <xdr:cNvPr id="20" name="Chart 19">
          <a:extLst>
            <a:ext uri="{FF2B5EF4-FFF2-40B4-BE49-F238E27FC236}">
              <a16:creationId xmlns:a16="http://schemas.microsoft.com/office/drawing/2014/main" id="{FAD3CF29-73FA-4136-98F1-EF332AE6BA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xdr:from>
      <xdr:col>7</xdr:col>
      <xdr:colOff>276224</xdr:colOff>
      <xdr:row>231</xdr:row>
      <xdr:rowOff>171449</xdr:rowOff>
    </xdr:from>
    <xdr:to>
      <xdr:col>26</xdr:col>
      <xdr:colOff>476249</xdr:colOff>
      <xdr:row>258</xdr:row>
      <xdr:rowOff>160756</xdr:rowOff>
    </xdr:to>
    <xdr:graphicFrame macro="">
      <xdr:nvGraphicFramePr>
        <xdr:cNvPr id="21" name="Chart 20">
          <a:extLst>
            <a:ext uri="{FF2B5EF4-FFF2-40B4-BE49-F238E27FC236}">
              <a16:creationId xmlns:a16="http://schemas.microsoft.com/office/drawing/2014/main" id="{6F7BB1A6-1B3B-442B-8AC4-95B7E4D8E3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fLocksWithSheet="0"/>
  </xdr:twoCellAnchor>
  <xdr:twoCellAnchor>
    <xdr:from>
      <xdr:col>7</xdr:col>
      <xdr:colOff>238124</xdr:colOff>
      <xdr:row>260</xdr:row>
      <xdr:rowOff>190499</xdr:rowOff>
    </xdr:from>
    <xdr:to>
      <xdr:col>26</xdr:col>
      <xdr:colOff>476249</xdr:colOff>
      <xdr:row>287</xdr:row>
      <xdr:rowOff>179806</xdr:rowOff>
    </xdr:to>
    <xdr:graphicFrame macro="">
      <xdr:nvGraphicFramePr>
        <xdr:cNvPr id="22" name="Chart 21">
          <a:extLst>
            <a:ext uri="{FF2B5EF4-FFF2-40B4-BE49-F238E27FC236}">
              <a16:creationId xmlns:a16="http://schemas.microsoft.com/office/drawing/2014/main" id="{9750A255-2550-41B4-96C9-48319167D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fLocksWithSheet="0"/>
  </xdr:twoCellAnchor>
  <xdr:twoCellAnchor>
    <xdr:from>
      <xdr:col>7</xdr:col>
      <xdr:colOff>234950</xdr:colOff>
      <xdr:row>289</xdr:row>
      <xdr:rowOff>180974</xdr:rowOff>
    </xdr:from>
    <xdr:to>
      <xdr:col>26</xdr:col>
      <xdr:colOff>482600</xdr:colOff>
      <xdr:row>317</xdr:row>
      <xdr:rowOff>2006</xdr:rowOff>
    </xdr:to>
    <xdr:graphicFrame macro="">
      <xdr:nvGraphicFramePr>
        <xdr:cNvPr id="23" name="Chart 22">
          <a:extLst>
            <a:ext uri="{FF2B5EF4-FFF2-40B4-BE49-F238E27FC236}">
              <a16:creationId xmlns:a16="http://schemas.microsoft.com/office/drawing/2014/main" id="{4CA3483C-AA35-4B43-988C-E3BA3CC359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fLocksWithSheet="0"/>
  </xdr:twoCellAnchor>
  <xdr:twoCellAnchor>
    <xdr:from>
      <xdr:col>7</xdr:col>
      <xdr:colOff>233363</xdr:colOff>
      <xdr:row>3</xdr:row>
      <xdr:rowOff>14286</xdr:rowOff>
    </xdr:from>
    <xdr:to>
      <xdr:col>26</xdr:col>
      <xdr:colOff>466725</xdr:colOff>
      <xdr:row>27</xdr:row>
      <xdr:rowOff>47625</xdr:rowOff>
    </xdr:to>
    <xdr:graphicFrame macro="">
      <xdr:nvGraphicFramePr>
        <xdr:cNvPr id="4" name="Chart 3">
          <a:extLst>
            <a:ext uri="{FF2B5EF4-FFF2-40B4-BE49-F238E27FC236}">
              <a16:creationId xmlns:a16="http://schemas.microsoft.com/office/drawing/2014/main" id="{B6A3B26C-9EB0-86A9-A58F-0311E44071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xdr:from>
      <xdr:col>7</xdr:col>
      <xdr:colOff>257174</xdr:colOff>
      <xdr:row>28</xdr:row>
      <xdr:rowOff>180974</xdr:rowOff>
    </xdr:from>
    <xdr:to>
      <xdr:col>26</xdr:col>
      <xdr:colOff>466725</xdr:colOff>
      <xdr:row>55</xdr:row>
      <xdr:rowOff>170281</xdr:rowOff>
    </xdr:to>
    <xdr:graphicFrame macro="">
      <xdr:nvGraphicFramePr>
        <xdr:cNvPr id="5" name="Chart 4">
          <a:extLst>
            <a:ext uri="{FF2B5EF4-FFF2-40B4-BE49-F238E27FC236}">
              <a16:creationId xmlns:a16="http://schemas.microsoft.com/office/drawing/2014/main" id="{A6DB1D7F-2891-4E19-89F3-1CA63F42D3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0.bin"/><Relationship Id="rId4" Type="http://schemas.openxmlformats.org/officeDocument/2006/relationships/hyperlink" Target="https://ilostat.ilo.org/resources/concepts-and-definitions/description-labour-force-statistic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1.bin"/><Relationship Id="rId4" Type="http://schemas.openxmlformats.org/officeDocument/2006/relationships/hyperlink" Target="https://ilostat.ilo.org/resources/concepts-and-definitions/description-labour-force-statistic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2.bin"/><Relationship Id="rId4" Type="http://schemas.openxmlformats.org/officeDocument/2006/relationships/hyperlink" Target="https://ilostat.ilo.org/resources/concepts-and-definitions/description-labour-force-statistics/"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3.bin"/><Relationship Id="rId4" Type="http://schemas.openxmlformats.org/officeDocument/2006/relationships/hyperlink" Target="https://ilostat.ilo.org/resources/concepts-and-definitions/description-labour-force-statistics/"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4.bin"/><Relationship Id="rId4" Type="http://schemas.openxmlformats.org/officeDocument/2006/relationships/hyperlink" Target="https://ilostat.ilo.org/resources/concepts-and-definitions/description-labour-force-statistics/"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15.bin"/><Relationship Id="rId4" Type="http://schemas.openxmlformats.org/officeDocument/2006/relationships/hyperlink" Target="https://ilostat.ilo.org/resources/concepts-and-definitions/description-labour-force-statistics/"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s://unstats.un.org/sdgs/dataportal" TargetMode="External"/><Relationship Id="rId2" Type="http://schemas.openxmlformats.org/officeDocument/2006/relationships/hyperlink" Target="https://statisticalcapacitymonitor.org/indicator/" TargetMode="External"/><Relationship Id="rId1" Type="http://schemas.openxmlformats.org/officeDocument/2006/relationships/hyperlink" Target="https://paris21.org/press2021"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paris21.org/nsds-status" TargetMode="External"/><Relationship Id="rId2" Type="http://schemas.openxmlformats.org/officeDocument/2006/relationships/hyperlink" Target="https://statisticalcapacitymonitor.org/indicator/127/" TargetMode="External"/><Relationship Id="rId1" Type="http://schemas.openxmlformats.org/officeDocument/2006/relationships/hyperlink" Target="https://unstats.un.org/unsd/dnss/hb/E-fundamental%20principles_A4-WEB.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6.bin"/><Relationship Id="rId4" Type="http://schemas.openxmlformats.org/officeDocument/2006/relationships/hyperlink" Target="https://ilostat.ilo.org/resources/concepts-and-definitions/description-labour-force-statistic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7.bin"/><Relationship Id="rId4" Type="http://schemas.openxmlformats.org/officeDocument/2006/relationships/hyperlink" Target="https://ilostat.ilo.org/resources/concepts-and-definitions/description-labour-force-statistic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8.bin"/><Relationship Id="rId4" Type="http://schemas.openxmlformats.org/officeDocument/2006/relationships/hyperlink" Target="https://ilostat.ilo.org/resources/concepts-and-definitions/description-labour-force-statistic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uis.unesco.org/sites/default/files/documents/education-indicators-technical-guidelines-en_0.pdf" TargetMode="External"/><Relationship Id="rId2" Type="http://schemas.openxmlformats.org/officeDocument/2006/relationships/hyperlink" Target="https://www.who.int/data/gho/data/indicators" TargetMode="External"/><Relationship Id="rId1" Type="http://schemas.openxmlformats.org/officeDocument/2006/relationships/hyperlink" Target="https://unstats.un.org/sdgs/indicators/Global%20Indicator%20Framework%20after%202023%20refinement_Eng.pdf" TargetMode="External"/><Relationship Id="rId5" Type="http://schemas.openxmlformats.org/officeDocument/2006/relationships/printerSettings" Target="../printerSettings/printerSettings9.bin"/><Relationship Id="rId4" Type="http://schemas.openxmlformats.org/officeDocument/2006/relationships/hyperlink" Target="https://ilostat.ilo.org/resources/concepts-and-definitions/description-labour-force-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794F9-ABB3-43DD-AE8C-8CB01ACD83E9}">
  <dimension ref="A1:I3"/>
  <sheetViews>
    <sheetView showGridLines="0" tabSelected="1" zoomScale="90" zoomScaleNormal="90" workbookViewId="0">
      <selection activeCell="A3" sqref="A3:I3"/>
    </sheetView>
  </sheetViews>
  <sheetFormatPr defaultRowHeight="15" x14ac:dyDescent="0.25"/>
  <cols>
    <col min="1" max="1" width="9.28515625" style="2" customWidth="1"/>
    <col min="2" max="9" width="8.7109375" style="2"/>
  </cols>
  <sheetData>
    <row r="1" spans="1:9" ht="23.25" x14ac:dyDescent="0.25">
      <c r="A1" s="112" t="s">
        <v>795</v>
      </c>
      <c r="B1" s="113"/>
      <c r="C1" s="113"/>
      <c r="D1" s="113"/>
      <c r="E1" s="113"/>
      <c r="F1" s="113"/>
      <c r="G1" s="113"/>
      <c r="H1" s="113"/>
      <c r="I1" s="113"/>
    </row>
    <row r="2" spans="1:9" ht="253.9" customHeight="1" x14ac:dyDescent="0.25">
      <c r="A2" s="114" t="s">
        <v>796</v>
      </c>
      <c r="B2" s="114"/>
      <c r="C2" s="114"/>
      <c r="D2" s="114"/>
      <c r="E2" s="114"/>
      <c r="F2" s="114"/>
      <c r="G2" s="114"/>
      <c r="H2" s="114"/>
      <c r="I2" s="114"/>
    </row>
    <row r="3" spans="1:9" ht="285.60000000000002" customHeight="1" x14ac:dyDescent="0.25">
      <c r="A3" s="115" t="s">
        <v>797</v>
      </c>
      <c r="B3" s="116"/>
      <c r="C3" s="116"/>
      <c r="D3" s="116"/>
      <c r="E3" s="116"/>
      <c r="F3" s="116"/>
      <c r="G3" s="116"/>
      <c r="H3" s="116"/>
      <c r="I3" s="116"/>
    </row>
  </sheetData>
  <sheetProtection algorithmName="SHA-512" hashValue="awDpufAgMicY9foVZlhWebFW1C7/QPbhgFMIu430WKQgNG1MLTL7gbhh49hWUPMWDk60MCqwGI4YumFzdPCGlQ==" saltValue="vrOirvrIw41SqwYpoj6QgA==" spinCount="100000" sheet="1" objects="1" scenarios="1"/>
  <mergeCells count="3">
    <mergeCell ref="A1:I1"/>
    <mergeCell ref="A2:I2"/>
    <mergeCell ref="A3:I3"/>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6F1EF-9734-4388-8DD0-38458FEFEEC7}">
  <sheetPr codeName="Sheet9">
    <tabColor theme="5" tint="0.59999389629810485"/>
    <pageSetUpPr fitToPage="1"/>
  </sheetPr>
  <dimension ref="A1:N105"/>
  <sheetViews>
    <sheetView showGridLines="0" zoomScaleNormal="100" workbookViewId="0">
      <selection activeCell="I7" sqref="I7"/>
    </sheetView>
  </sheetViews>
  <sheetFormatPr defaultColWidth="9.28515625" defaultRowHeight="14.25" x14ac:dyDescent="0.2"/>
  <cols>
    <col min="1" max="1" width="9.28515625" style="61"/>
    <col min="2" max="2" width="35.5703125" style="61" customWidth="1"/>
    <col min="3" max="3" width="59" style="61" customWidth="1"/>
    <col min="4" max="4" width="29.7109375" style="61" customWidth="1"/>
    <col min="5" max="5" width="18" style="61" customWidth="1"/>
    <col min="6" max="6" width="11.5703125" style="61" customWidth="1"/>
    <col min="7" max="7" width="18" style="61" customWidth="1"/>
    <col min="8" max="9" width="9.28515625" style="61"/>
    <col min="10" max="10" width="9.28515625" style="61" hidden="1" customWidth="1"/>
    <col min="11" max="14" width="15.42578125" style="67" hidden="1" customWidth="1"/>
    <col min="15" max="16384" width="9.28515625" style="61"/>
  </cols>
  <sheetData>
    <row r="1" spans="1:14" ht="36" customHeight="1" x14ac:dyDescent="0.2">
      <c r="A1" s="216" t="s">
        <v>772</v>
      </c>
      <c r="B1" s="216"/>
      <c r="C1" s="216"/>
      <c r="D1" s="216"/>
      <c r="E1" s="216"/>
      <c r="F1" s="216"/>
      <c r="G1" s="216"/>
    </row>
    <row r="2" spans="1:14" ht="31.5" customHeight="1" x14ac:dyDescent="0.2">
      <c r="A2" s="217" t="s">
        <v>596</v>
      </c>
      <c r="B2" s="217"/>
      <c r="C2" s="217"/>
      <c r="D2" s="217"/>
      <c r="E2" s="217"/>
      <c r="F2" s="217"/>
      <c r="G2" s="217"/>
    </row>
    <row r="3" spans="1:14" ht="15.75" x14ac:dyDescent="0.2">
      <c r="A3" s="218" t="s">
        <v>597</v>
      </c>
      <c r="B3" s="219"/>
      <c r="C3" s="219"/>
      <c r="D3" s="219"/>
      <c r="E3" s="219"/>
      <c r="F3" s="219"/>
      <c r="G3" s="220"/>
      <c r="J3" s="61" t="s">
        <v>74</v>
      </c>
      <c r="K3" s="62" t="s">
        <v>62</v>
      </c>
      <c r="L3" s="62" t="s">
        <v>63</v>
      </c>
      <c r="M3" s="65">
        <v>10.625</v>
      </c>
      <c r="N3" s="62" t="s">
        <v>64</v>
      </c>
    </row>
    <row r="4" spans="1:14" ht="30" customHeight="1" x14ac:dyDescent="0.25">
      <c r="A4" s="199" t="s">
        <v>598</v>
      </c>
      <c r="B4" s="199"/>
      <c r="C4" s="199"/>
      <c r="D4" s="199"/>
      <c r="E4" s="199"/>
      <c r="F4" s="199"/>
      <c r="G4" s="199"/>
    </row>
    <row r="5" spans="1:14" ht="24" x14ac:dyDescent="0.2">
      <c r="A5" s="69"/>
      <c r="B5" s="71" t="s">
        <v>314</v>
      </c>
      <c r="C5" s="71" t="s">
        <v>315</v>
      </c>
      <c r="D5" s="70" t="s">
        <v>316</v>
      </c>
      <c r="E5" s="70" t="s">
        <v>317</v>
      </c>
      <c r="F5" s="70" t="s">
        <v>318</v>
      </c>
      <c r="G5" s="86" t="s">
        <v>319</v>
      </c>
    </row>
    <row r="6" spans="1:14" ht="108" customHeight="1" x14ac:dyDescent="0.2">
      <c r="A6" s="17" t="s">
        <v>1</v>
      </c>
      <c r="B6" s="18" t="s">
        <v>599</v>
      </c>
      <c r="C6" s="18" t="s">
        <v>600</v>
      </c>
      <c r="D6" s="97"/>
      <c r="E6" s="97" t="s">
        <v>337</v>
      </c>
      <c r="F6" s="37"/>
      <c r="G6" s="200" t="s">
        <v>607</v>
      </c>
      <c r="J6" s="61">
        <f>_xlfn.SWITCH(E6,K6,1,L6,2,M6,3,N6,4)</f>
        <v>4</v>
      </c>
      <c r="K6" s="29" t="s">
        <v>608</v>
      </c>
      <c r="L6" s="30" t="s">
        <v>609</v>
      </c>
      <c r="M6" s="31" t="s">
        <v>336</v>
      </c>
      <c r="N6" s="32" t="s">
        <v>337</v>
      </c>
    </row>
    <row r="7" spans="1:14" ht="132" x14ac:dyDescent="0.2">
      <c r="A7" s="17" t="s">
        <v>2</v>
      </c>
      <c r="B7" s="18" t="s">
        <v>601</v>
      </c>
      <c r="C7" s="18" t="s">
        <v>602</v>
      </c>
      <c r="D7" s="97"/>
      <c r="E7" s="97" t="s">
        <v>337</v>
      </c>
      <c r="F7" s="37"/>
      <c r="G7" s="201"/>
      <c r="J7" s="61">
        <f t="shared" ref="J7:J63" si="0">_xlfn.SWITCH(E7,K7,1,L7,2,M7,3,N7,4)</f>
        <v>4</v>
      </c>
      <c r="K7" s="29" t="s">
        <v>338</v>
      </c>
      <c r="L7" s="30" t="s">
        <v>610</v>
      </c>
      <c r="M7" s="31" t="s">
        <v>336</v>
      </c>
      <c r="N7" s="32" t="s">
        <v>337</v>
      </c>
    </row>
    <row r="8" spans="1:14" ht="60" x14ac:dyDescent="0.2">
      <c r="A8" s="19" t="s">
        <v>3</v>
      </c>
      <c r="B8" s="20" t="s">
        <v>603</v>
      </c>
      <c r="C8" s="20" t="s">
        <v>604</v>
      </c>
      <c r="D8" s="99"/>
      <c r="E8" s="99" t="s">
        <v>337</v>
      </c>
      <c r="F8" s="39"/>
      <c r="G8" s="201"/>
      <c r="J8" s="61">
        <f t="shared" si="0"/>
        <v>4</v>
      </c>
      <c r="K8" s="29" t="s">
        <v>338</v>
      </c>
      <c r="L8" s="30" t="s">
        <v>542</v>
      </c>
      <c r="M8" s="31" t="s">
        <v>336</v>
      </c>
      <c r="N8" s="32" t="s">
        <v>337</v>
      </c>
    </row>
    <row r="9" spans="1:14" ht="72" x14ac:dyDescent="0.2">
      <c r="A9" s="17" t="s">
        <v>4</v>
      </c>
      <c r="B9" s="18" t="s">
        <v>605</v>
      </c>
      <c r="C9" s="18" t="s">
        <v>606</v>
      </c>
      <c r="D9" s="97"/>
      <c r="E9" s="97" t="s">
        <v>337</v>
      </c>
      <c r="F9" s="37"/>
      <c r="G9" s="202"/>
      <c r="J9" s="61">
        <f t="shared" si="0"/>
        <v>4</v>
      </c>
      <c r="K9" s="29" t="s">
        <v>338</v>
      </c>
      <c r="L9" s="30" t="s">
        <v>419</v>
      </c>
      <c r="M9" s="31" t="s">
        <v>336</v>
      </c>
      <c r="N9" s="32" t="s">
        <v>337</v>
      </c>
    </row>
    <row r="10" spans="1:14" ht="30" customHeight="1" x14ac:dyDescent="0.25">
      <c r="A10" s="223" t="s">
        <v>611</v>
      </c>
      <c r="B10" s="223"/>
      <c r="C10" s="223"/>
      <c r="D10" s="223"/>
      <c r="E10" s="223"/>
      <c r="F10" s="223"/>
      <c r="G10" s="223"/>
    </row>
    <row r="11" spans="1:14" ht="24" x14ac:dyDescent="0.2">
      <c r="A11" s="72"/>
      <c r="B11" s="71" t="s">
        <v>314</v>
      </c>
      <c r="C11" s="71" t="s">
        <v>315</v>
      </c>
      <c r="D11" s="70" t="s">
        <v>316</v>
      </c>
      <c r="E11" s="70" t="s">
        <v>317</v>
      </c>
      <c r="F11" s="70" t="s">
        <v>318</v>
      </c>
      <c r="G11" s="86" t="s">
        <v>319</v>
      </c>
    </row>
    <row r="12" spans="1:14" ht="60" x14ac:dyDescent="0.2">
      <c r="A12" s="21" t="s">
        <v>5</v>
      </c>
      <c r="B12" s="18" t="s">
        <v>612</v>
      </c>
      <c r="C12" s="18" t="s">
        <v>613</v>
      </c>
      <c r="D12" s="97"/>
      <c r="E12" s="97" t="s">
        <v>337</v>
      </c>
      <c r="F12" s="37"/>
      <c r="G12" s="215" t="s">
        <v>620</v>
      </c>
      <c r="J12" s="61">
        <f t="shared" si="0"/>
        <v>4</v>
      </c>
      <c r="K12" s="29" t="s">
        <v>338</v>
      </c>
      <c r="L12" s="30" t="s">
        <v>631</v>
      </c>
      <c r="M12" s="31" t="s">
        <v>336</v>
      </c>
      <c r="N12" s="32" t="s">
        <v>337</v>
      </c>
    </row>
    <row r="13" spans="1:14" ht="48" x14ac:dyDescent="0.2">
      <c r="A13" s="21" t="s">
        <v>6</v>
      </c>
      <c r="B13" s="18" t="s">
        <v>614</v>
      </c>
      <c r="C13" s="18" t="s">
        <v>615</v>
      </c>
      <c r="D13" s="97"/>
      <c r="E13" s="97" t="s">
        <v>337</v>
      </c>
      <c r="F13" s="37"/>
      <c r="G13" s="215"/>
      <c r="J13" s="61">
        <f t="shared" si="0"/>
        <v>4</v>
      </c>
      <c r="K13" s="29" t="s">
        <v>338</v>
      </c>
      <c r="L13" s="30" t="s">
        <v>631</v>
      </c>
      <c r="M13" s="31" t="s">
        <v>336</v>
      </c>
      <c r="N13" s="32" t="s">
        <v>337</v>
      </c>
    </row>
    <row r="14" spans="1:14" ht="60" x14ac:dyDescent="0.2">
      <c r="A14" s="21" t="s">
        <v>7</v>
      </c>
      <c r="B14" s="18" t="s">
        <v>616</v>
      </c>
      <c r="C14" s="18" t="s">
        <v>617</v>
      </c>
      <c r="D14" s="97"/>
      <c r="E14" s="97" t="s">
        <v>337</v>
      </c>
      <c r="F14" s="37"/>
      <c r="G14" s="215"/>
      <c r="J14" s="61">
        <f t="shared" si="0"/>
        <v>4</v>
      </c>
      <c r="K14" s="29" t="s">
        <v>338</v>
      </c>
      <c r="L14" s="30" t="s">
        <v>632</v>
      </c>
      <c r="M14" s="31" t="s">
        <v>336</v>
      </c>
      <c r="N14" s="32" t="s">
        <v>337</v>
      </c>
    </row>
    <row r="15" spans="1:14" ht="84" x14ac:dyDescent="0.2">
      <c r="A15" s="21" t="s">
        <v>8</v>
      </c>
      <c r="B15" s="18" t="s">
        <v>618</v>
      </c>
      <c r="C15" s="22" t="s">
        <v>619</v>
      </c>
      <c r="D15" s="97"/>
      <c r="E15" s="97" t="s">
        <v>337</v>
      </c>
      <c r="F15" s="37"/>
      <c r="G15" s="215"/>
      <c r="J15" s="61">
        <f t="shared" si="0"/>
        <v>4</v>
      </c>
      <c r="K15" s="29" t="s">
        <v>338</v>
      </c>
      <c r="L15" s="30" t="s">
        <v>633</v>
      </c>
      <c r="M15" s="31" t="s">
        <v>336</v>
      </c>
      <c r="N15" s="32" t="s">
        <v>337</v>
      </c>
    </row>
    <row r="16" spans="1:14" x14ac:dyDescent="0.2">
      <c r="A16" s="221"/>
      <c r="B16" s="221"/>
      <c r="C16" s="221"/>
      <c r="D16" s="221"/>
      <c r="E16" s="221"/>
      <c r="F16" s="221"/>
      <c r="G16" s="221"/>
    </row>
    <row r="17" spans="1:14" ht="15.75" x14ac:dyDescent="0.2">
      <c r="A17" s="218" t="s">
        <v>621</v>
      </c>
      <c r="B17" s="219"/>
      <c r="C17" s="219"/>
      <c r="D17" s="219"/>
      <c r="E17" s="219"/>
      <c r="F17" s="219"/>
      <c r="G17" s="220"/>
    </row>
    <row r="18" spans="1:14" ht="30" customHeight="1" x14ac:dyDescent="0.25">
      <c r="A18" s="199" t="s">
        <v>433</v>
      </c>
      <c r="B18" s="199"/>
      <c r="C18" s="199"/>
      <c r="D18" s="199"/>
      <c r="E18" s="199"/>
      <c r="F18" s="199"/>
      <c r="G18" s="199"/>
    </row>
    <row r="19" spans="1:14" ht="24" x14ac:dyDescent="0.2">
      <c r="A19" s="72"/>
      <c r="B19" s="71" t="s">
        <v>314</v>
      </c>
      <c r="C19" s="71" t="s">
        <v>315</v>
      </c>
      <c r="D19" s="70" t="s">
        <v>316</v>
      </c>
      <c r="E19" s="70" t="s">
        <v>317</v>
      </c>
      <c r="F19" s="70" t="s">
        <v>318</v>
      </c>
      <c r="G19" s="86" t="s">
        <v>319</v>
      </c>
    </row>
    <row r="20" spans="1:14" ht="132" x14ac:dyDescent="0.2">
      <c r="A20" s="23" t="s">
        <v>10</v>
      </c>
      <c r="B20" s="18" t="s">
        <v>622</v>
      </c>
      <c r="C20" s="18" t="s">
        <v>624</v>
      </c>
      <c r="D20" s="97"/>
      <c r="E20" s="97" t="s">
        <v>337</v>
      </c>
      <c r="F20" s="37"/>
      <c r="G20" s="215" t="s">
        <v>626</v>
      </c>
      <c r="J20" s="61">
        <f t="shared" si="0"/>
        <v>4</v>
      </c>
      <c r="K20" s="29" t="s">
        <v>627</v>
      </c>
      <c r="L20" s="30" t="s">
        <v>628</v>
      </c>
      <c r="M20" s="31" t="s">
        <v>449</v>
      </c>
      <c r="N20" s="33" t="s">
        <v>337</v>
      </c>
    </row>
    <row r="21" spans="1:14" ht="108" x14ac:dyDescent="0.2">
      <c r="A21" s="24" t="s">
        <v>11</v>
      </c>
      <c r="B21" s="18" t="s">
        <v>623</v>
      </c>
      <c r="C21" s="18" t="s">
        <v>625</v>
      </c>
      <c r="D21" s="97"/>
      <c r="E21" s="97" t="s">
        <v>337</v>
      </c>
      <c r="F21" s="37"/>
      <c r="G21" s="215"/>
      <c r="J21" s="61">
        <f t="shared" si="0"/>
        <v>4</v>
      </c>
      <c r="K21" s="29" t="s">
        <v>629</v>
      </c>
      <c r="L21" s="30" t="s">
        <v>630</v>
      </c>
      <c r="M21" s="31" t="s">
        <v>336</v>
      </c>
      <c r="N21" s="33" t="s">
        <v>337</v>
      </c>
    </row>
    <row r="22" spans="1:14" ht="30" customHeight="1" x14ac:dyDescent="0.25">
      <c r="A22" s="199" t="s">
        <v>634</v>
      </c>
      <c r="B22" s="199"/>
      <c r="C22" s="199"/>
      <c r="D22" s="199"/>
      <c r="E22" s="199"/>
      <c r="F22" s="199"/>
      <c r="G22" s="199"/>
    </row>
    <row r="23" spans="1:14" ht="24" x14ac:dyDescent="0.2">
      <c r="A23" s="72"/>
      <c r="B23" s="71" t="s">
        <v>314</v>
      </c>
      <c r="C23" s="71" t="s">
        <v>315</v>
      </c>
      <c r="D23" s="70" t="s">
        <v>316</v>
      </c>
      <c r="E23" s="70" t="s">
        <v>317</v>
      </c>
      <c r="F23" s="70" t="s">
        <v>318</v>
      </c>
      <c r="G23" s="86" t="s">
        <v>319</v>
      </c>
    </row>
    <row r="24" spans="1:14" ht="60" x14ac:dyDescent="0.2">
      <c r="A24" s="23" t="s">
        <v>16</v>
      </c>
      <c r="B24" s="18" t="s">
        <v>635</v>
      </c>
      <c r="C24" s="18" t="s">
        <v>636</v>
      </c>
      <c r="D24" s="97"/>
      <c r="E24" s="97" t="s">
        <v>337</v>
      </c>
      <c r="F24" s="37"/>
      <c r="G24" s="215" t="s">
        <v>626</v>
      </c>
      <c r="J24" s="61">
        <f t="shared" si="0"/>
        <v>4</v>
      </c>
      <c r="K24" s="29" t="s">
        <v>639</v>
      </c>
      <c r="L24" s="30" t="s">
        <v>640</v>
      </c>
      <c r="M24" s="31" t="s">
        <v>641</v>
      </c>
      <c r="N24" s="32" t="s">
        <v>337</v>
      </c>
    </row>
    <row r="25" spans="1:14" ht="48" x14ac:dyDescent="0.2">
      <c r="A25" s="25" t="s">
        <v>17</v>
      </c>
      <c r="B25" s="18" t="s">
        <v>637</v>
      </c>
      <c r="C25" s="18" t="s">
        <v>638</v>
      </c>
      <c r="D25" s="97"/>
      <c r="E25" s="97" t="s">
        <v>337</v>
      </c>
      <c r="F25" s="37"/>
      <c r="G25" s="215"/>
      <c r="J25" s="61">
        <f t="shared" si="0"/>
        <v>4</v>
      </c>
      <c r="K25" s="29" t="s">
        <v>338</v>
      </c>
      <c r="L25" s="30" t="s">
        <v>419</v>
      </c>
      <c r="M25" s="31" t="s">
        <v>336</v>
      </c>
      <c r="N25" s="32" t="s">
        <v>337</v>
      </c>
    </row>
    <row r="26" spans="1:14" ht="30" customHeight="1" x14ac:dyDescent="0.25">
      <c r="A26" s="199" t="s">
        <v>463</v>
      </c>
      <c r="B26" s="199"/>
      <c r="C26" s="199"/>
      <c r="D26" s="199"/>
      <c r="E26" s="199"/>
      <c r="F26" s="199"/>
      <c r="G26" s="199"/>
    </row>
    <row r="27" spans="1:14" ht="24" x14ac:dyDescent="0.2">
      <c r="A27" s="72"/>
      <c r="B27" s="71" t="s">
        <v>314</v>
      </c>
      <c r="C27" s="71" t="s">
        <v>315</v>
      </c>
      <c r="D27" s="70" t="s">
        <v>316</v>
      </c>
      <c r="E27" s="70" t="s">
        <v>317</v>
      </c>
      <c r="F27" s="70" t="s">
        <v>318</v>
      </c>
      <c r="G27" s="86" t="s">
        <v>319</v>
      </c>
    </row>
    <row r="28" spans="1:14" ht="48" x14ac:dyDescent="0.2">
      <c r="A28" s="25" t="s">
        <v>65</v>
      </c>
      <c r="B28" s="20" t="s">
        <v>642</v>
      </c>
      <c r="C28" s="20" t="s">
        <v>643</v>
      </c>
      <c r="D28" s="108"/>
      <c r="E28" s="108" t="s">
        <v>337</v>
      </c>
      <c r="F28" s="37"/>
      <c r="G28" s="225" t="s">
        <v>646</v>
      </c>
      <c r="J28" s="61">
        <f t="shared" si="0"/>
        <v>4</v>
      </c>
      <c r="K28" s="29" t="s">
        <v>338</v>
      </c>
      <c r="L28" s="30" t="s">
        <v>339</v>
      </c>
      <c r="M28" s="31" t="s">
        <v>336</v>
      </c>
      <c r="N28" s="33" t="s">
        <v>337</v>
      </c>
    </row>
    <row r="29" spans="1:14" ht="60" x14ac:dyDescent="0.2">
      <c r="A29" s="26" t="s">
        <v>66</v>
      </c>
      <c r="B29" s="18" t="s">
        <v>644</v>
      </c>
      <c r="C29" s="18" t="s">
        <v>645</v>
      </c>
      <c r="D29" s="97"/>
      <c r="E29" s="97" t="s">
        <v>647</v>
      </c>
      <c r="F29" s="37"/>
      <c r="G29" s="225"/>
      <c r="J29" s="61">
        <f t="shared" si="0"/>
        <v>4</v>
      </c>
      <c r="K29" s="29" t="s">
        <v>541</v>
      </c>
      <c r="L29" s="30" t="s">
        <v>542</v>
      </c>
      <c r="M29" s="31" t="s">
        <v>336</v>
      </c>
      <c r="N29" s="32" t="s">
        <v>647</v>
      </c>
    </row>
    <row r="30" spans="1:14" x14ac:dyDescent="0.2">
      <c r="A30" s="221"/>
      <c r="B30" s="221"/>
      <c r="C30" s="221"/>
      <c r="D30" s="221"/>
      <c r="E30" s="221"/>
      <c r="F30" s="221"/>
      <c r="G30" s="221"/>
    </row>
    <row r="31" spans="1:14" ht="15.75" x14ac:dyDescent="0.2">
      <c r="A31" s="218" t="s">
        <v>648</v>
      </c>
      <c r="B31" s="219"/>
      <c r="C31" s="219"/>
      <c r="D31" s="219"/>
      <c r="E31" s="219"/>
      <c r="F31" s="219"/>
      <c r="G31" s="220"/>
    </row>
    <row r="32" spans="1:14" ht="30" customHeight="1" x14ac:dyDescent="0.25">
      <c r="A32" s="199" t="s">
        <v>649</v>
      </c>
      <c r="B32" s="199"/>
      <c r="C32" s="199"/>
      <c r="D32" s="199"/>
      <c r="E32" s="199"/>
      <c r="F32" s="199"/>
      <c r="G32" s="199"/>
    </row>
    <row r="33" spans="1:14" ht="24" x14ac:dyDescent="0.2">
      <c r="A33" s="72"/>
      <c r="B33" s="71" t="s">
        <v>314</v>
      </c>
      <c r="C33" s="71" t="s">
        <v>315</v>
      </c>
      <c r="D33" s="70" t="s">
        <v>316</v>
      </c>
      <c r="E33" s="70" t="s">
        <v>317</v>
      </c>
      <c r="F33" s="70" t="s">
        <v>318</v>
      </c>
      <c r="G33" s="86" t="s">
        <v>319</v>
      </c>
    </row>
    <row r="34" spans="1:14" ht="72" x14ac:dyDescent="0.2">
      <c r="A34" s="23" t="s">
        <v>24</v>
      </c>
      <c r="B34" s="18" t="s">
        <v>650</v>
      </c>
      <c r="C34" s="18" t="s">
        <v>651</v>
      </c>
      <c r="D34" s="97"/>
      <c r="E34" s="97" t="s">
        <v>337</v>
      </c>
      <c r="F34" s="37"/>
      <c r="G34" s="95" t="s">
        <v>658</v>
      </c>
      <c r="J34" s="61">
        <f t="shared" si="0"/>
        <v>4</v>
      </c>
      <c r="K34" s="29" t="s">
        <v>338</v>
      </c>
      <c r="L34" s="30" t="s">
        <v>656</v>
      </c>
      <c r="M34" s="31" t="s">
        <v>336</v>
      </c>
      <c r="N34" s="32" t="s">
        <v>337</v>
      </c>
    </row>
    <row r="35" spans="1:14" ht="48" x14ac:dyDescent="0.2">
      <c r="A35" s="23" t="s">
        <v>25</v>
      </c>
      <c r="B35" s="18" t="s">
        <v>652</v>
      </c>
      <c r="C35" s="18" t="s">
        <v>653</v>
      </c>
      <c r="D35" s="97"/>
      <c r="E35" s="97" t="s">
        <v>337</v>
      </c>
      <c r="F35" s="37"/>
      <c r="G35" s="109"/>
      <c r="J35" s="61">
        <f t="shared" si="0"/>
        <v>4</v>
      </c>
      <c r="K35" s="29" t="s">
        <v>338</v>
      </c>
      <c r="L35" s="30" t="s">
        <v>656</v>
      </c>
      <c r="M35" s="31" t="s">
        <v>336</v>
      </c>
      <c r="N35" s="32" t="s">
        <v>337</v>
      </c>
    </row>
    <row r="36" spans="1:14" ht="96" x14ac:dyDescent="0.2">
      <c r="A36" s="23" t="s">
        <v>26</v>
      </c>
      <c r="B36" s="18" t="s">
        <v>654</v>
      </c>
      <c r="C36" s="18" t="s">
        <v>655</v>
      </c>
      <c r="D36" s="97"/>
      <c r="E36" s="97" t="s">
        <v>337</v>
      </c>
      <c r="F36" s="37"/>
      <c r="G36" s="95" t="s">
        <v>659</v>
      </c>
      <c r="J36" s="61">
        <f t="shared" si="0"/>
        <v>4</v>
      </c>
      <c r="K36" s="29" t="s">
        <v>338</v>
      </c>
      <c r="L36" s="30" t="s">
        <v>657</v>
      </c>
      <c r="M36" s="31" t="s">
        <v>336</v>
      </c>
      <c r="N36" s="32" t="s">
        <v>337</v>
      </c>
    </row>
    <row r="37" spans="1:14" ht="30" customHeight="1" x14ac:dyDescent="0.25">
      <c r="A37" s="199" t="s">
        <v>660</v>
      </c>
      <c r="B37" s="199"/>
      <c r="C37" s="199"/>
      <c r="D37" s="199"/>
      <c r="E37" s="199"/>
      <c r="F37" s="199"/>
      <c r="G37" s="199"/>
    </row>
    <row r="38" spans="1:14" ht="24" x14ac:dyDescent="0.2">
      <c r="A38" s="72"/>
      <c r="B38" s="71" t="s">
        <v>314</v>
      </c>
      <c r="C38" s="71" t="s">
        <v>315</v>
      </c>
      <c r="D38" s="70" t="s">
        <v>316</v>
      </c>
      <c r="E38" s="70" t="s">
        <v>317</v>
      </c>
      <c r="F38" s="70" t="s">
        <v>318</v>
      </c>
      <c r="G38" s="86" t="s">
        <v>319</v>
      </c>
    </row>
    <row r="39" spans="1:14" ht="84" x14ac:dyDescent="0.2">
      <c r="A39" s="23" t="s">
        <v>28</v>
      </c>
      <c r="B39" s="18" t="s">
        <v>661</v>
      </c>
      <c r="C39" s="18" t="s">
        <v>662</v>
      </c>
      <c r="D39" s="97"/>
      <c r="E39" s="97" t="s">
        <v>670</v>
      </c>
      <c r="F39" s="37"/>
      <c r="G39" s="215" t="s">
        <v>669</v>
      </c>
      <c r="J39" s="61">
        <f t="shared" si="0"/>
        <v>4</v>
      </c>
      <c r="K39" s="29" t="s">
        <v>541</v>
      </c>
      <c r="L39" s="30" t="s">
        <v>542</v>
      </c>
      <c r="M39" s="31" t="s">
        <v>336</v>
      </c>
      <c r="N39" s="32" t="s">
        <v>670</v>
      </c>
    </row>
    <row r="40" spans="1:14" ht="60" x14ac:dyDescent="0.2">
      <c r="A40" s="24" t="s">
        <v>29</v>
      </c>
      <c r="B40" s="18" t="s">
        <v>663</v>
      </c>
      <c r="C40" s="18" t="s">
        <v>664</v>
      </c>
      <c r="D40" s="97"/>
      <c r="E40" s="97"/>
      <c r="F40" s="37"/>
      <c r="G40" s="215"/>
      <c r="J40" s="61" t="e">
        <f t="shared" si="0"/>
        <v>#N/A</v>
      </c>
      <c r="K40" s="29" t="s">
        <v>671</v>
      </c>
      <c r="L40" s="30" t="s">
        <v>672</v>
      </c>
      <c r="M40" s="31" t="s">
        <v>336</v>
      </c>
      <c r="N40" s="32" t="s">
        <v>337</v>
      </c>
    </row>
    <row r="41" spans="1:14" ht="36" x14ac:dyDescent="0.2">
      <c r="A41" s="24" t="s">
        <v>30</v>
      </c>
      <c r="B41" s="18" t="s">
        <v>665</v>
      </c>
      <c r="C41" s="18" t="s">
        <v>666</v>
      </c>
      <c r="D41" s="97"/>
      <c r="E41" s="97" t="s">
        <v>337</v>
      </c>
      <c r="F41" s="37"/>
      <c r="G41" s="215"/>
      <c r="J41" s="61">
        <f t="shared" si="0"/>
        <v>4</v>
      </c>
      <c r="K41" s="29" t="s">
        <v>338</v>
      </c>
      <c r="L41" s="30" t="s">
        <v>673</v>
      </c>
      <c r="M41" s="31" t="s">
        <v>336</v>
      </c>
      <c r="N41" s="32" t="s">
        <v>337</v>
      </c>
    </row>
    <row r="42" spans="1:14" ht="48" x14ac:dyDescent="0.2">
      <c r="A42" s="24" t="s">
        <v>67</v>
      </c>
      <c r="B42" s="18" t="s">
        <v>667</v>
      </c>
      <c r="C42" s="18" t="s">
        <v>668</v>
      </c>
      <c r="D42" s="97"/>
      <c r="E42" s="97" t="s">
        <v>337</v>
      </c>
      <c r="F42" s="37"/>
      <c r="G42" s="215"/>
      <c r="J42" s="61">
        <f t="shared" si="0"/>
        <v>4</v>
      </c>
      <c r="K42" s="29" t="s">
        <v>338</v>
      </c>
      <c r="L42" s="30" t="s">
        <v>674</v>
      </c>
      <c r="M42" s="31" t="s">
        <v>336</v>
      </c>
      <c r="N42" s="32" t="s">
        <v>337</v>
      </c>
    </row>
    <row r="43" spans="1:14" ht="30" customHeight="1" x14ac:dyDescent="0.25">
      <c r="A43" s="199" t="s">
        <v>675</v>
      </c>
      <c r="B43" s="199"/>
      <c r="C43" s="199"/>
      <c r="D43" s="199"/>
      <c r="E43" s="199"/>
      <c r="F43" s="199"/>
      <c r="G43" s="199"/>
    </row>
    <row r="44" spans="1:14" ht="24" x14ac:dyDescent="0.2">
      <c r="A44" s="72"/>
      <c r="B44" s="71" t="s">
        <v>314</v>
      </c>
      <c r="C44" s="71" t="s">
        <v>315</v>
      </c>
      <c r="D44" s="70" t="s">
        <v>316</v>
      </c>
      <c r="E44" s="70" t="s">
        <v>317</v>
      </c>
      <c r="F44" s="70" t="s">
        <v>318</v>
      </c>
      <c r="G44" s="86" t="s">
        <v>319</v>
      </c>
    </row>
    <row r="45" spans="1:14" ht="36" x14ac:dyDescent="0.2">
      <c r="A45" s="27" t="s">
        <v>31</v>
      </c>
      <c r="B45" s="18" t="s">
        <v>676</v>
      </c>
      <c r="C45" s="18" t="s">
        <v>677</v>
      </c>
      <c r="D45" s="97"/>
      <c r="E45" s="97" t="s">
        <v>337</v>
      </c>
      <c r="F45" s="37"/>
      <c r="G45" s="97" t="s">
        <v>684</v>
      </c>
      <c r="J45" s="61">
        <f t="shared" si="0"/>
        <v>4</v>
      </c>
      <c r="K45" s="29" t="s">
        <v>671</v>
      </c>
      <c r="L45" s="30" t="s">
        <v>687</v>
      </c>
      <c r="M45" s="31" t="s">
        <v>336</v>
      </c>
      <c r="N45" s="32" t="s">
        <v>337</v>
      </c>
    </row>
    <row r="46" spans="1:14" ht="84" x14ac:dyDescent="0.2">
      <c r="A46" s="27" t="s">
        <v>32</v>
      </c>
      <c r="B46" s="18" t="s">
        <v>678</v>
      </c>
      <c r="C46" s="18" t="s">
        <v>679</v>
      </c>
      <c r="D46" s="97"/>
      <c r="E46" s="97" t="s">
        <v>337</v>
      </c>
      <c r="F46" s="37"/>
      <c r="G46" s="110"/>
      <c r="J46" s="61">
        <f t="shared" si="0"/>
        <v>4</v>
      </c>
      <c r="K46" s="29" t="s">
        <v>338</v>
      </c>
      <c r="L46" s="30" t="s">
        <v>688</v>
      </c>
      <c r="M46" s="31" t="s">
        <v>336</v>
      </c>
      <c r="N46" s="32" t="s">
        <v>337</v>
      </c>
    </row>
    <row r="47" spans="1:14" ht="120" x14ac:dyDescent="0.2">
      <c r="A47" s="27" t="s">
        <v>33</v>
      </c>
      <c r="B47" s="18" t="s">
        <v>680</v>
      </c>
      <c r="C47" s="18" t="s">
        <v>681</v>
      </c>
      <c r="D47" s="97"/>
      <c r="E47" s="97" t="s">
        <v>337</v>
      </c>
      <c r="F47" s="37"/>
      <c r="G47" s="97" t="s">
        <v>685</v>
      </c>
      <c r="J47" s="61">
        <f t="shared" si="0"/>
        <v>4</v>
      </c>
      <c r="K47" s="29" t="s">
        <v>338</v>
      </c>
      <c r="L47" s="30" t="s">
        <v>689</v>
      </c>
      <c r="M47" s="31" t="s">
        <v>336</v>
      </c>
      <c r="N47" s="32" t="s">
        <v>337</v>
      </c>
    </row>
    <row r="48" spans="1:14" ht="84" x14ac:dyDescent="0.2">
      <c r="A48" s="27" t="s">
        <v>34</v>
      </c>
      <c r="B48" s="18" t="s">
        <v>682</v>
      </c>
      <c r="C48" s="18" t="s">
        <v>683</v>
      </c>
      <c r="D48" s="97"/>
      <c r="E48" s="97" t="s">
        <v>337</v>
      </c>
      <c r="F48" s="37"/>
      <c r="G48" s="97" t="s">
        <v>686</v>
      </c>
      <c r="J48" s="61">
        <f t="shared" si="0"/>
        <v>4</v>
      </c>
      <c r="K48" s="29" t="s">
        <v>338</v>
      </c>
      <c r="L48" s="30" t="s">
        <v>690</v>
      </c>
      <c r="M48" s="31" t="s">
        <v>336</v>
      </c>
      <c r="N48" s="32" t="s">
        <v>337</v>
      </c>
    </row>
    <row r="49" spans="1:14" ht="30" customHeight="1" x14ac:dyDescent="0.25">
      <c r="A49" s="199" t="s">
        <v>691</v>
      </c>
      <c r="B49" s="199"/>
      <c r="C49" s="199"/>
      <c r="D49" s="199"/>
      <c r="E49" s="199"/>
      <c r="F49" s="199"/>
      <c r="G49" s="199"/>
    </row>
    <row r="50" spans="1:14" ht="24" x14ac:dyDescent="0.2">
      <c r="A50" s="72"/>
      <c r="B50" s="71" t="s">
        <v>314</v>
      </c>
      <c r="C50" s="71" t="s">
        <v>315</v>
      </c>
      <c r="D50" s="70" t="s">
        <v>316</v>
      </c>
      <c r="E50" s="70" t="s">
        <v>317</v>
      </c>
      <c r="F50" s="70" t="s">
        <v>318</v>
      </c>
      <c r="G50" s="86" t="s">
        <v>319</v>
      </c>
    </row>
    <row r="51" spans="1:14" ht="60" x14ac:dyDescent="0.2">
      <c r="A51" s="26" t="s">
        <v>68</v>
      </c>
      <c r="B51" s="18" t="s">
        <v>692</v>
      </c>
      <c r="C51" s="18" t="s">
        <v>693</v>
      </c>
      <c r="D51" s="111"/>
      <c r="E51" s="111" t="s">
        <v>337</v>
      </c>
      <c r="F51" s="38"/>
      <c r="G51" s="200" t="s">
        <v>704</v>
      </c>
      <c r="J51" s="61" t="e">
        <f t="shared" si="0"/>
        <v>#N/A</v>
      </c>
      <c r="K51" s="34" t="s">
        <v>338</v>
      </c>
      <c r="L51" s="83" t="s">
        <v>523</v>
      </c>
      <c r="M51" s="35" t="s">
        <v>336</v>
      </c>
      <c r="N51" s="36" t="s">
        <v>716</v>
      </c>
    </row>
    <row r="52" spans="1:14" ht="84" x14ac:dyDescent="0.2">
      <c r="A52" s="27" t="s">
        <v>69</v>
      </c>
      <c r="B52" s="18" t="s">
        <v>694</v>
      </c>
      <c r="C52" s="18" t="s">
        <v>695</v>
      </c>
      <c r="D52" s="97"/>
      <c r="E52" s="97" t="s">
        <v>337</v>
      </c>
      <c r="F52" s="37"/>
      <c r="G52" s="201"/>
      <c r="J52" s="61">
        <f t="shared" si="0"/>
        <v>4</v>
      </c>
      <c r="K52" s="29" t="s">
        <v>338</v>
      </c>
      <c r="L52" s="30" t="s">
        <v>717</v>
      </c>
      <c r="M52" s="31" t="s">
        <v>336</v>
      </c>
      <c r="N52" s="32" t="s">
        <v>337</v>
      </c>
    </row>
    <row r="53" spans="1:14" ht="96" customHeight="1" x14ac:dyDescent="0.2">
      <c r="A53" s="17" t="s">
        <v>70</v>
      </c>
      <c r="B53" s="18" t="s">
        <v>696</v>
      </c>
      <c r="C53" s="18" t="s">
        <v>697</v>
      </c>
      <c r="D53" s="97"/>
      <c r="E53" s="97" t="s">
        <v>337</v>
      </c>
      <c r="F53" s="37"/>
      <c r="G53" s="201"/>
      <c r="J53" s="61">
        <f t="shared" si="0"/>
        <v>4</v>
      </c>
      <c r="K53" s="29" t="s">
        <v>338</v>
      </c>
      <c r="L53" s="30" t="s">
        <v>718</v>
      </c>
      <c r="M53" s="31" t="s">
        <v>336</v>
      </c>
      <c r="N53" s="32" t="s">
        <v>337</v>
      </c>
    </row>
    <row r="54" spans="1:14" ht="36" x14ac:dyDescent="0.2">
      <c r="A54" s="17" t="s">
        <v>71</v>
      </c>
      <c r="B54" s="18" t="s">
        <v>698</v>
      </c>
      <c r="C54" s="18" t="s">
        <v>699</v>
      </c>
      <c r="D54" s="97"/>
      <c r="E54" s="97" t="s">
        <v>337</v>
      </c>
      <c r="F54" s="37"/>
      <c r="G54" s="201"/>
      <c r="J54" s="61">
        <f t="shared" si="0"/>
        <v>4</v>
      </c>
      <c r="K54" s="29" t="s">
        <v>338</v>
      </c>
      <c r="L54" s="30" t="s">
        <v>718</v>
      </c>
      <c r="M54" s="31" t="s">
        <v>336</v>
      </c>
      <c r="N54" s="32" t="s">
        <v>337</v>
      </c>
    </row>
    <row r="55" spans="1:14" ht="60" x14ac:dyDescent="0.2">
      <c r="A55" s="17" t="s">
        <v>72</v>
      </c>
      <c r="B55" s="18" t="s">
        <v>700</v>
      </c>
      <c r="C55" s="18" t="s">
        <v>701</v>
      </c>
      <c r="D55" s="97"/>
      <c r="E55" s="97" t="s">
        <v>337</v>
      </c>
      <c r="F55" s="37"/>
      <c r="G55" s="201"/>
      <c r="J55" s="61">
        <f t="shared" si="0"/>
        <v>4</v>
      </c>
      <c r="K55" s="29" t="s">
        <v>338</v>
      </c>
      <c r="L55" s="30" t="s">
        <v>719</v>
      </c>
      <c r="M55" s="31" t="s">
        <v>336</v>
      </c>
      <c r="N55" s="32" t="s">
        <v>337</v>
      </c>
    </row>
    <row r="56" spans="1:14" ht="60" x14ac:dyDescent="0.2">
      <c r="A56" s="17" t="s">
        <v>81</v>
      </c>
      <c r="B56" s="18" t="s">
        <v>702</v>
      </c>
      <c r="C56" s="18" t="s">
        <v>703</v>
      </c>
      <c r="D56" s="97"/>
      <c r="E56" s="97" t="s">
        <v>337</v>
      </c>
      <c r="F56" s="37"/>
      <c r="G56" s="202"/>
      <c r="J56" s="61">
        <f t="shared" si="0"/>
        <v>4</v>
      </c>
      <c r="K56" s="29" t="s">
        <v>338</v>
      </c>
      <c r="L56" s="30" t="s">
        <v>720</v>
      </c>
      <c r="M56" s="31" t="s">
        <v>336</v>
      </c>
      <c r="N56" s="32" t="s">
        <v>337</v>
      </c>
    </row>
    <row r="57" spans="1:14" x14ac:dyDescent="0.2">
      <c r="A57" s="224"/>
      <c r="B57" s="224"/>
      <c r="C57" s="224"/>
      <c r="D57" s="224"/>
      <c r="E57" s="224"/>
      <c r="F57" s="224"/>
      <c r="G57" s="224"/>
    </row>
    <row r="58" spans="1:14" ht="15.75" x14ac:dyDescent="0.2">
      <c r="A58" s="218" t="s">
        <v>705</v>
      </c>
      <c r="B58" s="219"/>
      <c r="C58" s="219"/>
      <c r="D58" s="219"/>
      <c r="E58" s="219"/>
      <c r="F58" s="219"/>
      <c r="G58" s="220"/>
    </row>
    <row r="59" spans="1:14" ht="30" customHeight="1" x14ac:dyDescent="0.25">
      <c r="A59" s="199" t="s">
        <v>706</v>
      </c>
      <c r="B59" s="199"/>
      <c r="C59" s="199"/>
      <c r="D59" s="199"/>
      <c r="E59" s="199"/>
      <c r="F59" s="199"/>
      <c r="G59" s="199"/>
    </row>
    <row r="60" spans="1:14" ht="24" x14ac:dyDescent="0.2">
      <c r="A60" s="72"/>
      <c r="B60" s="71" t="s">
        <v>314</v>
      </c>
      <c r="C60" s="71" t="s">
        <v>315</v>
      </c>
      <c r="D60" s="70" t="s">
        <v>316</v>
      </c>
      <c r="E60" s="70" t="s">
        <v>317</v>
      </c>
      <c r="F60" s="70" t="s">
        <v>318</v>
      </c>
      <c r="G60" s="86" t="s">
        <v>319</v>
      </c>
    </row>
    <row r="61" spans="1:14" ht="108" x14ac:dyDescent="0.2">
      <c r="A61" s="27" t="s">
        <v>35</v>
      </c>
      <c r="B61" s="18" t="s">
        <v>707</v>
      </c>
      <c r="C61" s="18" t="s">
        <v>708</v>
      </c>
      <c r="D61" s="97"/>
      <c r="E61" s="97" t="s">
        <v>337</v>
      </c>
      <c r="F61" s="37"/>
      <c r="G61" s="215" t="s">
        <v>626</v>
      </c>
      <c r="J61" s="61">
        <f t="shared" si="0"/>
        <v>4</v>
      </c>
      <c r="K61" s="29" t="s">
        <v>713</v>
      </c>
      <c r="L61" s="30" t="s">
        <v>714</v>
      </c>
      <c r="M61" s="31" t="s">
        <v>336</v>
      </c>
      <c r="N61" s="32" t="s">
        <v>337</v>
      </c>
    </row>
    <row r="62" spans="1:14" ht="48" x14ac:dyDescent="0.2">
      <c r="A62" s="17" t="s">
        <v>36</v>
      </c>
      <c r="B62" s="18" t="s">
        <v>709</v>
      </c>
      <c r="C62" s="18" t="s">
        <v>710</v>
      </c>
      <c r="D62" s="97"/>
      <c r="E62" s="97" t="s">
        <v>337</v>
      </c>
      <c r="F62" s="37"/>
      <c r="G62" s="215"/>
      <c r="J62" s="61">
        <f t="shared" si="0"/>
        <v>4</v>
      </c>
      <c r="K62" s="29" t="s">
        <v>338</v>
      </c>
      <c r="L62" s="30" t="s">
        <v>715</v>
      </c>
      <c r="M62" s="31" t="s">
        <v>336</v>
      </c>
      <c r="N62" s="32" t="s">
        <v>337</v>
      </c>
    </row>
    <row r="63" spans="1:14" ht="36" x14ac:dyDescent="0.2">
      <c r="A63" s="17" t="s">
        <v>37</v>
      </c>
      <c r="B63" s="18" t="s">
        <v>711</v>
      </c>
      <c r="C63" s="18" t="s">
        <v>712</v>
      </c>
      <c r="D63" s="97"/>
      <c r="E63" s="97" t="s">
        <v>337</v>
      </c>
      <c r="F63" s="37"/>
      <c r="G63" s="215"/>
      <c r="J63" s="61">
        <f t="shared" si="0"/>
        <v>4</v>
      </c>
      <c r="K63" s="29" t="s">
        <v>541</v>
      </c>
      <c r="L63" s="30" t="s">
        <v>542</v>
      </c>
      <c r="M63" s="31" t="s">
        <v>336</v>
      </c>
      <c r="N63" s="32" t="s">
        <v>337</v>
      </c>
    </row>
    <row r="64" spans="1:14" ht="30" customHeight="1" x14ac:dyDescent="0.25">
      <c r="A64" s="199" t="s">
        <v>570</v>
      </c>
      <c r="B64" s="199"/>
      <c r="C64" s="199"/>
      <c r="D64" s="199"/>
      <c r="E64" s="199"/>
      <c r="F64" s="199"/>
      <c r="G64" s="199"/>
    </row>
    <row r="65" spans="1:14" ht="24" x14ac:dyDescent="0.2">
      <c r="A65" s="72"/>
      <c r="B65" s="71" t="s">
        <v>314</v>
      </c>
      <c r="C65" s="71" t="s">
        <v>315</v>
      </c>
      <c r="D65" s="70" t="s">
        <v>316</v>
      </c>
      <c r="E65" s="70" t="s">
        <v>317</v>
      </c>
      <c r="F65" s="70" t="s">
        <v>318</v>
      </c>
      <c r="G65" s="86" t="s">
        <v>319</v>
      </c>
    </row>
    <row r="66" spans="1:14" ht="60" x14ac:dyDescent="0.2">
      <c r="A66" s="203" t="s">
        <v>41</v>
      </c>
      <c r="B66" s="206" t="s">
        <v>721</v>
      </c>
      <c r="C66" s="28" t="s">
        <v>724</v>
      </c>
      <c r="D66" s="200"/>
      <c r="E66" s="209" t="s">
        <v>337</v>
      </c>
      <c r="F66" s="212"/>
      <c r="G66" s="215" t="s">
        <v>730</v>
      </c>
      <c r="J66" s="61">
        <f t="shared" ref="J66:J87" si="1">_xlfn.SWITCH(E66,K66,1,L66,2,M66,3,N66,4)</f>
        <v>4</v>
      </c>
      <c r="K66" s="29" t="s">
        <v>731</v>
      </c>
      <c r="L66" s="30" t="s">
        <v>732</v>
      </c>
      <c r="M66" s="31" t="s">
        <v>733</v>
      </c>
      <c r="N66" s="32" t="s">
        <v>337</v>
      </c>
    </row>
    <row r="67" spans="1:14" ht="36" x14ac:dyDescent="0.2">
      <c r="A67" s="204"/>
      <c r="B67" s="207"/>
      <c r="C67" s="68" t="s">
        <v>725</v>
      </c>
      <c r="D67" s="201"/>
      <c r="E67" s="210"/>
      <c r="F67" s="213"/>
      <c r="G67" s="215"/>
      <c r="K67" s="61"/>
      <c r="L67" s="61"/>
      <c r="M67" s="61"/>
      <c r="N67" s="61"/>
    </row>
    <row r="68" spans="1:14" ht="24" x14ac:dyDescent="0.2">
      <c r="A68" s="204"/>
      <c r="B68" s="207"/>
      <c r="C68" s="68" t="s">
        <v>726</v>
      </c>
      <c r="D68" s="201"/>
      <c r="E68" s="210"/>
      <c r="F68" s="213"/>
      <c r="G68" s="215"/>
      <c r="K68" s="61"/>
      <c r="L68" s="61"/>
      <c r="M68" s="61"/>
      <c r="N68" s="61"/>
    </row>
    <row r="69" spans="1:14" ht="36" x14ac:dyDescent="0.2">
      <c r="A69" s="204"/>
      <c r="B69" s="207"/>
      <c r="C69" s="68" t="s">
        <v>728</v>
      </c>
      <c r="D69" s="201"/>
      <c r="E69" s="210"/>
      <c r="F69" s="213"/>
      <c r="G69" s="215"/>
      <c r="K69" s="61"/>
      <c r="L69" s="61"/>
      <c r="M69" s="61"/>
      <c r="N69" s="61"/>
    </row>
    <row r="70" spans="1:14" ht="36" x14ac:dyDescent="0.2">
      <c r="A70" s="204"/>
      <c r="B70" s="207"/>
      <c r="C70" s="68" t="s">
        <v>727</v>
      </c>
      <c r="D70" s="201"/>
      <c r="E70" s="210"/>
      <c r="F70" s="213"/>
      <c r="G70" s="215"/>
      <c r="K70" s="61"/>
      <c r="L70" s="61"/>
      <c r="M70" s="61"/>
      <c r="N70" s="61"/>
    </row>
    <row r="71" spans="1:14" ht="36" x14ac:dyDescent="0.2">
      <c r="A71" s="205"/>
      <c r="B71" s="208"/>
      <c r="C71" s="82" t="s">
        <v>729</v>
      </c>
      <c r="D71" s="202"/>
      <c r="E71" s="211"/>
      <c r="F71" s="214"/>
      <c r="G71" s="215"/>
      <c r="K71" s="61"/>
      <c r="L71" s="61"/>
      <c r="M71" s="61"/>
      <c r="N71" s="61"/>
    </row>
    <row r="72" spans="1:14" ht="60" x14ac:dyDescent="0.2">
      <c r="A72" s="17" t="s">
        <v>42</v>
      </c>
      <c r="B72" s="18" t="s">
        <v>722</v>
      </c>
      <c r="C72" s="18" t="s">
        <v>723</v>
      </c>
      <c r="D72" s="97"/>
      <c r="E72" s="97" t="s">
        <v>337</v>
      </c>
      <c r="F72" s="37"/>
      <c r="G72" s="215"/>
      <c r="J72" s="61">
        <f t="shared" si="1"/>
        <v>4</v>
      </c>
      <c r="K72" s="29" t="s">
        <v>338</v>
      </c>
      <c r="L72" s="30" t="s">
        <v>718</v>
      </c>
      <c r="M72" s="31" t="s">
        <v>336</v>
      </c>
      <c r="N72" s="32" t="s">
        <v>337</v>
      </c>
    </row>
    <row r="73" spans="1:14" ht="30" customHeight="1" x14ac:dyDescent="0.25">
      <c r="A73" s="199" t="s">
        <v>734</v>
      </c>
      <c r="B73" s="199"/>
      <c r="C73" s="199"/>
      <c r="D73" s="199"/>
      <c r="E73" s="199"/>
      <c r="F73" s="199"/>
      <c r="G73" s="199"/>
    </row>
    <row r="74" spans="1:14" ht="24" x14ac:dyDescent="0.2">
      <c r="A74" s="72"/>
      <c r="B74" s="71" t="s">
        <v>314</v>
      </c>
      <c r="C74" s="71" t="s">
        <v>315</v>
      </c>
      <c r="D74" s="70" t="s">
        <v>316</v>
      </c>
      <c r="E74" s="70" t="s">
        <v>317</v>
      </c>
      <c r="F74" s="70" t="s">
        <v>318</v>
      </c>
      <c r="G74" s="86" t="s">
        <v>319</v>
      </c>
    </row>
    <row r="75" spans="1:14" ht="96" x14ac:dyDescent="0.2">
      <c r="A75" s="27" t="s">
        <v>45</v>
      </c>
      <c r="B75" s="18" t="s">
        <v>579</v>
      </c>
      <c r="C75" s="18" t="s">
        <v>735</v>
      </c>
      <c r="D75" s="97"/>
      <c r="E75" s="97" t="s">
        <v>337</v>
      </c>
      <c r="F75" s="37"/>
      <c r="G75" s="97" t="s">
        <v>738</v>
      </c>
      <c r="J75" s="61">
        <f t="shared" si="1"/>
        <v>4</v>
      </c>
      <c r="K75" s="29" t="s">
        <v>740</v>
      </c>
      <c r="L75" s="30" t="s">
        <v>741</v>
      </c>
      <c r="M75" s="31" t="s">
        <v>336</v>
      </c>
      <c r="N75" s="32" t="s">
        <v>337</v>
      </c>
    </row>
    <row r="76" spans="1:14" ht="60" x14ac:dyDescent="0.2">
      <c r="A76" s="27" t="s">
        <v>46</v>
      </c>
      <c r="B76" s="18" t="s">
        <v>736</v>
      </c>
      <c r="C76" s="18" t="s">
        <v>737</v>
      </c>
      <c r="D76" s="97"/>
      <c r="E76" s="97" t="s">
        <v>337</v>
      </c>
      <c r="F76" s="37"/>
      <c r="G76" s="97" t="s">
        <v>739</v>
      </c>
      <c r="J76" s="61">
        <f t="shared" si="1"/>
        <v>4</v>
      </c>
      <c r="K76" s="29" t="s">
        <v>742</v>
      </c>
      <c r="L76" s="30" t="s">
        <v>743</v>
      </c>
      <c r="M76" s="31" t="s">
        <v>336</v>
      </c>
      <c r="N76" s="32" t="s">
        <v>337</v>
      </c>
    </row>
    <row r="78" spans="1:14" ht="18" x14ac:dyDescent="0.2">
      <c r="A78" s="217" t="s">
        <v>744</v>
      </c>
      <c r="B78" s="217"/>
      <c r="C78" s="217"/>
      <c r="D78" s="217"/>
      <c r="E78" s="217"/>
      <c r="F78" s="217"/>
      <c r="G78" s="217"/>
    </row>
    <row r="79" spans="1:14" ht="30" customHeight="1" x14ac:dyDescent="0.25">
      <c r="A79" s="222" t="s">
        <v>745</v>
      </c>
      <c r="B79" s="222"/>
      <c r="C79" s="222"/>
      <c r="D79" s="222"/>
      <c r="E79" s="222"/>
      <c r="F79" s="222"/>
      <c r="G79" s="222"/>
    </row>
    <row r="80" spans="1:14" ht="24" x14ac:dyDescent="0.2">
      <c r="A80" s="72"/>
      <c r="B80" s="71" t="s">
        <v>314</v>
      </c>
      <c r="C80" s="71" t="s">
        <v>315</v>
      </c>
      <c r="D80" s="70" t="s">
        <v>316</v>
      </c>
      <c r="E80" s="70" t="s">
        <v>317</v>
      </c>
      <c r="F80" s="70" t="s">
        <v>318</v>
      </c>
      <c r="G80" s="86" t="s">
        <v>319</v>
      </c>
    </row>
    <row r="81" spans="1:14" ht="84" x14ac:dyDescent="0.2">
      <c r="A81" s="17" t="s">
        <v>10</v>
      </c>
      <c r="B81" s="18" t="s">
        <v>746</v>
      </c>
      <c r="C81" s="18" t="s">
        <v>747</v>
      </c>
      <c r="D81" s="97"/>
      <c r="E81" s="97" t="s">
        <v>337</v>
      </c>
      <c r="F81" s="37"/>
      <c r="G81" s="95" t="s">
        <v>760</v>
      </c>
      <c r="J81" s="61">
        <f t="shared" si="1"/>
        <v>4</v>
      </c>
      <c r="K81" s="29" t="s">
        <v>761</v>
      </c>
      <c r="L81" s="30" t="s">
        <v>762</v>
      </c>
      <c r="M81" s="31" t="s">
        <v>763</v>
      </c>
      <c r="N81" s="32" t="s">
        <v>337</v>
      </c>
    </row>
    <row r="82" spans="1:14" ht="84" x14ac:dyDescent="0.2">
      <c r="A82" s="17" t="s">
        <v>11</v>
      </c>
      <c r="B82" s="18" t="s">
        <v>748</v>
      </c>
      <c r="C82" s="18" t="s">
        <v>749</v>
      </c>
      <c r="D82" s="97"/>
      <c r="E82" s="97" t="s">
        <v>337</v>
      </c>
      <c r="F82" s="37"/>
      <c r="G82" s="95"/>
      <c r="J82" s="61">
        <f t="shared" si="1"/>
        <v>4</v>
      </c>
      <c r="K82" s="29" t="s">
        <v>764</v>
      </c>
      <c r="L82" s="30" t="s">
        <v>765</v>
      </c>
      <c r="M82" s="31" t="s">
        <v>449</v>
      </c>
      <c r="N82" s="32" t="s">
        <v>337</v>
      </c>
    </row>
    <row r="83" spans="1:14" ht="72" x14ac:dyDescent="0.2">
      <c r="A83" s="17" t="s">
        <v>12</v>
      </c>
      <c r="B83" s="18" t="s">
        <v>750</v>
      </c>
      <c r="C83" s="18" t="s">
        <v>751</v>
      </c>
      <c r="D83" s="97"/>
      <c r="E83" s="97" t="s">
        <v>337</v>
      </c>
      <c r="F83" s="37"/>
      <c r="G83" s="95"/>
      <c r="J83" s="61">
        <f t="shared" si="1"/>
        <v>4</v>
      </c>
      <c r="K83" s="29" t="s">
        <v>338</v>
      </c>
      <c r="L83" s="30" t="s">
        <v>765</v>
      </c>
      <c r="M83" s="31" t="s">
        <v>449</v>
      </c>
      <c r="N83" s="32" t="s">
        <v>337</v>
      </c>
    </row>
    <row r="84" spans="1:14" ht="48" x14ac:dyDescent="0.2">
      <c r="A84" s="17" t="s">
        <v>13</v>
      </c>
      <c r="B84" s="18" t="s">
        <v>752</v>
      </c>
      <c r="C84" s="18" t="s">
        <v>753</v>
      </c>
      <c r="D84" s="97"/>
      <c r="E84" s="97" t="s">
        <v>337</v>
      </c>
      <c r="F84" s="37"/>
      <c r="G84" s="95"/>
      <c r="J84" s="61">
        <f t="shared" si="1"/>
        <v>4</v>
      </c>
      <c r="K84" s="29" t="s">
        <v>766</v>
      </c>
      <c r="L84" s="30" t="s">
        <v>767</v>
      </c>
      <c r="M84" s="31" t="s">
        <v>768</v>
      </c>
      <c r="N84" s="32" t="s">
        <v>337</v>
      </c>
    </row>
    <row r="85" spans="1:14" ht="108" x14ac:dyDescent="0.2">
      <c r="A85" s="17" t="s">
        <v>14</v>
      </c>
      <c r="B85" s="18" t="s">
        <v>754</v>
      </c>
      <c r="C85" s="18" t="s">
        <v>755</v>
      </c>
      <c r="D85" s="97"/>
      <c r="E85" s="97" t="s">
        <v>337</v>
      </c>
      <c r="F85" s="37"/>
      <c r="G85" s="95"/>
      <c r="J85" s="61">
        <f t="shared" si="1"/>
        <v>4</v>
      </c>
      <c r="K85" s="29" t="s">
        <v>338</v>
      </c>
      <c r="L85" s="30" t="s">
        <v>765</v>
      </c>
      <c r="M85" s="31" t="s">
        <v>449</v>
      </c>
      <c r="N85" s="32" t="s">
        <v>337</v>
      </c>
    </row>
    <row r="86" spans="1:14" ht="60" x14ac:dyDescent="0.2">
      <c r="A86" s="17" t="s">
        <v>15</v>
      </c>
      <c r="B86" s="18" t="s">
        <v>756</v>
      </c>
      <c r="C86" s="18" t="s">
        <v>757</v>
      </c>
      <c r="D86" s="97"/>
      <c r="E86" s="97" t="s">
        <v>337</v>
      </c>
      <c r="F86" s="37"/>
      <c r="G86" s="95"/>
      <c r="J86" s="61">
        <f t="shared" si="1"/>
        <v>4</v>
      </c>
      <c r="K86" s="29" t="s">
        <v>338</v>
      </c>
      <c r="L86" s="30" t="s">
        <v>674</v>
      </c>
      <c r="M86" s="31" t="s">
        <v>449</v>
      </c>
      <c r="N86" s="32" t="s">
        <v>337</v>
      </c>
    </row>
    <row r="87" spans="1:14" ht="48" x14ac:dyDescent="0.2">
      <c r="A87" s="17" t="s">
        <v>73</v>
      </c>
      <c r="B87" s="18" t="s">
        <v>758</v>
      </c>
      <c r="C87" s="18" t="s">
        <v>759</v>
      </c>
      <c r="D87" s="97"/>
      <c r="E87" s="97" t="s">
        <v>337</v>
      </c>
      <c r="F87" s="37"/>
      <c r="G87" s="95"/>
      <c r="J87" s="61">
        <f t="shared" si="1"/>
        <v>4</v>
      </c>
      <c r="K87" s="29" t="s">
        <v>338</v>
      </c>
      <c r="L87" s="30" t="s">
        <v>674</v>
      </c>
      <c r="M87" s="31" t="s">
        <v>449</v>
      </c>
      <c r="N87" s="32" t="s">
        <v>337</v>
      </c>
    </row>
    <row r="88" spans="1:14" ht="30" customHeight="1" x14ac:dyDescent="0.25">
      <c r="A88" s="222" t="s">
        <v>787</v>
      </c>
      <c r="B88" s="222"/>
      <c r="C88" s="222"/>
      <c r="D88" s="222"/>
      <c r="E88" s="222"/>
      <c r="F88" s="222"/>
      <c r="G88" s="222"/>
    </row>
    <row r="89" spans="1:14" ht="24" x14ac:dyDescent="0.2">
      <c r="A89" s="72"/>
      <c r="B89" s="71" t="s">
        <v>314</v>
      </c>
      <c r="C89" s="71" t="s">
        <v>315</v>
      </c>
      <c r="D89" s="70" t="s">
        <v>316</v>
      </c>
      <c r="E89" s="70" t="s">
        <v>317</v>
      </c>
      <c r="F89" s="70" t="s">
        <v>318</v>
      </c>
      <c r="G89" s="86" t="s">
        <v>319</v>
      </c>
    </row>
    <row r="90" spans="1:14" ht="84" x14ac:dyDescent="0.2">
      <c r="A90" s="17" t="s">
        <v>16</v>
      </c>
      <c r="B90" s="18" t="s">
        <v>746</v>
      </c>
      <c r="C90" s="18" t="s">
        <v>747</v>
      </c>
      <c r="D90" s="97"/>
      <c r="E90" s="97" t="s">
        <v>337</v>
      </c>
      <c r="F90" s="37"/>
      <c r="G90" s="95" t="s">
        <v>760</v>
      </c>
      <c r="J90" s="61">
        <f t="shared" ref="J90:J96" si="2">_xlfn.SWITCH(E90,K90,1,L90,2,M90,3,N90,4)</f>
        <v>4</v>
      </c>
      <c r="K90" s="29" t="s">
        <v>761</v>
      </c>
      <c r="L90" s="30" t="s">
        <v>762</v>
      </c>
      <c r="M90" s="31" t="s">
        <v>763</v>
      </c>
      <c r="N90" s="32" t="s">
        <v>337</v>
      </c>
    </row>
    <row r="91" spans="1:14" ht="84" x14ac:dyDescent="0.2">
      <c r="A91" s="17" t="s">
        <v>17</v>
      </c>
      <c r="B91" s="18" t="s">
        <v>748</v>
      </c>
      <c r="C91" s="18" t="s">
        <v>749</v>
      </c>
      <c r="D91" s="97"/>
      <c r="E91" s="97" t="s">
        <v>337</v>
      </c>
      <c r="F91" s="37"/>
      <c r="G91" s="95"/>
      <c r="J91" s="61">
        <f t="shared" si="2"/>
        <v>4</v>
      </c>
      <c r="K91" s="29" t="s">
        <v>764</v>
      </c>
      <c r="L91" s="30" t="s">
        <v>765</v>
      </c>
      <c r="M91" s="31" t="s">
        <v>449</v>
      </c>
      <c r="N91" s="32" t="s">
        <v>337</v>
      </c>
    </row>
    <row r="92" spans="1:14" ht="72" x14ac:dyDescent="0.2">
      <c r="A92" s="17" t="s">
        <v>18</v>
      </c>
      <c r="B92" s="18" t="s">
        <v>750</v>
      </c>
      <c r="C92" s="18" t="s">
        <v>751</v>
      </c>
      <c r="D92" s="97"/>
      <c r="E92" s="97" t="s">
        <v>337</v>
      </c>
      <c r="F92" s="37"/>
      <c r="G92" s="95"/>
      <c r="J92" s="61">
        <f t="shared" si="2"/>
        <v>4</v>
      </c>
      <c r="K92" s="29" t="s">
        <v>338</v>
      </c>
      <c r="L92" s="30" t="s">
        <v>765</v>
      </c>
      <c r="M92" s="31" t="s">
        <v>449</v>
      </c>
      <c r="N92" s="32" t="s">
        <v>337</v>
      </c>
    </row>
    <row r="93" spans="1:14" ht="48" x14ac:dyDescent="0.2">
      <c r="A93" s="17" t="s">
        <v>19</v>
      </c>
      <c r="B93" s="18" t="s">
        <v>752</v>
      </c>
      <c r="C93" s="18" t="s">
        <v>753</v>
      </c>
      <c r="D93" s="97"/>
      <c r="E93" s="97" t="s">
        <v>337</v>
      </c>
      <c r="F93" s="37"/>
      <c r="G93" s="95"/>
      <c r="J93" s="61">
        <f t="shared" si="2"/>
        <v>4</v>
      </c>
      <c r="K93" s="29" t="s">
        <v>766</v>
      </c>
      <c r="L93" s="30" t="s">
        <v>767</v>
      </c>
      <c r="M93" s="31" t="s">
        <v>768</v>
      </c>
      <c r="N93" s="32" t="s">
        <v>337</v>
      </c>
    </row>
    <row r="94" spans="1:14" ht="108" x14ac:dyDescent="0.2">
      <c r="A94" s="17" t="s">
        <v>20</v>
      </c>
      <c r="B94" s="18" t="s">
        <v>754</v>
      </c>
      <c r="C94" s="18" t="s">
        <v>755</v>
      </c>
      <c r="D94" s="97"/>
      <c r="E94" s="97" t="s">
        <v>337</v>
      </c>
      <c r="F94" s="37"/>
      <c r="G94" s="95"/>
      <c r="J94" s="61">
        <f t="shared" si="2"/>
        <v>4</v>
      </c>
      <c r="K94" s="29" t="s">
        <v>338</v>
      </c>
      <c r="L94" s="30" t="s">
        <v>765</v>
      </c>
      <c r="M94" s="31" t="s">
        <v>449</v>
      </c>
      <c r="N94" s="32" t="s">
        <v>337</v>
      </c>
    </row>
    <row r="95" spans="1:14" ht="60" x14ac:dyDescent="0.2">
      <c r="A95" s="17" t="s">
        <v>21</v>
      </c>
      <c r="B95" s="18" t="s">
        <v>756</v>
      </c>
      <c r="C95" s="18" t="s">
        <v>757</v>
      </c>
      <c r="D95" s="97"/>
      <c r="E95" s="97" t="s">
        <v>337</v>
      </c>
      <c r="F95" s="37"/>
      <c r="G95" s="95"/>
      <c r="J95" s="61">
        <f t="shared" si="2"/>
        <v>4</v>
      </c>
      <c r="K95" s="29" t="s">
        <v>338</v>
      </c>
      <c r="L95" s="30" t="s">
        <v>674</v>
      </c>
      <c r="M95" s="31" t="s">
        <v>449</v>
      </c>
      <c r="N95" s="32" t="s">
        <v>337</v>
      </c>
    </row>
    <row r="96" spans="1:14" ht="48" x14ac:dyDescent="0.2">
      <c r="A96" s="17" t="s">
        <v>22</v>
      </c>
      <c r="B96" s="18" t="s">
        <v>758</v>
      </c>
      <c r="C96" s="18" t="s">
        <v>759</v>
      </c>
      <c r="D96" s="97"/>
      <c r="E96" s="97" t="s">
        <v>337</v>
      </c>
      <c r="F96" s="37"/>
      <c r="G96" s="95"/>
      <c r="J96" s="61">
        <f t="shared" si="2"/>
        <v>4</v>
      </c>
      <c r="K96" s="29" t="s">
        <v>338</v>
      </c>
      <c r="L96" s="30" t="s">
        <v>674</v>
      </c>
      <c r="M96" s="31" t="s">
        <v>449</v>
      </c>
      <c r="N96" s="32" t="s">
        <v>337</v>
      </c>
    </row>
    <row r="97" spans="1:14" ht="30" customHeight="1" x14ac:dyDescent="0.25">
      <c r="A97" s="222" t="s">
        <v>788</v>
      </c>
      <c r="B97" s="222"/>
      <c r="C97" s="222"/>
      <c r="D97" s="222"/>
      <c r="E97" s="222"/>
      <c r="F97" s="222"/>
      <c r="G97" s="222"/>
    </row>
    <row r="98" spans="1:14" ht="24" x14ac:dyDescent="0.2">
      <c r="A98" s="72"/>
      <c r="B98" s="71" t="s">
        <v>314</v>
      </c>
      <c r="C98" s="71" t="s">
        <v>315</v>
      </c>
      <c r="D98" s="70" t="s">
        <v>316</v>
      </c>
      <c r="E98" s="70" t="s">
        <v>317</v>
      </c>
      <c r="F98" s="70" t="s">
        <v>318</v>
      </c>
      <c r="G98" s="86" t="s">
        <v>319</v>
      </c>
    </row>
    <row r="99" spans="1:14" ht="84" x14ac:dyDescent="0.2">
      <c r="A99" s="17" t="s">
        <v>65</v>
      </c>
      <c r="B99" s="18" t="s">
        <v>746</v>
      </c>
      <c r="C99" s="18" t="s">
        <v>747</v>
      </c>
      <c r="D99" s="97"/>
      <c r="E99" s="97" t="s">
        <v>337</v>
      </c>
      <c r="F99" s="37"/>
      <c r="G99" s="95" t="s">
        <v>760</v>
      </c>
      <c r="J99" s="61">
        <f t="shared" ref="J99:J105" si="3">_xlfn.SWITCH(E99,K99,1,L99,2,M99,3,N99,4)</f>
        <v>4</v>
      </c>
      <c r="K99" s="29" t="s">
        <v>761</v>
      </c>
      <c r="L99" s="30" t="s">
        <v>762</v>
      </c>
      <c r="M99" s="31" t="s">
        <v>763</v>
      </c>
      <c r="N99" s="32" t="s">
        <v>337</v>
      </c>
    </row>
    <row r="100" spans="1:14" ht="84" x14ac:dyDescent="0.2">
      <c r="A100" s="17" t="s">
        <v>66</v>
      </c>
      <c r="B100" s="18" t="s">
        <v>748</v>
      </c>
      <c r="C100" s="18" t="s">
        <v>749</v>
      </c>
      <c r="D100" s="97"/>
      <c r="E100" s="97" t="s">
        <v>337</v>
      </c>
      <c r="F100" s="37"/>
      <c r="G100" s="95"/>
      <c r="J100" s="61">
        <f t="shared" si="3"/>
        <v>4</v>
      </c>
      <c r="K100" s="29" t="s">
        <v>764</v>
      </c>
      <c r="L100" s="30" t="s">
        <v>765</v>
      </c>
      <c r="M100" s="31" t="s">
        <v>449</v>
      </c>
      <c r="N100" s="32" t="s">
        <v>337</v>
      </c>
    </row>
    <row r="101" spans="1:14" ht="72" x14ac:dyDescent="0.2">
      <c r="A101" s="17" t="s">
        <v>789</v>
      </c>
      <c r="B101" s="18" t="s">
        <v>750</v>
      </c>
      <c r="C101" s="18" t="s">
        <v>751</v>
      </c>
      <c r="D101" s="97"/>
      <c r="E101" s="97" t="s">
        <v>337</v>
      </c>
      <c r="F101" s="37"/>
      <c r="G101" s="95"/>
      <c r="J101" s="61">
        <f t="shared" si="3"/>
        <v>4</v>
      </c>
      <c r="K101" s="29" t="s">
        <v>338</v>
      </c>
      <c r="L101" s="30" t="s">
        <v>765</v>
      </c>
      <c r="M101" s="31" t="s">
        <v>449</v>
      </c>
      <c r="N101" s="32" t="s">
        <v>337</v>
      </c>
    </row>
    <row r="102" spans="1:14" ht="48" x14ac:dyDescent="0.2">
      <c r="A102" s="17" t="s">
        <v>790</v>
      </c>
      <c r="B102" s="18" t="s">
        <v>752</v>
      </c>
      <c r="C102" s="18" t="s">
        <v>753</v>
      </c>
      <c r="D102" s="97"/>
      <c r="E102" s="97" t="s">
        <v>337</v>
      </c>
      <c r="F102" s="37"/>
      <c r="G102" s="95"/>
      <c r="J102" s="61">
        <f t="shared" si="3"/>
        <v>4</v>
      </c>
      <c r="K102" s="29" t="s">
        <v>766</v>
      </c>
      <c r="L102" s="30" t="s">
        <v>767</v>
      </c>
      <c r="M102" s="31" t="s">
        <v>768</v>
      </c>
      <c r="N102" s="32" t="s">
        <v>337</v>
      </c>
    </row>
    <row r="103" spans="1:14" ht="108" x14ac:dyDescent="0.2">
      <c r="A103" s="17" t="s">
        <v>791</v>
      </c>
      <c r="B103" s="18" t="s">
        <v>754</v>
      </c>
      <c r="C103" s="18" t="s">
        <v>755</v>
      </c>
      <c r="D103" s="97"/>
      <c r="E103" s="97" t="s">
        <v>337</v>
      </c>
      <c r="F103" s="37"/>
      <c r="G103" s="95"/>
      <c r="J103" s="61">
        <f t="shared" si="3"/>
        <v>4</v>
      </c>
      <c r="K103" s="29" t="s">
        <v>338</v>
      </c>
      <c r="L103" s="30" t="s">
        <v>765</v>
      </c>
      <c r="M103" s="31" t="s">
        <v>449</v>
      </c>
      <c r="N103" s="32" t="s">
        <v>337</v>
      </c>
    </row>
    <row r="104" spans="1:14" ht="60" x14ac:dyDescent="0.2">
      <c r="A104" s="17" t="s">
        <v>792</v>
      </c>
      <c r="B104" s="18" t="s">
        <v>756</v>
      </c>
      <c r="C104" s="18" t="s">
        <v>757</v>
      </c>
      <c r="D104" s="97"/>
      <c r="E104" s="97" t="s">
        <v>337</v>
      </c>
      <c r="F104" s="37"/>
      <c r="G104" s="95"/>
      <c r="J104" s="61">
        <f t="shared" si="3"/>
        <v>4</v>
      </c>
      <c r="K104" s="29" t="s">
        <v>338</v>
      </c>
      <c r="L104" s="30" t="s">
        <v>674</v>
      </c>
      <c r="M104" s="31" t="s">
        <v>449</v>
      </c>
      <c r="N104" s="32" t="s">
        <v>337</v>
      </c>
    </row>
    <row r="105" spans="1:14" ht="48" x14ac:dyDescent="0.2">
      <c r="A105" s="17" t="s">
        <v>793</v>
      </c>
      <c r="B105" s="18" t="s">
        <v>758</v>
      </c>
      <c r="C105" s="18" t="s">
        <v>759</v>
      </c>
      <c r="D105" s="97"/>
      <c r="E105" s="97" t="s">
        <v>337</v>
      </c>
      <c r="F105" s="37"/>
      <c r="G105" s="95"/>
      <c r="J105" s="61">
        <f t="shared" si="3"/>
        <v>4</v>
      </c>
      <c r="K105" s="29" t="s">
        <v>338</v>
      </c>
      <c r="L105" s="30" t="s">
        <v>674</v>
      </c>
      <c r="M105" s="31" t="s">
        <v>449</v>
      </c>
      <c r="N105" s="32" t="s">
        <v>337</v>
      </c>
    </row>
  </sheetData>
  <sheetProtection algorithmName="SHA-512" hashValue="5mp6LDmKZUECYbzPQXr5y8XYiNUhBJFpETD+W7qpwLfy4Vwa96XfZrsfNfppplHDDh6cmAYdIw3I3yyuxjhIBg==" saltValue="m8C1Xp+ky70m4YuTQ0aCcg==" spinCount="100000" sheet="1" objects="1" scenarios="1"/>
  <mergeCells count="39">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 ref="A26:G26"/>
    <mergeCell ref="G28:G29"/>
    <mergeCell ref="A30:G30"/>
    <mergeCell ref="A31:G31"/>
    <mergeCell ref="A32:G32"/>
    <mergeCell ref="A37:G37"/>
    <mergeCell ref="G39:G42"/>
    <mergeCell ref="A43:G43"/>
    <mergeCell ref="A49:G49"/>
    <mergeCell ref="A57:G57"/>
    <mergeCell ref="G51:G56"/>
    <mergeCell ref="F66:F71"/>
    <mergeCell ref="A73:G73"/>
    <mergeCell ref="A78:G78"/>
    <mergeCell ref="A79:G79"/>
    <mergeCell ref="A59:G59"/>
    <mergeCell ref="G61:G63"/>
    <mergeCell ref="A64:G64"/>
    <mergeCell ref="G66:G72"/>
    <mergeCell ref="A66:A71"/>
    <mergeCell ref="B66:B71"/>
    <mergeCell ref="D66:D71"/>
    <mergeCell ref="E66:E71"/>
  </mergeCells>
  <conditionalFormatting sqref="F6:F9 F12:F15 F20:F21 F24:F25 F28:F29 F34:F36 F39:F42 F45:F48 F51:F56 F61:F63 F66:F70 F72 F75:F76 F81:F87">
    <cfRule type="expression" dxfId="53" priority="7">
      <formula>$J6=3</formula>
    </cfRule>
    <cfRule type="expression" dxfId="52" priority="8">
      <formula>$J6=2</formula>
    </cfRule>
    <cfRule type="expression" dxfId="51" priority="9">
      <formula>$J6=1</formula>
    </cfRule>
  </conditionalFormatting>
  <conditionalFormatting sqref="F90:F96">
    <cfRule type="expression" dxfId="50" priority="4">
      <formula>$J90=3</formula>
    </cfRule>
    <cfRule type="expression" dxfId="49" priority="5">
      <formula>$J90=2</formula>
    </cfRule>
    <cfRule type="expression" dxfId="48" priority="6">
      <formula>$J90=1</formula>
    </cfRule>
  </conditionalFormatting>
  <conditionalFormatting sqref="F99:F105">
    <cfRule type="expression" dxfId="47" priority="1">
      <formula>$J99=3</formula>
    </cfRule>
    <cfRule type="expression" dxfId="46" priority="2">
      <formula>$J99=2</formula>
    </cfRule>
    <cfRule type="expression" dxfId="45" priority="3">
      <formula>$J99=1</formula>
    </cfRule>
  </conditionalFormatting>
  <dataValidations count="45">
    <dataValidation type="list" allowBlank="1" showInputMessage="1" showErrorMessage="1" sqref="E6" xr:uid="{57907AB0-3187-40FB-9226-D11F2A3F77CA}">
      <formula1>$K$6:$N$6</formula1>
    </dataValidation>
    <dataValidation type="list" allowBlank="1" showInputMessage="1" showErrorMessage="1" sqref="E7" xr:uid="{2963538F-C396-4685-AC6F-46C06F4D2628}">
      <formula1>$K$7:$N$7</formula1>
    </dataValidation>
    <dataValidation type="list" allowBlank="1" showInputMessage="1" showErrorMessage="1" sqref="E8" xr:uid="{E2348769-C2E6-4BCA-A151-E034571B8A2E}">
      <formula1>$K$8:$N$8</formula1>
    </dataValidation>
    <dataValidation type="list" allowBlank="1" showInputMessage="1" showErrorMessage="1" sqref="E9" xr:uid="{1DBBD99C-613C-4917-9F02-E821C1C58C3A}">
      <formula1>$K$9:$N$9</formula1>
    </dataValidation>
    <dataValidation type="list" allowBlank="1" showInputMessage="1" showErrorMessage="1" sqref="E12" xr:uid="{C92854FD-BFA0-4D02-95A1-8103144B7A4C}">
      <formula1>$K$12:$N$12</formula1>
    </dataValidation>
    <dataValidation type="list" allowBlank="1" showInputMessage="1" showErrorMessage="1" sqref="E13" xr:uid="{ECD1F69F-DC22-429B-A06E-22B02162C3B8}">
      <formula1>$K$13:$N$13</formula1>
    </dataValidation>
    <dataValidation type="list" allowBlank="1" showInputMessage="1" showErrorMessage="1" sqref="E14" xr:uid="{661CD9CF-DD1E-40D9-AFC2-C781BDE3BDB6}">
      <formula1>$K$14:$N$14</formula1>
    </dataValidation>
    <dataValidation type="list" allowBlank="1" showInputMessage="1" showErrorMessage="1" sqref="E15" xr:uid="{038D01A7-EFCA-41D3-A4A7-7CB086789C9B}">
      <formula1>$K$15:$N$15</formula1>
    </dataValidation>
    <dataValidation type="list" allowBlank="1" showInputMessage="1" showErrorMessage="1" sqref="E20" xr:uid="{6BDA83A5-E2F5-468F-8E21-FF920CAD1154}">
      <formula1>$K$20:$N$20</formula1>
    </dataValidation>
    <dataValidation type="list" allowBlank="1" showInputMessage="1" showErrorMessage="1" sqref="E21" xr:uid="{38D60EB3-4D84-4B23-A791-2B047AFEB6EB}">
      <formula1>$K$21:$N$21</formula1>
    </dataValidation>
    <dataValidation type="list" allowBlank="1" showInputMessage="1" showErrorMessage="1" sqref="E24" xr:uid="{45A9759E-40C2-4B72-9B2B-3CB2F5AD8E6E}">
      <formula1>$K$24:$N$24</formula1>
    </dataValidation>
    <dataValidation type="list" allowBlank="1" showInputMessage="1" showErrorMessage="1" sqref="E25" xr:uid="{3BBB6BE2-3F81-4EA4-B8F6-21446F97C53A}">
      <formula1>$K$25:$N$25</formula1>
    </dataValidation>
    <dataValidation type="list" allowBlank="1" showInputMessage="1" showErrorMessage="1" sqref="E28" xr:uid="{F3D32E39-FC0B-4258-BC28-EE321E7E1763}">
      <formula1>$K$28:$N$28</formula1>
    </dataValidation>
    <dataValidation type="list" allowBlank="1" showInputMessage="1" showErrorMessage="1" sqref="E29" xr:uid="{D9A12648-5D41-4455-B18A-A5ABA20998D9}">
      <formula1>$K$29:$N$29</formula1>
    </dataValidation>
    <dataValidation type="list" allowBlank="1" showInputMessage="1" showErrorMessage="1" sqref="E34" xr:uid="{E9607609-AA5B-40FB-A5D1-A91DD184941C}">
      <formula1>$K$34:$N$34</formula1>
    </dataValidation>
    <dataValidation type="list" allowBlank="1" showInputMessage="1" showErrorMessage="1" sqref="E35" xr:uid="{5EF29BA6-6D2E-4705-AAE4-249D1C84993A}">
      <formula1>$K$35:$N$35</formula1>
    </dataValidation>
    <dataValidation type="list" allowBlank="1" showInputMessage="1" showErrorMessage="1" sqref="E36" xr:uid="{28B97E85-3C11-48BF-8834-C44845D02016}">
      <formula1>$K$36:$N$36</formula1>
    </dataValidation>
    <dataValidation type="list" allowBlank="1" showInputMessage="1" showErrorMessage="1" sqref="E39" xr:uid="{E19A3A53-8EAD-4383-87ED-27BF32A0F30E}">
      <formula1>$K$39:$N$39</formula1>
    </dataValidation>
    <dataValidation type="list" allowBlank="1" showInputMessage="1" showErrorMessage="1" sqref="E40" xr:uid="{3DA4EF58-7236-4495-BCAE-6AE8022A958C}">
      <formula1>$K$40:$N$40</formula1>
    </dataValidation>
    <dataValidation type="list" allowBlank="1" showInputMessage="1" showErrorMessage="1" sqref="E41" xr:uid="{6CC6A389-1609-4C02-9993-6719B1F44F36}">
      <formula1>$K$41:$N$41</formula1>
    </dataValidation>
    <dataValidation type="list" allowBlank="1" showInputMessage="1" showErrorMessage="1" sqref="E42" xr:uid="{2F998132-28CB-4B26-800E-5F70E6B99B42}">
      <formula1>$K$42:$N$42</formula1>
    </dataValidation>
    <dataValidation type="list" allowBlank="1" showInputMessage="1" showErrorMessage="1" sqref="E45" xr:uid="{9E10FADB-D5B8-42F5-B0A5-071F85EE14B2}">
      <formula1>$K$45:$N$45</formula1>
    </dataValidation>
    <dataValidation type="list" allowBlank="1" showInputMessage="1" showErrorMessage="1" sqref="E46" xr:uid="{E610DFBB-179E-450A-B312-2BEBB601283A}">
      <formula1>$K$46:$N$46</formula1>
    </dataValidation>
    <dataValidation type="list" allowBlank="1" showInputMessage="1" showErrorMessage="1" sqref="E47" xr:uid="{F7F8AB97-7F94-4923-B9AA-6985285967D1}">
      <formula1>$K$47:$N$47</formula1>
    </dataValidation>
    <dataValidation type="list" allowBlank="1" showInputMessage="1" showErrorMessage="1" sqref="E48" xr:uid="{ACBEF6A3-047E-4072-B6AE-FDCC796517D5}">
      <formula1>$K$48:$N$48</formula1>
    </dataValidation>
    <dataValidation type="list" allowBlank="1" showInputMessage="1" showErrorMessage="1" sqref="E51" xr:uid="{09EADC8C-4DBB-488B-9904-A1B35CB18C3F}">
      <formula1>$K$51:$N$51</formula1>
    </dataValidation>
    <dataValidation type="list" allowBlank="1" showInputMessage="1" showErrorMessage="1" sqref="E52" xr:uid="{31DE703B-B39D-460D-812D-9130FD18720D}">
      <formula1>$K$52:$N$52</formula1>
    </dataValidation>
    <dataValidation type="list" allowBlank="1" showInputMessage="1" showErrorMessage="1" sqref="E53" xr:uid="{8BFDFC19-69D8-4234-B5C5-8D134DE2673D}">
      <formula1>$K$53:$N$53</formula1>
    </dataValidation>
    <dataValidation type="list" allowBlank="1" showInputMessage="1" showErrorMessage="1" sqref="E54" xr:uid="{28C46644-996A-4C91-A644-6DCE417D0A45}">
      <formula1>$K$54:$N$54</formula1>
    </dataValidation>
    <dataValidation type="list" allowBlank="1" showInputMessage="1" showErrorMessage="1" sqref="E55" xr:uid="{8E6C76EC-CF19-4B23-BC8B-6668A6C9807D}">
      <formula1>$K$55:$N$55</formula1>
    </dataValidation>
    <dataValidation type="list" allowBlank="1" showInputMessage="1" showErrorMessage="1" sqref="E56" xr:uid="{04A52480-698A-4981-B380-A4A066A20F12}">
      <formula1>$K$56:$N$56</formula1>
    </dataValidation>
    <dataValidation type="list" allowBlank="1" showInputMessage="1" showErrorMessage="1" sqref="E61" xr:uid="{C15BD7D9-8811-4B98-83AE-804DB95815D1}">
      <formula1>$K$61:$N$61</formula1>
    </dataValidation>
    <dataValidation type="list" allowBlank="1" showInputMessage="1" showErrorMessage="1" sqref="E62" xr:uid="{40ADAC9F-573B-4AF9-B06C-66F8782E1B9A}">
      <formula1>$K$62:$N$62</formula1>
    </dataValidation>
    <dataValidation type="list" allowBlank="1" showInputMessage="1" showErrorMessage="1" sqref="E63" xr:uid="{7C4F9978-1C5F-4EE4-92A9-289BFE92ECEA}">
      <formula1>$K$63:$N$63</formula1>
    </dataValidation>
    <dataValidation type="list" allowBlank="1" showInputMessage="1" showErrorMessage="1" sqref="E66:E70" xr:uid="{365DB843-C9C1-4736-B4F1-FEEDD35ECEE2}">
      <formula1>$K$66:$N$66</formula1>
    </dataValidation>
    <dataValidation type="list" allowBlank="1" showInputMessage="1" showErrorMessage="1" sqref="E72" xr:uid="{17347982-F256-439B-A464-ADF83974AF84}">
      <formula1>$K$72:$N$72</formula1>
    </dataValidation>
    <dataValidation type="list" allowBlank="1" showInputMessage="1" showErrorMessage="1" sqref="E75" xr:uid="{8CC03CE1-A174-4CBD-80B6-C2DF714F9540}">
      <formula1>$K$75:$N$75</formula1>
    </dataValidation>
    <dataValidation type="list" allowBlank="1" showInputMessage="1" showErrorMessage="1" sqref="E76" xr:uid="{FC7B1108-962C-45B6-BCBE-06CC8124C385}">
      <formula1>$K$76:$N$76</formula1>
    </dataValidation>
    <dataValidation type="list" allowBlank="1" showInputMessage="1" showErrorMessage="1" sqref="E81 E90 E99" xr:uid="{81942224-E4C4-4359-8895-0E67438F7C6A}">
      <formula1>$K$81:$N$81</formula1>
    </dataValidation>
    <dataValidation type="list" allowBlank="1" showInputMessage="1" showErrorMessage="1" sqref="E82 E91 E100" xr:uid="{D18B3BEF-B586-45A6-869A-C9EBCB0347AB}">
      <formula1>$K$82:$N$82</formula1>
    </dataValidation>
    <dataValidation type="list" allowBlank="1" showInputMessage="1" showErrorMessage="1" sqref="E83 E92 E101" xr:uid="{D60E4569-1DE9-4D28-9444-B14C37274DAB}">
      <formula1>$K$83:$N$83</formula1>
    </dataValidation>
    <dataValidation type="list" allowBlank="1" showInputMessage="1" showErrorMessage="1" sqref="E84 E93 E102" xr:uid="{6475D418-6CA0-442C-ABCF-45D17BE44CBA}">
      <formula1>$K$84:$N$84</formula1>
    </dataValidation>
    <dataValidation type="list" allowBlank="1" showInputMessage="1" showErrorMessage="1" sqref="E85 E94 E103" xr:uid="{91332F6E-9764-4B8B-90FD-30B8C76E2742}">
      <formula1>$K$85:$N$85</formula1>
    </dataValidation>
    <dataValidation type="list" allowBlank="1" showInputMessage="1" showErrorMessage="1" sqref="E86 E95 E104" xr:uid="{64B16F7A-1C16-42C1-A254-4D25123A8A67}">
      <formula1>$K$86:$N$86</formula1>
    </dataValidation>
    <dataValidation type="list" allowBlank="1" showInputMessage="1" showErrorMessage="1" sqref="E87 E96 E105" xr:uid="{3F5EA7E3-61FF-417A-A835-97B17FB781FB}">
      <formula1>$K$87:$N$87</formula1>
    </dataValidation>
  </dataValidations>
  <hyperlinks>
    <hyperlink ref="C67" r:id="rId1" display="https://unstats.un.org/sdgs/indicators/Global Indicator Framework after 2023 refinement_Eng.pdf" xr:uid="{7735BA04-4268-4BED-AAD7-5B701C49DA28}"/>
    <hyperlink ref="C68" r:id="rId2" display="https://www.who.int/data/gho/data/indicators" xr:uid="{518AF967-D057-4D4E-BBDA-1AE9C75B9FBC}"/>
    <hyperlink ref="C69" r:id="rId3" display="https://uis.unesco.org/sites/default/files/documents/education-indicators-technical-guidelines-en_0.pdf" xr:uid="{44DB04B0-D8DF-4BBB-B8E3-179B00DDE4F8}"/>
    <hyperlink ref="C70" r:id="rId4" display="https://ilostat.ilo.org/resources/concepts-and-definitions/description-labour-force-statistics/" xr:uid="{ADF7D50C-7582-4E57-971A-C650889EF5B3}"/>
  </hyperlinks>
  <pageMargins left="0.7" right="0.7" top="0.75" bottom="0.75" header="0.3" footer="0.3"/>
  <pageSetup paperSize="9" scale="48" fitToHeight="0" orientation="portrait" verticalDpi="0" r:id="rId5"/>
  <rowBreaks count="4" manualBreakCount="4">
    <brk id="16" max="16383" man="1"/>
    <brk id="30" max="16383" man="1"/>
    <brk id="57" max="16383" man="1"/>
    <brk id="7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01603-0B2C-41A4-9690-73BA75658375}">
  <sheetPr codeName="Sheet10">
    <tabColor theme="5" tint="0.59999389629810485"/>
    <pageSetUpPr fitToPage="1"/>
  </sheetPr>
  <dimension ref="A1:N105"/>
  <sheetViews>
    <sheetView showGridLines="0" zoomScaleNormal="100" workbookViewId="0">
      <selection activeCell="C6" sqref="C6"/>
    </sheetView>
  </sheetViews>
  <sheetFormatPr defaultColWidth="9.28515625" defaultRowHeight="14.25" x14ac:dyDescent="0.2"/>
  <cols>
    <col min="1" max="1" width="9.28515625" style="61"/>
    <col min="2" max="2" width="35.5703125" style="61" customWidth="1"/>
    <col min="3" max="3" width="59" style="61" customWidth="1"/>
    <col min="4" max="4" width="29.7109375" style="61" customWidth="1"/>
    <col min="5" max="5" width="18" style="61" customWidth="1"/>
    <col min="6" max="6" width="11.5703125" style="61" customWidth="1"/>
    <col min="7" max="7" width="18" style="61" customWidth="1"/>
    <col min="8" max="9" width="9.28515625" style="61"/>
    <col min="10" max="10" width="9.28515625" style="61" hidden="1" customWidth="1"/>
    <col min="11" max="14" width="15.42578125" style="67" hidden="1" customWidth="1"/>
    <col min="15" max="16384" width="9.28515625" style="61"/>
  </cols>
  <sheetData>
    <row r="1" spans="1:14" ht="36" customHeight="1" x14ac:dyDescent="0.2">
      <c r="A1" s="216" t="s">
        <v>773</v>
      </c>
      <c r="B1" s="216"/>
      <c r="C1" s="216"/>
      <c r="D1" s="216"/>
      <c r="E1" s="216"/>
      <c r="F1" s="216"/>
      <c r="G1" s="216"/>
    </row>
    <row r="2" spans="1:14" ht="31.5" customHeight="1" x14ac:dyDescent="0.2">
      <c r="A2" s="217" t="s">
        <v>596</v>
      </c>
      <c r="B2" s="217"/>
      <c r="C2" s="217"/>
      <c r="D2" s="217"/>
      <c r="E2" s="217"/>
      <c r="F2" s="217"/>
      <c r="G2" s="217"/>
    </row>
    <row r="3" spans="1:14" ht="15.75" x14ac:dyDescent="0.2">
      <c r="A3" s="218" t="s">
        <v>597</v>
      </c>
      <c r="B3" s="219"/>
      <c r="C3" s="219"/>
      <c r="D3" s="219"/>
      <c r="E3" s="219"/>
      <c r="F3" s="219"/>
      <c r="G3" s="220"/>
      <c r="J3" s="61" t="s">
        <v>74</v>
      </c>
      <c r="K3" s="62" t="s">
        <v>62</v>
      </c>
      <c r="L3" s="62" t="s">
        <v>63</v>
      </c>
      <c r="M3" s="65">
        <v>10.625</v>
      </c>
      <c r="N3" s="62" t="s">
        <v>64</v>
      </c>
    </row>
    <row r="4" spans="1:14" ht="30" customHeight="1" x14ac:dyDescent="0.25">
      <c r="A4" s="199" t="s">
        <v>598</v>
      </c>
      <c r="B4" s="199"/>
      <c r="C4" s="199"/>
      <c r="D4" s="199"/>
      <c r="E4" s="199"/>
      <c r="F4" s="199"/>
      <c r="G4" s="199"/>
    </row>
    <row r="5" spans="1:14" ht="24" x14ac:dyDescent="0.2">
      <c r="A5" s="69"/>
      <c r="B5" s="71" t="s">
        <v>314</v>
      </c>
      <c r="C5" s="71" t="s">
        <v>315</v>
      </c>
      <c r="D5" s="70" t="s">
        <v>316</v>
      </c>
      <c r="E5" s="70" t="s">
        <v>317</v>
      </c>
      <c r="F5" s="70" t="s">
        <v>318</v>
      </c>
      <c r="G5" s="86" t="s">
        <v>319</v>
      </c>
    </row>
    <row r="6" spans="1:14" ht="108" customHeight="1" x14ac:dyDescent="0.2">
      <c r="A6" s="17" t="s">
        <v>1</v>
      </c>
      <c r="B6" s="18" t="s">
        <v>599</v>
      </c>
      <c r="C6" s="18" t="s">
        <v>600</v>
      </c>
      <c r="D6" s="97"/>
      <c r="E6" s="97" t="s">
        <v>337</v>
      </c>
      <c r="F6" s="37"/>
      <c r="G6" s="200" t="s">
        <v>607</v>
      </c>
      <c r="J6" s="61">
        <f>_xlfn.SWITCH(E6,K6,1,L6,2,M6,3,N6,4)</f>
        <v>4</v>
      </c>
      <c r="K6" s="29" t="s">
        <v>608</v>
      </c>
      <c r="L6" s="30" t="s">
        <v>609</v>
      </c>
      <c r="M6" s="31" t="s">
        <v>336</v>
      </c>
      <c r="N6" s="32" t="s">
        <v>337</v>
      </c>
    </row>
    <row r="7" spans="1:14" ht="132" x14ac:dyDescent="0.2">
      <c r="A7" s="17" t="s">
        <v>2</v>
      </c>
      <c r="B7" s="18" t="s">
        <v>601</v>
      </c>
      <c r="C7" s="18" t="s">
        <v>602</v>
      </c>
      <c r="D7" s="97"/>
      <c r="E7" s="97" t="s">
        <v>337</v>
      </c>
      <c r="F7" s="37"/>
      <c r="G7" s="201"/>
      <c r="J7" s="61">
        <f t="shared" ref="J7:J63" si="0">_xlfn.SWITCH(E7,K7,1,L7,2,M7,3,N7,4)</f>
        <v>4</v>
      </c>
      <c r="K7" s="29" t="s">
        <v>338</v>
      </c>
      <c r="L7" s="30" t="s">
        <v>610</v>
      </c>
      <c r="M7" s="31" t="s">
        <v>336</v>
      </c>
      <c r="N7" s="32" t="s">
        <v>337</v>
      </c>
    </row>
    <row r="8" spans="1:14" ht="60" x14ac:dyDescent="0.2">
      <c r="A8" s="19" t="s">
        <v>3</v>
      </c>
      <c r="B8" s="20" t="s">
        <v>603</v>
      </c>
      <c r="C8" s="20" t="s">
        <v>604</v>
      </c>
      <c r="D8" s="99"/>
      <c r="E8" s="99" t="s">
        <v>337</v>
      </c>
      <c r="F8" s="39"/>
      <c r="G8" s="201"/>
      <c r="J8" s="61">
        <f t="shared" si="0"/>
        <v>4</v>
      </c>
      <c r="K8" s="29" t="s">
        <v>338</v>
      </c>
      <c r="L8" s="30" t="s">
        <v>542</v>
      </c>
      <c r="M8" s="31" t="s">
        <v>336</v>
      </c>
      <c r="N8" s="32" t="s">
        <v>337</v>
      </c>
    </row>
    <row r="9" spans="1:14" ht="72" x14ac:dyDescent="0.2">
      <c r="A9" s="17" t="s">
        <v>4</v>
      </c>
      <c r="B9" s="18" t="s">
        <v>605</v>
      </c>
      <c r="C9" s="18" t="s">
        <v>606</v>
      </c>
      <c r="D9" s="97"/>
      <c r="E9" s="97" t="s">
        <v>337</v>
      </c>
      <c r="F9" s="37"/>
      <c r="G9" s="202"/>
      <c r="J9" s="61">
        <f t="shared" si="0"/>
        <v>4</v>
      </c>
      <c r="K9" s="29" t="s">
        <v>338</v>
      </c>
      <c r="L9" s="30" t="s">
        <v>419</v>
      </c>
      <c r="M9" s="31" t="s">
        <v>336</v>
      </c>
      <c r="N9" s="32" t="s">
        <v>337</v>
      </c>
    </row>
    <row r="10" spans="1:14" ht="30" customHeight="1" x14ac:dyDescent="0.25">
      <c r="A10" s="223" t="s">
        <v>611</v>
      </c>
      <c r="B10" s="223"/>
      <c r="C10" s="223"/>
      <c r="D10" s="223"/>
      <c r="E10" s="223"/>
      <c r="F10" s="223"/>
      <c r="G10" s="223"/>
    </row>
    <row r="11" spans="1:14" ht="24" x14ac:dyDescent="0.2">
      <c r="A11" s="72"/>
      <c r="B11" s="71" t="s">
        <v>314</v>
      </c>
      <c r="C11" s="71" t="s">
        <v>315</v>
      </c>
      <c r="D11" s="70" t="s">
        <v>316</v>
      </c>
      <c r="E11" s="70" t="s">
        <v>317</v>
      </c>
      <c r="F11" s="70" t="s">
        <v>318</v>
      </c>
      <c r="G11" s="86" t="s">
        <v>319</v>
      </c>
    </row>
    <row r="12" spans="1:14" ht="60" x14ac:dyDescent="0.2">
      <c r="A12" s="21" t="s">
        <v>5</v>
      </c>
      <c r="B12" s="18" t="s">
        <v>612</v>
      </c>
      <c r="C12" s="18" t="s">
        <v>613</v>
      </c>
      <c r="D12" s="97"/>
      <c r="E12" s="97" t="s">
        <v>337</v>
      </c>
      <c r="F12" s="37"/>
      <c r="G12" s="215" t="s">
        <v>620</v>
      </c>
      <c r="J12" s="61">
        <f t="shared" si="0"/>
        <v>4</v>
      </c>
      <c r="K12" s="29" t="s">
        <v>338</v>
      </c>
      <c r="L12" s="30" t="s">
        <v>631</v>
      </c>
      <c r="M12" s="31" t="s">
        <v>336</v>
      </c>
      <c r="N12" s="32" t="s">
        <v>337</v>
      </c>
    </row>
    <row r="13" spans="1:14" ht="48" x14ac:dyDescent="0.2">
      <c r="A13" s="21" t="s">
        <v>6</v>
      </c>
      <c r="B13" s="18" t="s">
        <v>614</v>
      </c>
      <c r="C13" s="18" t="s">
        <v>615</v>
      </c>
      <c r="D13" s="97"/>
      <c r="E13" s="97" t="s">
        <v>337</v>
      </c>
      <c r="F13" s="37"/>
      <c r="G13" s="215"/>
      <c r="J13" s="61">
        <f t="shared" si="0"/>
        <v>4</v>
      </c>
      <c r="K13" s="29" t="s">
        <v>338</v>
      </c>
      <c r="L13" s="30" t="s">
        <v>631</v>
      </c>
      <c r="M13" s="31" t="s">
        <v>336</v>
      </c>
      <c r="N13" s="32" t="s">
        <v>337</v>
      </c>
    </row>
    <row r="14" spans="1:14" ht="60" x14ac:dyDescent="0.2">
      <c r="A14" s="21" t="s">
        <v>7</v>
      </c>
      <c r="B14" s="18" t="s">
        <v>616</v>
      </c>
      <c r="C14" s="18" t="s">
        <v>617</v>
      </c>
      <c r="D14" s="97"/>
      <c r="E14" s="97" t="s">
        <v>337</v>
      </c>
      <c r="F14" s="37"/>
      <c r="G14" s="215"/>
      <c r="J14" s="61">
        <f t="shared" si="0"/>
        <v>4</v>
      </c>
      <c r="K14" s="29" t="s">
        <v>338</v>
      </c>
      <c r="L14" s="30" t="s">
        <v>632</v>
      </c>
      <c r="M14" s="31" t="s">
        <v>336</v>
      </c>
      <c r="N14" s="32" t="s">
        <v>337</v>
      </c>
    </row>
    <row r="15" spans="1:14" ht="84" x14ac:dyDescent="0.2">
      <c r="A15" s="21" t="s">
        <v>8</v>
      </c>
      <c r="B15" s="18" t="s">
        <v>618</v>
      </c>
      <c r="C15" s="22" t="s">
        <v>619</v>
      </c>
      <c r="D15" s="97"/>
      <c r="E15" s="97" t="s">
        <v>337</v>
      </c>
      <c r="F15" s="37"/>
      <c r="G15" s="215"/>
      <c r="J15" s="61">
        <f t="shared" si="0"/>
        <v>4</v>
      </c>
      <c r="K15" s="29" t="s">
        <v>338</v>
      </c>
      <c r="L15" s="30" t="s">
        <v>633</v>
      </c>
      <c r="M15" s="31" t="s">
        <v>336</v>
      </c>
      <c r="N15" s="32" t="s">
        <v>337</v>
      </c>
    </row>
    <row r="16" spans="1:14" x14ac:dyDescent="0.2">
      <c r="A16" s="221"/>
      <c r="B16" s="221"/>
      <c r="C16" s="221"/>
      <c r="D16" s="221"/>
      <c r="E16" s="221"/>
      <c r="F16" s="221"/>
      <c r="G16" s="221"/>
    </row>
    <row r="17" spans="1:14" ht="15.75" x14ac:dyDescent="0.2">
      <c r="A17" s="218" t="s">
        <v>621</v>
      </c>
      <c r="B17" s="219"/>
      <c r="C17" s="219"/>
      <c r="D17" s="219"/>
      <c r="E17" s="219"/>
      <c r="F17" s="219"/>
      <c r="G17" s="220"/>
    </row>
    <row r="18" spans="1:14" ht="30" customHeight="1" x14ac:dyDescent="0.25">
      <c r="A18" s="199" t="s">
        <v>433</v>
      </c>
      <c r="B18" s="199"/>
      <c r="C18" s="199"/>
      <c r="D18" s="199"/>
      <c r="E18" s="199"/>
      <c r="F18" s="199"/>
      <c r="G18" s="199"/>
    </row>
    <row r="19" spans="1:14" ht="24" x14ac:dyDescent="0.2">
      <c r="A19" s="72"/>
      <c r="B19" s="71" t="s">
        <v>314</v>
      </c>
      <c r="C19" s="71" t="s">
        <v>315</v>
      </c>
      <c r="D19" s="70" t="s">
        <v>316</v>
      </c>
      <c r="E19" s="70" t="s">
        <v>317</v>
      </c>
      <c r="F19" s="70" t="s">
        <v>318</v>
      </c>
      <c r="G19" s="86" t="s">
        <v>319</v>
      </c>
    </row>
    <row r="20" spans="1:14" ht="132" x14ac:dyDescent="0.2">
      <c r="A20" s="23" t="s">
        <v>10</v>
      </c>
      <c r="B20" s="18" t="s">
        <v>622</v>
      </c>
      <c r="C20" s="18" t="s">
        <v>624</v>
      </c>
      <c r="D20" s="97"/>
      <c r="E20" s="97" t="s">
        <v>337</v>
      </c>
      <c r="F20" s="37"/>
      <c r="G20" s="215" t="s">
        <v>626</v>
      </c>
      <c r="J20" s="61">
        <f t="shared" si="0"/>
        <v>4</v>
      </c>
      <c r="K20" s="29" t="s">
        <v>627</v>
      </c>
      <c r="L20" s="30" t="s">
        <v>628</v>
      </c>
      <c r="M20" s="31" t="s">
        <v>449</v>
      </c>
      <c r="N20" s="33" t="s">
        <v>337</v>
      </c>
    </row>
    <row r="21" spans="1:14" ht="108" x14ac:dyDescent="0.2">
      <c r="A21" s="24" t="s">
        <v>11</v>
      </c>
      <c r="B21" s="18" t="s">
        <v>623</v>
      </c>
      <c r="C21" s="18" t="s">
        <v>625</v>
      </c>
      <c r="D21" s="97"/>
      <c r="E21" s="97" t="s">
        <v>337</v>
      </c>
      <c r="F21" s="37"/>
      <c r="G21" s="215"/>
      <c r="J21" s="61">
        <f t="shared" si="0"/>
        <v>4</v>
      </c>
      <c r="K21" s="29" t="s">
        <v>629</v>
      </c>
      <c r="L21" s="30" t="s">
        <v>630</v>
      </c>
      <c r="M21" s="31" t="s">
        <v>336</v>
      </c>
      <c r="N21" s="33" t="s">
        <v>337</v>
      </c>
    </row>
    <row r="22" spans="1:14" ht="30" customHeight="1" x14ac:dyDescent="0.25">
      <c r="A22" s="199" t="s">
        <v>634</v>
      </c>
      <c r="B22" s="199"/>
      <c r="C22" s="199"/>
      <c r="D22" s="199"/>
      <c r="E22" s="199"/>
      <c r="F22" s="199"/>
      <c r="G22" s="199"/>
    </row>
    <row r="23" spans="1:14" ht="24" x14ac:dyDescent="0.2">
      <c r="A23" s="72"/>
      <c r="B23" s="71" t="s">
        <v>314</v>
      </c>
      <c r="C23" s="71" t="s">
        <v>315</v>
      </c>
      <c r="D23" s="70" t="s">
        <v>316</v>
      </c>
      <c r="E23" s="70" t="s">
        <v>317</v>
      </c>
      <c r="F23" s="70" t="s">
        <v>318</v>
      </c>
      <c r="G23" s="86" t="s">
        <v>319</v>
      </c>
    </row>
    <row r="24" spans="1:14" ht="60" x14ac:dyDescent="0.2">
      <c r="A24" s="23" t="s">
        <v>16</v>
      </c>
      <c r="B24" s="18" t="s">
        <v>635</v>
      </c>
      <c r="C24" s="18" t="s">
        <v>636</v>
      </c>
      <c r="D24" s="97"/>
      <c r="E24" s="97" t="s">
        <v>337</v>
      </c>
      <c r="F24" s="37"/>
      <c r="G24" s="215" t="s">
        <v>626</v>
      </c>
      <c r="J24" s="61">
        <f t="shared" si="0"/>
        <v>4</v>
      </c>
      <c r="K24" s="29" t="s">
        <v>639</v>
      </c>
      <c r="L24" s="30" t="s">
        <v>640</v>
      </c>
      <c r="M24" s="31" t="s">
        <v>641</v>
      </c>
      <c r="N24" s="32" t="s">
        <v>337</v>
      </c>
    </row>
    <row r="25" spans="1:14" ht="48" x14ac:dyDescent="0.2">
      <c r="A25" s="25" t="s">
        <v>17</v>
      </c>
      <c r="B25" s="18" t="s">
        <v>637</v>
      </c>
      <c r="C25" s="18" t="s">
        <v>638</v>
      </c>
      <c r="D25" s="97"/>
      <c r="E25" s="97" t="s">
        <v>337</v>
      </c>
      <c r="F25" s="37"/>
      <c r="G25" s="215"/>
      <c r="J25" s="61">
        <f t="shared" si="0"/>
        <v>4</v>
      </c>
      <c r="K25" s="29" t="s">
        <v>338</v>
      </c>
      <c r="L25" s="30" t="s">
        <v>419</v>
      </c>
      <c r="M25" s="31" t="s">
        <v>336</v>
      </c>
      <c r="N25" s="32" t="s">
        <v>337</v>
      </c>
    </row>
    <row r="26" spans="1:14" ht="30" customHeight="1" x14ac:dyDescent="0.25">
      <c r="A26" s="199" t="s">
        <v>463</v>
      </c>
      <c r="B26" s="199"/>
      <c r="C26" s="199"/>
      <c r="D26" s="199"/>
      <c r="E26" s="199"/>
      <c r="F26" s="199"/>
      <c r="G26" s="199"/>
    </row>
    <row r="27" spans="1:14" ht="24" x14ac:dyDescent="0.2">
      <c r="A27" s="72"/>
      <c r="B27" s="71" t="s">
        <v>314</v>
      </c>
      <c r="C27" s="71" t="s">
        <v>315</v>
      </c>
      <c r="D27" s="70" t="s">
        <v>316</v>
      </c>
      <c r="E27" s="70" t="s">
        <v>317</v>
      </c>
      <c r="F27" s="70" t="s">
        <v>318</v>
      </c>
      <c r="G27" s="86" t="s">
        <v>319</v>
      </c>
    </row>
    <row r="28" spans="1:14" ht="48" x14ac:dyDescent="0.2">
      <c r="A28" s="25" t="s">
        <v>65</v>
      </c>
      <c r="B28" s="20" t="s">
        <v>642</v>
      </c>
      <c r="C28" s="20" t="s">
        <v>643</v>
      </c>
      <c r="D28" s="108"/>
      <c r="E28" s="108" t="s">
        <v>337</v>
      </c>
      <c r="F28" s="37"/>
      <c r="G28" s="225" t="s">
        <v>646</v>
      </c>
      <c r="J28" s="61">
        <f t="shared" si="0"/>
        <v>4</v>
      </c>
      <c r="K28" s="29" t="s">
        <v>338</v>
      </c>
      <c r="L28" s="30" t="s">
        <v>339</v>
      </c>
      <c r="M28" s="31" t="s">
        <v>336</v>
      </c>
      <c r="N28" s="33" t="s">
        <v>337</v>
      </c>
    </row>
    <row r="29" spans="1:14" ht="60" x14ac:dyDescent="0.2">
      <c r="A29" s="26" t="s">
        <v>66</v>
      </c>
      <c r="B29" s="18" t="s">
        <v>644</v>
      </c>
      <c r="C29" s="18" t="s">
        <v>645</v>
      </c>
      <c r="D29" s="97"/>
      <c r="E29" s="97" t="s">
        <v>647</v>
      </c>
      <c r="F29" s="37"/>
      <c r="G29" s="225"/>
      <c r="J29" s="61">
        <f t="shared" si="0"/>
        <v>4</v>
      </c>
      <c r="K29" s="29" t="s">
        <v>541</v>
      </c>
      <c r="L29" s="30" t="s">
        <v>542</v>
      </c>
      <c r="M29" s="31" t="s">
        <v>336</v>
      </c>
      <c r="N29" s="32" t="s">
        <v>647</v>
      </c>
    </row>
    <row r="30" spans="1:14" x14ac:dyDescent="0.2">
      <c r="A30" s="221"/>
      <c r="B30" s="221"/>
      <c r="C30" s="221"/>
      <c r="D30" s="221"/>
      <c r="E30" s="221"/>
      <c r="F30" s="221"/>
      <c r="G30" s="221"/>
    </row>
    <row r="31" spans="1:14" ht="15.75" x14ac:dyDescent="0.2">
      <c r="A31" s="218" t="s">
        <v>648</v>
      </c>
      <c r="B31" s="219"/>
      <c r="C31" s="219"/>
      <c r="D31" s="219"/>
      <c r="E31" s="219"/>
      <c r="F31" s="219"/>
      <c r="G31" s="220"/>
    </row>
    <row r="32" spans="1:14" ht="30" customHeight="1" x14ac:dyDescent="0.25">
      <c r="A32" s="199" t="s">
        <v>649</v>
      </c>
      <c r="B32" s="199"/>
      <c r="C32" s="199"/>
      <c r="D32" s="199"/>
      <c r="E32" s="199"/>
      <c r="F32" s="199"/>
      <c r="G32" s="199"/>
    </row>
    <row r="33" spans="1:14" ht="24" x14ac:dyDescent="0.2">
      <c r="A33" s="72"/>
      <c r="B33" s="71" t="s">
        <v>314</v>
      </c>
      <c r="C33" s="71" t="s">
        <v>315</v>
      </c>
      <c r="D33" s="70" t="s">
        <v>316</v>
      </c>
      <c r="E33" s="70" t="s">
        <v>317</v>
      </c>
      <c r="F33" s="70" t="s">
        <v>318</v>
      </c>
      <c r="G33" s="86" t="s">
        <v>319</v>
      </c>
    </row>
    <row r="34" spans="1:14" ht="72" x14ac:dyDescent="0.2">
      <c r="A34" s="23" t="s">
        <v>24</v>
      </c>
      <c r="B34" s="18" t="s">
        <v>650</v>
      </c>
      <c r="C34" s="18" t="s">
        <v>651</v>
      </c>
      <c r="D34" s="97"/>
      <c r="E34" s="97" t="s">
        <v>337</v>
      </c>
      <c r="F34" s="37"/>
      <c r="G34" s="95" t="s">
        <v>658</v>
      </c>
      <c r="J34" s="61">
        <f t="shared" si="0"/>
        <v>4</v>
      </c>
      <c r="K34" s="29" t="s">
        <v>338</v>
      </c>
      <c r="L34" s="30" t="s">
        <v>656</v>
      </c>
      <c r="M34" s="31" t="s">
        <v>336</v>
      </c>
      <c r="N34" s="32" t="s">
        <v>337</v>
      </c>
    </row>
    <row r="35" spans="1:14" ht="48" x14ac:dyDescent="0.2">
      <c r="A35" s="23" t="s">
        <v>25</v>
      </c>
      <c r="B35" s="18" t="s">
        <v>652</v>
      </c>
      <c r="C35" s="18" t="s">
        <v>653</v>
      </c>
      <c r="D35" s="97"/>
      <c r="E35" s="97" t="s">
        <v>337</v>
      </c>
      <c r="F35" s="37"/>
      <c r="G35" s="109"/>
      <c r="J35" s="61">
        <f t="shared" si="0"/>
        <v>4</v>
      </c>
      <c r="K35" s="29" t="s">
        <v>338</v>
      </c>
      <c r="L35" s="30" t="s">
        <v>656</v>
      </c>
      <c r="M35" s="31" t="s">
        <v>336</v>
      </c>
      <c r="N35" s="32" t="s">
        <v>337</v>
      </c>
    </row>
    <row r="36" spans="1:14" ht="96" x14ac:dyDescent="0.2">
      <c r="A36" s="23" t="s">
        <v>26</v>
      </c>
      <c r="B36" s="18" t="s">
        <v>654</v>
      </c>
      <c r="C36" s="18" t="s">
        <v>655</v>
      </c>
      <c r="D36" s="97"/>
      <c r="E36" s="97" t="s">
        <v>337</v>
      </c>
      <c r="F36" s="37"/>
      <c r="G36" s="95" t="s">
        <v>659</v>
      </c>
      <c r="J36" s="61">
        <f t="shared" si="0"/>
        <v>4</v>
      </c>
      <c r="K36" s="29" t="s">
        <v>338</v>
      </c>
      <c r="L36" s="30" t="s">
        <v>657</v>
      </c>
      <c r="M36" s="31" t="s">
        <v>336</v>
      </c>
      <c r="N36" s="32" t="s">
        <v>337</v>
      </c>
    </row>
    <row r="37" spans="1:14" ht="30" customHeight="1" x14ac:dyDescent="0.25">
      <c r="A37" s="199" t="s">
        <v>660</v>
      </c>
      <c r="B37" s="199"/>
      <c r="C37" s="199"/>
      <c r="D37" s="199"/>
      <c r="E37" s="199"/>
      <c r="F37" s="199"/>
      <c r="G37" s="199"/>
    </row>
    <row r="38" spans="1:14" ht="24" x14ac:dyDescent="0.2">
      <c r="A38" s="72"/>
      <c r="B38" s="71" t="s">
        <v>314</v>
      </c>
      <c r="C38" s="71" t="s">
        <v>315</v>
      </c>
      <c r="D38" s="70" t="s">
        <v>316</v>
      </c>
      <c r="E38" s="70" t="s">
        <v>317</v>
      </c>
      <c r="F38" s="70" t="s">
        <v>318</v>
      </c>
      <c r="G38" s="86" t="s">
        <v>319</v>
      </c>
    </row>
    <row r="39" spans="1:14" ht="84" x14ac:dyDescent="0.2">
      <c r="A39" s="23" t="s">
        <v>28</v>
      </c>
      <c r="B39" s="18" t="s">
        <v>661</v>
      </c>
      <c r="C39" s="18" t="s">
        <v>662</v>
      </c>
      <c r="D39" s="97"/>
      <c r="E39" s="97" t="s">
        <v>670</v>
      </c>
      <c r="F39" s="37"/>
      <c r="G39" s="215" t="s">
        <v>669</v>
      </c>
      <c r="J39" s="61">
        <f t="shared" si="0"/>
        <v>4</v>
      </c>
      <c r="K39" s="29" t="s">
        <v>541</v>
      </c>
      <c r="L39" s="30" t="s">
        <v>542</v>
      </c>
      <c r="M39" s="31" t="s">
        <v>336</v>
      </c>
      <c r="N39" s="32" t="s">
        <v>670</v>
      </c>
    </row>
    <row r="40" spans="1:14" ht="60" x14ac:dyDescent="0.2">
      <c r="A40" s="24" t="s">
        <v>29</v>
      </c>
      <c r="B40" s="18" t="s">
        <v>663</v>
      </c>
      <c r="C40" s="18" t="s">
        <v>664</v>
      </c>
      <c r="D40" s="97"/>
      <c r="E40" s="97"/>
      <c r="F40" s="37"/>
      <c r="G40" s="215"/>
      <c r="J40" s="61" t="e">
        <f t="shared" si="0"/>
        <v>#N/A</v>
      </c>
      <c r="K40" s="29" t="s">
        <v>671</v>
      </c>
      <c r="L40" s="30" t="s">
        <v>672</v>
      </c>
      <c r="M40" s="31" t="s">
        <v>336</v>
      </c>
      <c r="N40" s="32" t="s">
        <v>337</v>
      </c>
    </row>
    <row r="41" spans="1:14" ht="36" x14ac:dyDescent="0.2">
      <c r="A41" s="24" t="s">
        <v>30</v>
      </c>
      <c r="B41" s="18" t="s">
        <v>665</v>
      </c>
      <c r="C41" s="18" t="s">
        <v>666</v>
      </c>
      <c r="D41" s="97"/>
      <c r="E41" s="97" t="s">
        <v>337</v>
      </c>
      <c r="F41" s="37"/>
      <c r="G41" s="215"/>
      <c r="J41" s="61">
        <f t="shared" si="0"/>
        <v>4</v>
      </c>
      <c r="K41" s="29" t="s">
        <v>338</v>
      </c>
      <c r="L41" s="30" t="s">
        <v>673</v>
      </c>
      <c r="M41" s="31" t="s">
        <v>336</v>
      </c>
      <c r="N41" s="32" t="s">
        <v>337</v>
      </c>
    </row>
    <row r="42" spans="1:14" ht="48" x14ac:dyDescent="0.2">
      <c r="A42" s="24" t="s">
        <v>67</v>
      </c>
      <c r="B42" s="18" t="s">
        <v>667</v>
      </c>
      <c r="C42" s="18" t="s">
        <v>668</v>
      </c>
      <c r="D42" s="97"/>
      <c r="E42" s="97" t="s">
        <v>337</v>
      </c>
      <c r="F42" s="37"/>
      <c r="G42" s="215"/>
      <c r="J42" s="61">
        <f t="shared" si="0"/>
        <v>4</v>
      </c>
      <c r="K42" s="29" t="s">
        <v>338</v>
      </c>
      <c r="L42" s="30" t="s">
        <v>674</v>
      </c>
      <c r="M42" s="31" t="s">
        <v>336</v>
      </c>
      <c r="N42" s="32" t="s">
        <v>337</v>
      </c>
    </row>
    <row r="43" spans="1:14" ht="30" customHeight="1" x14ac:dyDescent="0.25">
      <c r="A43" s="199" t="s">
        <v>675</v>
      </c>
      <c r="B43" s="199"/>
      <c r="C43" s="199"/>
      <c r="D43" s="199"/>
      <c r="E43" s="199"/>
      <c r="F43" s="199"/>
      <c r="G43" s="199"/>
    </row>
    <row r="44" spans="1:14" ht="24" x14ac:dyDescent="0.2">
      <c r="A44" s="72"/>
      <c r="B44" s="71" t="s">
        <v>314</v>
      </c>
      <c r="C44" s="71" t="s">
        <v>315</v>
      </c>
      <c r="D44" s="70" t="s">
        <v>316</v>
      </c>
      <c r="E44" s="70" t="s">
        <v>317</v>
      </c>
      <c r="F44" s="70" t="s">
        <v>318</v>
      </c>
      <c r="G44" s="86" t="s">
        <v>319</v>
      </c>
    </row>
    <row r="45" spans="1:14" ht="36" x14ac:dyDescent="0.2">
      <c r="A45" s="27" t="s">
        <v>31</v>
      </c>
      <c r="B45" s="18" t="s">
        <v>676</v>
      </c>
      <c r="C45" s="18" t="s">
        <v>677</v>
      </c>
      <c r="D45" s="97"/>
      <c r="E45" s="97" t="s">
        <v>337</v>
      </c>
      <c r="F45" s="37"/>
      <c r="G45" s="97" t="s">
        <v>684</v>
      </c>
      <c r="J45" s="61">
        <f t="shared" si="0"/>
        <v>4</v>
      </c>
      <c r="K45" s="29" t="s">
        <v>671</v>
      </c>
      <c r="L45" s="30" t="s">
        <v>687</v>
      </c>
      <c r="M45" s="31" t="s">
        <v>336</v>
      </c>
      <c r="N45" s="32" t="s">
        <v>337</v>
      </c>
    </row>
    <row r="46" spans="1:14" ht="84" x14ac:dyDescent="0.2">
      <c r="A46" s="27" t="s">
        <v>32</v>
      </c>
      <c r="B46" s="18" t="s">
        <v>678</v>
      </c>
      <c r="C46" s="18" t="s">
        <v>679</v>
      </c>
      <c r="D46" s="97"/>
      <c r="E46" s="97" t="s">
        <v>337</v>
      </c>
      <c r="F46" s="37"/>
      <c r="G46" s="110"/>
      <c r="J46" s="61">
        <f t="shared" si="0"/>
        <v>4</v>
      </c>
      <c r="K46" s="29" t="s">
        <v>338</v>
      </c>
      <c r="L46" s="30" t="s">
        <v>688</v>
      </c>
      <c r="M46" s="31" t="s">
        <v>336</v>
      </c>
      <c r="N46" s="32" t="s">
        <v>337</v>
      </c>
    </row>
    <row r="47" spans="1:14" ht="120" x14ac:dyDescent="0.2">
      <c r="A47" s="27" t="s">
        <v>33</v>
      </c>
      <c r="B47" s="18" t="s">
        <v>680</v>
      </c>
      <c r="C47" s="18" t="s">
        <v>681</v>
      </c>
      <c r="D47" s="97"/>
      <c r="E47" s="97" t="s">
        <v>337</v>
      </c>
      <c r="F47" s="37"/>
      <c r="G47" s="97" t="s">
        <v>685</v>
      </c>
      <c r="J47" s="61">
        <f t="shared" si="0"/>
        <v>4</v>
      </c>
      <c r="K47" s="29" t="s">
        <v>338</v>
      </c>
      <c r="L47" s="30" t="s">
        <v>689</v>
      </c>
      <c r="M47" s="31" t="s">
        <v>336</v>
      </c>
      <c r="N47" s="32" t="s">
        <v>337</v>
      </c>
    </row>
    <row r="48" spans="1:14" ht="84" x14ac:dyDescent="0.2">
      <c r="A48" s="27" t="s">
        <v>34</v>
      </c>
      <c r="B48" s="18" t="s">
        <v>682</v>
      </c>
      <c r="C48" s="18" t="s">
        <v>683</v>
      </c>
      <c r="D48" s="97"/>
      <c r="E48" s="97" t="s">
        <v>337</v>
      </c>
      <c r="F48" s="37"/>
      <c r="G48" s="97" t="s">
        <v>686</v>
      </c>
      <c r="J48" s="61">
        <f t="shared" si="0"/>
        <v>4</v>
      </c>
      <c r="K48" s="29" t="s">
        <v>338</v>
      </c>
      <c r="L48" s="30" t="s">
        <v>690</v>
      </c>
      <c r="M48" s="31" t="s">
        <v>336</v>
      </c>
      <c r="N48" s="32" t="s">
        <v>337</v>
      </c>
    </row>
    <row r="49" spans="1:14" ht="30" customHeight="1" x14ac:dyDescent="0.25">
      <c r="A49" s="199" t="s">
        <v>691</v>
      </c>
      <c r="B49" s="199"/>
      <c r="C49" s="199"/>
      <c r="D49" s="199"/>
      <c r="E49" s="199"/>
      <c r="F49" s="199"/>
      <c r="G49" s="199"/>
    </row>
    <row r="50" spans="1:14" ht="24" x14ac:dyDescent="0.2">
      <c r="A50" s="72"/>
      <c r="B50" s="71" t="s">
        <v>314</v>
      </c>
      <c r="C50" s="71" t="s">
        <v>315</v>
      </c>
      <c r="D50" s="70" t="s">
        <v>316</v>
      </c>
      <c r="E50" s="70" t="s">
        <v>317</v>
      </c>
      <c r="F50" s="70" t="s">
        <v>318</v>
      </c>
      <c r="G50" s="86" t="s">
        <v>319</v>
      </c>
    </row>
    <row r="51" spans="1:14" ht="60" x14ac:dyDescent="0.2">
      <c r="A51" s="26" t="s">
        <v>68</v>
      </c>
      <c r="B51" s="18" t="s">
        <v>692</v>
      </c>
      <c r="C51" s="18" t="s">
        <v>693</v>
      </c>
      <c r="D51" s="111"/>
      <c r="E51" s="111" t="s">
        <v>337</v>
      </c>
      <c r="F51" s="38"/>
      <c r="G51" s="200" t="s">
        <v>704</v>
      </c>
      <c r="J51" s="61" t="e">
        <f t="shared" si="0"/>
        <v>#N/A</v>
      </c>
      <c r="K51" s="34" t="s">
        <v>338</v>
      </c>
      <c r="L51" s="83" t="s">
        <v>523</v>
      </c>
      <c r="M51" s="35" t="s">
        <v>336</v>
      </c>
      <c r="N51" s="36" t="s">
        <v>716</v>
      </c>
    </row>
    <row r="52" spans="1:14" ht="84" x14ac:dyDescent="0.2">
      <c r="A52" s="27" t="s">
        <v>69</v>
      </c>
      <c r="B52" s="18" t="s">
        <v>694</v>
      </c>
      <c r="C52" s="18" t="s">
        <v>695</v>
      </c>
      <c r="D52" s="97"/>
      <c r="E52" s="97" t="s">
        <v>337</v>
      </c>
      <c r="F52" s="37"/>
      <c r="G52" s="201"/>
      <c r="J52" s="61">
        <f t="shared" si="0"/>
        <v>4</v>
      </c>
      <c r="K52" s="29" t="s">
        <v>338</v>
      </c>
      <c r="L52" s="30" t="s">
        <v>717</v>
      </c>
      <c r="M52" s="31" t="s">
        <v>336</v>
      </c>
      <c r="N52" s="32" t="s">
        <v>337</v>
      </c>
    </row>
    <row r="53" spans="1:14" ht="96" customHeight="1" x14ac:dyDescent="0.2">
      <c r="A53" s="17" t="s">
        <v>70</v>
      </c>
      <c r="B53" s="18" t="s">
        <v>696</v>
      </c>
      <c r="C53" s="18" t="s">
        <v>697</v>
      </c>
      <c r="D53" s="97"/>
      <c r="E53" s="97" t="s">
        <v>337</v>
      </c>
      <c r="F53" s="37"/>
      <c r="G53" s="201"/>
      <c r="J53" s="61">
        <f t="shared" si="0"/>
        <v>4</v>
      </c>
      <c r="K53" s="29" t="s">
        <v>338</v>
      </c>
      <c r="L53" s="30" t="s">
        <v>718</v>
      </c>
      <c r="M53" s="31" t="s">
        <v>336</v>
      </c>
      <c r="N53" s="32" t="s">
        <v>337</v>
      </c>
    </row>
    <row r="54" spans="1:14" ht="36" x14ac:dyDescent="0.2">
      <c r="A54" s="17" t="s">
        <v>71</v>
      </c>
      <c r="B54" s="18" t="s">
        <v>698</v>
      </c>
      <c r="C54" s="18" t="s">
        <v>699</v>
      </c>
      <c r="D54" s="97"/>
      <c r="E54" s="97" t="s">
        <v>337</v>
      </c>
      <c r="F54" s="37"/>
      <c r="G54" s="201"/>
      <c r="J54" s="61">
        <f t="shared" si="0"/>
        <v>4</v>
      </c>
      <c r="K54" s="29" t="s">
        <v>338</v>
      </c>
      <c r="L54" s="30" t="s">
        <v>718</v>
      </c>
      <c r="M54" s="31" t="s">
        <v>336</v>
      </c>
      <c r="N54" s="32" t="s">
        <v>337</v>
      </c>
    </row>
    <row r="55" spans="1:14" ht="60" x14ac:dyDescent="0.2">
      <c r="A55" s="17" t="s">
        <v>72</v>
      </c>
      <c r="B55" s="18" t="s">
        <v>700</v>
      </c>
      <c r="C55" s="18" t="s">
        <v>701</v>
      </c>
      <c r="D55" s="97"/>
      <c r="E55" s="97" t="s">
        <v>337</v>
      </c>
      <c r="F55" s="37"/>
      <c r="G55" s="201"/>
      <c r="J55" s="61">
        <f t="shared" si="0"/>
        <v>4</v>
      </c>
      <c r="K55" s="29" t="s">
        <v>338</v>
      </c>
      <c r="L55" s="30" t="s">
        <v>719</v>
      </c>
      <c r="M55" s="31" t="s">
        <v>336</v>
      </c>
      <c r="N55" s="32" t="s">
        <v>337</v>
      </c>
    </row>
    <row r="56" spans="1:14" ht="60" x14ac:dyDescent="0.2">
      <c r="A56" s="17" t="s">
        <v>81</v>
      </c>
      <c r="B56" s="18" t="s">
        <v>702</v>
      </c>
      <c r="C56" s="18" t="s">
        <v>703</v>
      </c>
      <c r="D56" s="97"/>
      <c r="E56" s="97" t="s">
        <v>337</v>
      </c>
      <c r="F56" s="37"/>
      <c r="G56" s="202"/>
      <c r="J56" s="61">
        <f t="shared" si="0"/>
        <v>4</v>
      </c>
      <c r="K56" s="29" t="s">
        <v>338</v>
      </c>
      <c r="L56" s="30" t="s">
        <v>720</v>
      </c>
      <c r="M56" s="31" t="s">
        <v>336</v>
      </c>
      <c r="N56" s="32" t="s">
        <v>337</v>
      </c>
    </row>
    <row r="57" spans="1:14" x14ac:dyDescent="0.2">
      <c r="A57" s="224"/>
      <c r="B57" s="224"/>
      <c r="C57" s="224"/>
      <c r="D57" s="224"/>
      <c r="E57" s="224"/>
      <c r="F57" s="224"/>
      <c r="G57" s="224"/>
    </row>
    <row r="58" spans="1:14" ht="15.75" x14ac:dyDescent="0.2">
      <c r="A58" s="218" t="s">
        <v>705</v>
      </c>
      <c r="B58" s="219"/>
      <c r="C58" s="219"/>
      <c r="D58" s="219"/>
      <c r="E58" s="219"/>
      <c r="F58" s="219"/>
      <c r="G58" s="220"/>
    </row>
    <row r="59" spans="1:14" ht="30" customHeight="1" x14ac:dyDescent="0.25">
      <c r="A59" s="199" t="s">
        <v>706</v>
      </c>
      <c r="B59" s="199"/>
      <c r="C59" s="199"/>
      <c r="D59" s="199"/>
      <c r="E59" s="199"/>
      <c r="F59" s="199"/>
      <c r="G59" s="199"/>
    </row>
    <row r="60" spans="1:14" ht="24" x14ac:dyDescent="0.2">
      <c r="A60" s="72"/>
      <c r="B60" s="71" t="s">
        <v>314</v>
      </c>
      <c r="C60" s="71" t="s">
        <v>315</v>
      </c>
      <c r="D60" s="70" t="s">
        <v>316</v>
      </c>
      <c r="E60" s="70" t="s">
        <v>317</v>
      </c>
      <c r="F60" s="70" t="s">
        <v>318</v>
      </c>
      <c r="G60" s="86" t="s">
        <v>319</v>
      </c>
    </row>
    <row r="61" spans="1:14" ht="108" x14ac:dyDescent="0.2">
      <c r="A61" s="27" t="s">
        <v>35</v>
      </c>
      <c r="B61" s="18" t="s">
        <v>707</v>
      </c>
      <c r="C61" s="18" t="s">
        <v>708</v>
      </c>
      <c r="D61" s="97"/>
      <c r="E61" s="97" t="s">
        <v>337</v>
      </c>
      <c r="F61" s="37"/>
      <c r="G61" s="215" t="s">
        <v>626</v>
      </c>
      <c r="J61" s="61">
        <f t="shared" si="0"/>
        <v>4</v>
      </c>
      <c r="K61" s="29" t="s">
        <v>713</v>
      </c>
      <c r="L61" s="30" t="s">
        <v>714</v>
      </c>
      <c r="M61" s="31" t="s">
        <v>336</v>
      </c>
      <c r="N61" s="32" t="s">
        <v>337</v>
      </c>
    </row>
    <row r="62" spans="1:14" ht="48" x14ac:dyDescent="0.2">
      <c r="A62" s="17" t="s">
        <v>36</v>
      </c>
      <c r="B62" s="18" t="s">
        <v>709</v>
      </c>
      <c r="C62" s="18" t="s">
        <v>710</v>
      </c>
      <c r="D62" s="97"/>
      <c r="E62" s="97" t="s">
        <v>337</v>
      </c>
      <c r="F62" s="37"/>
      <c r="G62" s="215"/>
      <c r="J62" s="61">
        <f t="shared" si="0"/>
        <v>4</v>
      </c>
      <c r="K62" s="29" t="s">
        <v>338</v>
      </c>
      <c r="L62" s="30" t="s">
        <v>715</v>
      </c>
      <c r="M62" s="31" t="s">
        <v>336</v>
      </c>
      <c r="N62" s="32" t="s">
        <v>337</v>
      </c>
    </row>
    <row r="63" spans="1:14" ht="36" x14ac:dyDescent="0.2">
      <c r="A63" s="17" t="s">
        <v>37</v>
      </c>
      <c r="B63" s="18" t="s">
        <v>711</v>
      </c>
      <c r="C63" s="18" t="s">
        <v>712</v>
      </c>
      <c r="D63" s="97"/>
      <c r="E63" s="97" t="s">
        <v>337</v>
      </c>
      <c r="F63" s="37"/>
      <c r="G63" s="215"/>
      <c r="J63" s="61">
        <f t="shared" si="0"/>
        <v>4</v>
      </c>
      <c r="K63" s="29" t="s">
        <v>541</v>
      </c>
      <c r="L63" s="30" t="s">
        <v>542</v>
      </c>
      <c r="M63" s="31" t="s">
        <v>336</v>
      </c>
      <c r="N63" s="32" t="s">
        <v>337</v>
      </c>
    </row>
    <row r="64" spans="1:14" ht="30" customHeight="1" x14ac:dyDescent="0.25">
      <c r="A64" s="199" t="s">
        <v>570</v>
      </c>
      <c r="B64" s="199"/>
      <c r="C64" s="199"/>
      <c r="D64" s="199"/>
      <c r="E64" s="199"/>
      <c r="F64" s="199"/>
      <c r="G64" s="199"/>
    </row>
    <row r="65" spans="1:14" ht="24" x14ac:dyDescent="0.2">
      <c r="A65" s="72"/>
      <c r="B65" s="71" t="s">
        <v>314</v>
      </c>
      <c r="C65" s="71" t="s">
        <v>315</v>
      </c>
      <c r="D65" s="70" t="s">
        <v>316</v>
      </c>
      <c r="E65" s="70" t="s">
        <v>317</v>
      </c>
      <c r="F65" s="70" t="s">
        <v>318</v>
      </c>
      <c r="G65" s="86" t="s">
        <v>319</v>
      </c>
    </row>
    <row r="66" spans="1:14" ht="60" x14ac:dyDescent="0.2">
      <c r="A66" s="203" t="s">
        <v>41</v>
      </c>
      <c r="B66" s="206" t="s">
        <v>721</v>
      </c>
      <c r="C66" s="28" t="s">
        <v>724</v>
      </c>
      <c r="D66" s="200"/>
      <c r="E66" s="209" t="s">
        <v>337</v>
      </c>
      <c r="F66" s="212"/>
      <c r="G66" s="215" t="s">
        <v>730</v>
      </c>
      <c r="J66" s="61">
        <f t="shared" ref="J66:J87" si="1">_xlfn.SWITCH(E66,K66,1,L66,2,M66,3,N66,4)</f>
        <v>4</v>
      </c>
      <c r="K66" s="29" t="s">
        <v>731</v>
      </c>
      <c r="L66" s="30" t="s">
        <v>732</v>
      </c>
      <c r="M66" s="31" t="s">
        <v>733</v>
      </c>
      <c r="N66" s="32" t="s">
        <v>337</v>
      </c>
    </row>
    <row r="67" spans="1:14" ht="36" x14ac:dyDescent="0.2">
      <c r="A67" s="204"/>
      <c r="B67" s="207"/>
      <c r="C67" s="68" t="s">
        <v>725</v>
      </c>
      <c r="D67" s="201"/>
      <c r="E67" s="210"/>
      <c r="F67" s="213"/>
      <c r="G67" s="215"/>
      <c r="K67" s="61"/>
      <c r="L67" s="61"/>
      <c r="M67" s="61"/>
      <c r="N67" s="61"/>
    </row>
    <row r="68" spans="1:14" ht="24" x14ac:dyDescent="0.2">
      <c r="A68" s="204"/>
      <c r="B68" s="207"/>
      <c r="C68" s="68" t="s">
        <v>726</v>
      </c>
      <c r="D68" s="201"/>
      <c r="E68" s="210"/>
      <c r="F68" s="213"/>
      <c r="G68" s="215"/>
      <c r="K68" s="61"/>
      <c r="L68" s="61"/>
      <c r="M68" s="61"/>
      <c r="N68" s="61"/>
    </row>
    <row r="69" spans="1:14" ht="36" x14ac:dyDescent="0.2">
      <c r="A69" s="204"/>
      <c r="B69" s="207"/>
      <c r="C69" s="68" t="s">
        <v>728</v>
      </c>
      <c r="D69" s="201"/>
      <c r="E69" s="210"/>
      <c r="F69" s="213"/>
      <c r="G69" s="215"/>
      <c r="K69" s="61"/>
      <c r="L69" s="61"/>
      <c r="M69" s="61"/>
      <c r="N69" s="61"/>
    </row>
    <row r="70" spans="1:14" ht="36" x14ac:dyDescent="0.2">
      <c r="A70" s="204"/>
      <c r="B70" s="207"/>
      <c r="C70" s="68" t="s">
        <v>727</v>
      </c>
      <c r="D70" s="201"/>
      <c r="E70" s="210"/>
      <c r="F70" s="213"/>
      <c r="G70" s="215"/>
      <c r="K70" s="61"/>
      <c r="L70" s="61"/>
      <c r="M70" s="61"/>
      <c r="N70" s="61"/>
    </row>
    <row r="71" spans="1:14" ht="36" x14ac:dyDescent="0.2">
      <c r="A71" s="205"/>
      <c r="B71" s="208"/>
      <c r="C71" s="82" t="s">
        <v>729</v>
      </c>
      <c r="D71" s="202"/>
      <c r="E71" s="211"/>
      <c r="F71" s="214"/>
      <c r="G71" s="215"/>
      <c r="K71" s="61"/>
      <c r="L71" s="61"/>
      <c r="M71" s="61"/>
      <c r="N71" s="61"/>
    </row>
    <row r="72" spans="1:14" ht="60" x14ac:dyDescent="0.2">
      <c r="A72" s="17" t="s">
        <v>42</v>
      </c>
      <c r="B72" s="18" t="s">
        <v>722</v>
      </c>
      <c r="C72" s="18" t="s">
        <v>723</v>
      </c>
      <c r="D72" s="97"/>
      <c r="E72" s="97" t="s">
        <v>337</v>
      </c>
      <c r="F72" s="37"/>
      <c r="G72" s="215"/>
      <c r="J72" s="61">
        <f t="shared" si="1"/>
        <v>4</v>
      </c>
      <c r="K72" s="29" t="s">
        <v>338</v>
      </c>
      <c r="L72" s="30" t="s">
        <v>718</v>
      </c>
      <c r="M72" s="31" t="s">
        <v>336</v>
      </c>
      <c r="N72" s="32" t="s">
        <v>337</v>
      </c>
    </row>
    <row r="73" spans="1:14" ht="30" customHeight="1" x14ac:dyDescent="0.25">
      <c r="A73" s="199" t="s">
        <v>734</v>
      </c>
      <c r="B73" s="199"/>
      <c r="C73" s="199"/>
      <c r="D73" s="199"/>
      <c r="E73" s="199"/>
      <c r="F73" s="199"/>
      <c r="G73" s="199"/>
    </row>
    <row r="74" spans="1:14" ht="24" x14ac:dyDescent="0.2">
      <c r="A74" s="72"/>
      <c r="B74" s="71" t="s">
        <v>314</v>
      </c>
      <c r="C74" s="71" t="s">
        <v>315</v>
      </c>
      <c r="D74" s="70" t="s">
        <v>316</v>
      </c>
      <c r="E74" s="70" t="s">
        <v>317</v>
      </c>
      <c r="F74" s="70" t="s">
        <v>318</v>
      </c>
      <c r="G74" s="86" t="s">
        <v>319</v>
      </c>
    </row>
    <row r="75" spans="1:14" ht="96" x14ac:dyDescent="0.2">
      <c r="A75" s="27" t="s">
        <v>45</v>
      </c>
      <c r="B75" s="18" t="s">
        <v>579</v>
      </c>
      <c r="C75" s="18" t="s">
        <v>735</v>
      </c>
      <c r="D75" s="97"/>
      <c r="E75" s="97" t="s">
        <v>337</v>
      </c>
      <c r="F75" s="37"/>
      <c r="G75" s="97" t="s">
        <v>738</v>
      </c>
      <c r="J75" s="61">
        <f t="shared" si="1"/>
        <v>4</v>
      </c>
      <c r="K75" s="29" t="s">
        <v>740</v>
      </c>
      <c r="L75" s="30" t="s">
        <v>741</v>
      </c>
      <c r="M75" s="31" t="s">
        <v>336</v>
      </c>
      <c r="N75" s="32" t="s">
        <v>337</v>
      </c>
    </row>
    <row r="76" spans="1:14" ht="60" x14ac:dyDescent="0.2">
      <c r="A76" s="27" t="s">
        <v>46</v>
      </c>
      <c r="B76" s="18" t="s">
        <v>736</v>
      </c>
      <c r="C76" s="18" t="s">
        <v>737</v>
      </c>
      <c r="D76" s="97"/>
      <c r="E76" s="97" t="s">
        <v>337</v>
      </c>
      <c r="F76" s="37"/>
      <c r="G76" s="97" t="s">
        <v>739</v>
      </c>
      <c r="J76" s="61">
        <f t="shared" si="1"/>
        <v>4</v>
      </c>
      <c r="K76" s="29" t="s">
        <v>742</v>
      </c>
      <c r="L76" s="30" t="s">
        <v>743</v>
      </c>
      <c r="M76" s="31" t="s">
        <v>336</v>
      </c>
      <c r="N76" s="32" t="s">
        <v>337</v>
      </c>
    </row>
    <row r="78" spans="1:14" ht="18" x14ac:dyDescent="0.2">
      <c r="A78" s="217" t="s">
        <v>744</v>
      </c>
      <c r="B78" s="217"/>
      <c r="C78" s="217"/>
      <c r="D78" s="217"/>
      <c r="E78" s="217"/>
      <c r="F78" s="217"/>
      <c r="G78" s="217"/>
    </row>
    <row r="79" spans="1:14" ht="30" customHeight="1" x14ac:dyDescent="0.25">
      <c r="A79" s="222" t="s">
        <v>745</v>
      </c>
      <c r="B79" s="222"/>
      <c r="C79" s="222"/>
      <c r="D79" s="222"/>
      <c r="E79" s="222"/>
      <c r="F79" s="222"/>
      <c r="G79" s="222"/>
    </row>
    <row r="80" spans="1:14" ht="24" x14ac:dyDescent="0.2">
      <c r="A80" s="72"/>
      <c r="B80" s="71" t="s">
        <v>314</v>
      </c>
      <c r="C80" s="71" t="s">
        <v>315</v>
      </c>
      <c r="D80" s="70" t="s">
        <v>316</v>
      </c>
      <c r="E80" s="70" t="s">
        <v>317</v>
      </c>
      <c r="F80" s="70" t="s">
        <v>318</v>
      </c>
      <c r="G80" s="86" t="s">
        <v>319</v>
      </c>
    </row>
    <row r="81" spans="1:14" ht="84" x14ac:dyDescent="0.2">
      <c r="A81" s="17" t="s">
        <v>10</v>
      </c>
      <c r="B81" s="18" t="s">
        <v>746</v>
      </c>
      <c r="C81" s="18" t="s">
        <v>747</v>
      </c>
      <c r="D81" s="97"/>
      <c r="E81" s="97" t="s">
        <v>337</v>
      </c>
      <c r="F81" s="37"/>
      <c r="G81" s="95" t="s">
        <v>760</v>
      </c>
      <c r="J81" s="61">
        <f t="shared" si="1"/>
        <v>4</v>
      </c>
      <c r="K81" s="29" t="s">
        <v>761</v>
      </c>
      <c r="L81" s="30" t="s">
        <v>762</v>
      </c>
      <c r="M81" s="31" t="s">
        <v>763</v>
      </c>
      <c r="N81" s="32" t="s">
        <v>337</v>
      </c>
    </row>
    <row r="82" spans="1:14" ht="84" x14ac:dyDescent="0.2">
      <c r="A82" s="17" t="s">
        <v>11</v>
      </c>
      <c r="B82" s="18" t="s">
        <v>748</v>
      </c>
      <c r="C82" s="18" t="s">
        <v>749</v>
      </c>
      <c r="D82" s="97"/>
      <c r="E82" s="97" t="s">
        <v>337</v>
      </c>
      <c r="F82" s="37"/>
      <c r="G82" s="95"/>
      <c r="J82" s="61">
        <f t="shared" si="1"/>
        <v>4</v>
      </c>
      <c r="K82" s="29" t="s">
        <v>764</v>
      </c>
      <c r="L82" s="30" t="s">
        <v>765</v>
      </c>
      <c r="M82" s="31" t="s">
        <v>449</v>
      </c>
      <c r="N82" s="32" t="s">
        <v>337</v>
      </c>
    </row>
    <row r="83" spans="1:14" ht="72" x14ac:dyDescent="0.2">
      <c r="A83" s="17" t="s">
        <v>12</v>
      </c>
      <c r="B83" s="18" t="s">
        <v>750</v>
      </c>
      <c r="C83" s="18" t="s">
        <v>751</v>
      </c>
      <c r="D83" s="97"/>
      <c r="E83" s="97" t="s">
        <v>337</v>
      </c>
      <c r="F83" s="37"/>
      <c r="G83" s="95"/>
      <c r="J83" s="61">
        <f t="shared" si="1"/>
        <v>4</v>
      </c>
      <c r="K83" s="29" t="s">
        <v>338</v>
      </c>
      <c r="L83" s="30" t="s">
        <v>765</v>
      </c>
      <c r="M83" s="31" t="s">
        <v>449</v>
      </c>
      <c r="N83" s="32" t="s">
        <v>337</v>
      </c>
    </row>
    <row r="84" spans="1:14" ht="48" x14ac:dyDescent="0.2">
      <c r="A84" s="17" t="s">
        <v>13</v>
      </c>
      <c r="B84" s="18" t="s">
        <v>752</v>
      </c>
      <c r="C84" s="18" t="s">
        <v>753</v>
      </c>
      <c r="D84" s="97"/>
      <c r="E84" s="97" t="s">
        <v>337</v>
      </c>
      <c r="F84" s="37"/>
      <c r="G84" s="95"/>
      <c r="J84" s="61">
        <f t="shared" si="1"/>
        <v>4</v>
      </c>
      <c r="K84" s="29" t="s">
        <v>766</v>
      </c>
      <c r="L84" s="30" t="s">
        <v>767</v>
      </c>
      <c r="M84" s="31" t="s">
        <v>768</v>
      </c>
      <c r="N84" s="32" t="s">
        <v>337</v>
      </c>
    </row>
    <row r="85" spans="1:14" ht="108" x14ac:dyDescent="0.2">
      <c r="A85" s="17" t="s">
        <v>14</v>
      </c>
      <c r="B85" s="18" t="s">
        <v>754</v>
      </c>
      <c r="C85" s="18" t="s">
        <v>755</v>
      </c>
      <c r="D85" s="97"/>
      <c r="E85" s="97" t="s">
        <v>337</v>
      </c>
      <c r="F85" s="37"/>
      <c r="G85" s="95"/>
      <c r="J85" s="61">
        <f t="shared" si="1"/>
        <v>4</v>
      </c>
      <c r="K85" s="29" t="s">
        <v>338</v>
      </c>
      <c r="L85" s="30" t="s">
        <v>765</v>
      </c>
      <c r="M85" s="31" t="s">
        <v>449</v>
      </c>
      <c r="N85" s="32" t="s">
        <v>337</v>
      </c>
    </row>
    <row r="86" spans="1:14" ht="60" x14ac:dyDescent="0.2">
      <c r="A86" s="17" t="s">
        <v>15</v>
      </c>
      <c r="B86" s="18" t="s">
        <v>756</v>
      </c>
      <c r="C86" s="18" t="s">
        <v>757</v>
      </c>
      <c r="D86" s="97"/>
      <c r="E86" s="97" t="s">
        <v>337</v>
      </c>
      <c r="F86" s="37"/>
      <c r="G86" s="95"/>
      <c r="J86" s="61">
        <f t="shared" si="1"/>
        <v>4</v>
      </c>
      <c r="K86" s="29" t="s">
        <v>338</v>
      </c>
      <c r="L86" s="30" t="s">
        <v>674</v>
      </c>
      <c r="M86" s="31" t="s">
        <v>449</v>
      </c>
      <c r="N86" s="32" t="s">
        <v>337</v>
      </c>
    </row>
    <row r="87" spans="1:14" ht="48" x14ac:dyDescent="0.2">
      <c r="A87" s="17" t="s">
        <v>73</v>
      </c>
      <c r="B87" s="18" t="s">
        <v>758</v>
      </c>
      <c r="C87" s="18" t="s">
        <v>759</v>
      </c>
      <c r="D87" s="97"/>
      <c r="E87" s="97" t="s">
        <v>337</v>
      </c>
      <c r="F87" s="37"/>
      <c r="G87" s="95"/>
      <c r="J87" s="61">
        <f t="shared" si="1"/>
        <v>4</v>
      </c>
      <c r="K87" s="29" t="s">
        <v>338</v>
      </c>
      <c r="L87" s="30" t="s">
        <v>674</v>
      </c>
      <c r="M87" s="31" t="s">
        <v>449</v>
      </c>
      <c r="N87" s="32" t="s">
        <v>337</v>
      </c>
    </row>
    <row r="88" spans="1:14" ht="30" customHeight="1" x14ac:dyDescent="0.25">
      <c r="A88" s="222" t="s">
        <v>787</v>
      </c>
      <c r="B88" s="222"/>
      <c r="C88" s="222"/>
      <c r="D88" s="222"/>
      <c r="E88" s="222"/>
      <c r="F88" s="222"/>
      <c r="G88" s="222"/>
    </row>
    <row r="89" spans="1:14" ht="24" x14ac:dyDescent="0.2">
      <c r="A89" s="72"/>
      <c r="B89" s="71" t="s">
        <v>314</v>
      </c>
      <c r="C89" s="71" t="s">
        <v>315</v>
      </c>
      <c r="D89" s="70" t="s">
        <v>316</v>
      </c>
      <c r="E89" s="70" t="s">
        <v>317</v>
      </c>
      <c r="F89" s="70" t="s">
        <v>318</v>
      </c>
      <c r="G89" s="86" t="s">
        <v>319</v>
      </c>
    </row>
    <row r="90" spans="1:14" ht="84" x14ac:dyDescent="0.2">
      <c r="A90" s="17" t="s">
        <v>16</v>
      </c>
      <c r="B90" s="18" t="s">
        <v>746</v>
      </c>
      <c r="C90" s="18" t="s">
        <v>747</v>
      </c>
      <c r="D90" s="97"/>
      <c r="E90" s="97" t="s">
        <v>337</v>
      </c>
      <c r="F90" s="37"/>
      <c r="G90" s="95" t="s">
        <v>760</v>
      </c>
      <c r="J90" s="61">
        <f t="shared" ref="J90:J96" si="2">_xlfn.SWITCH(E90,K90,1,L90,2,M90,3,N90,4)</f>
        <v>4</v>
      </c>
      <c r="K90" s="29" t="s">
        <v>761</v>
      </c>
      <c r="L90" s="30" t="s">
        <v>762</v>
      </c>
      <c r="M90" s="31" t="s">
        <v>763</v>
      </c>
      <c r="N90" s="32" t="s">
        <v>337</v>
      </c>
    </row>
    <row r="91" spans="1:14" ht="84" x14ac:dyDescent="0.2">
      <c r="A91" s="17" t="s">
        <v>17</v>
      </c>
      <c r="B91" s="18" t="s">
        <v>748</v>
      </c>
      <c r="C91" s="18" t="s">
        <v>749</v>
      </c>
      <c r="D91" s="97"/>
      <c r="E91" s="97" t="s">
        <v>337</v>
      </c>
      <c r="F91" s="37"/>
      <c r="G91" s="95"/>
      <c r="J91" s="61">
        <f t="shared" si="2"/>
        <v>4</v>
      </c>
      <c r="K91" s="29" t="s">
        <v>764</v>
      </c>
      <c r="L91" s="30" t="s">
        <v>765</v>
      </c>
      <c r="M91" s="31" t="s">
        <v>449</v>
      </c>
      <c r="N91" s="32" t="s">
        <v>337</v>
      </c>
    </row>
    <row r="92" spans="1:14" ht="72" x14ac:dyDescent="0.2">
      <c r="A92" s="17" t="s">
        <v>18</v>
      </c>
      <c r="B92" s="18" t="s">
        <v>750</v>
      </c>
      <c r="C92" s="18" t="s">
        <v>751</v>
      </c>
      <c r="D92" s="97"/>
      <c r="E92" s="97" t="s">
        <v>337</v>
      </c>
      <c r="F92" s="37"/>
      <c r="G92" s="95"/>
      <c r="J92" s="61">
        <f t="shared" si="2"/>
        <v>4</v>
      </c>
      <c r="K92" s="29" t="s">
        <v>338</v>
      </c>
      <c r="L92" s="30" t="s">
        <v>765</v>
      </c>
      <c r="M92" s="31" t="s">
        <v>449</v>
      </c>
      <c r="N92" s="32" t="s">
        <v>337</v>
      </c>
    </row>
    <row r="93" spans="1:14" ht="48" x14ac:dyDescent="0.2">
      <c r="A93" s="17" t="s">
        <v>19</v>
      </c>
      <c r="B93" s="18" t="s">
        <v>752</v>
      </c>
      <c r="C93" s="18" t="s">
        <v>753</v>
      </c>
      <c r="D93" s="97"/>
      <c r="E93" s="97" t="s">
        <v>337</v>
      </c>
      <c r="F93" s="37"/>
      <c r="G93" s="95"/>
      <c r="J93" s="61">
        <f t="shared" si="2"/>
        <v>4</v>
      </c>
      <c r="K93" s="29" t="s">
        <v>766</v>
      </c>
      <c r="L93" s="30" t="s">
        <v>767</v>
      </c>
      <c r="M93" s="31" t="s">
        <v>768</v>
      </c>
      <c r="N93" s="32" t="s">
        <v>337</v>
      </c>
    </row>
    <row r="94" spans="1:14" ht="108" x14ac:dyDescent="0.2">
      <c r="A94" s="17" t="s">
        <v>20</v>
      </c>
      <c r="B94" s="18" t="s">
        <v>754</v>
      </c>
      <c r="C94" s="18" t="s">
        <v>755</v>
      </c>
      <c r="D94" s="97"/>
      <c r="E94" s="97" t="s">
        <v>337</v>
      </c>
      <c r="F94" s="37"/>
      <c r="G94" s="95"/>
      <c r="J94" s="61">
        <f t="shared" si="2"/>
        <v>4</v>
      </c>
      <c r="K94" s="29" t="s">
        <v>338</v>
      </c>
      <c r="L94" s="30" t="s">
        <v>765</v>
      </c>
      <c r="M94" s="31" t="s">
        <v>449</v>
      </c>
      <c r="N94" s="32" t="s">
        <v>337</v>
      </c>
    </row>
    <row r="95" spans="1:14" ht="60" x14ac:dyDescent="0.2">
      <c r="A95" s="17" t="s">
        <v>21</v>
      </c>
      <c r="B95" s="18" t="s">
        <v>756</v>
      </c>
      <c r="C95" s="18" t="s">
        <v>757</v>
      </c>
      <c r="D95" s="97"/>
      <c r="E95" s="97" t="s">
        <v>337</v>
      </c>
      <c r="F95" s="37"/>
      <c r="G95" s="95"/>
      <c r="J95" s="61">
        <f t="shared" si="2"/>
        <v>4</v>
      </c>
      <c r="K95" s="29" t="s">
        <v>338</v>
      </c>
      <c r="L95" s="30" t="s">
        <v>674</v>
      </c>
      <c r="M95" s="31" t="s">
        <v>449</v>
      </c>
      <c r="N95" s="32" t="s">
        <v>337</v>
      </c>
    </row>
    <row r="96" spans="1:14" ht="48" x14ac:dyDescent="0.2">
      <c r="A96" s="17" t="s">
        <v>22</v>
      </c>
      <c r="B96" s="18" t="s">
        <v>758</v>
      </c>
      <c r="C96" s="18" t="s">
        <v>759</v>
      </c>
      <c r="D96" s="97"/>
      <c r="E96" s="97" t="s">
        <v>337</v>
      </c>
      <c r="F96" s="37"/>
      <c r="G96" s="95"/>
      <c r="J96" s="61">
        <f t="shared" si="2"/>
        <v>4</v>
      </c>
      <c r="K96" s="29" t="s">
        <v>338</v>
      </c>
      <c r="L96" s="30" t="s">
        <v>674</v>
      </c>
      <c r="M96" s="31" t="s">
        <v>449</v>
      </c>
      <c r="N96" s="32" t="s">
        <v>337</v>
      </c>
    </row>
    <row r="97" spans="1:14" ht="30" customHeight="1" x14ac:dyDescent="0.25">
      <c r="A97" s="222" t="s">
        <v>788</v>
      </c>
      <c r="B97" s="222"/>
      <c r="C97" s="222"/>
      <c r="D97" s="222"/>
      <c r="E97" s="222"/>
      <c r="F97" s="222"/>
      <c r="G97" s="222"/>
    </row>
    <row r="98" spans="1:14" ht="24" x14ac:dyDescent="0.2">
      <c r="A98" s="72"/>
      <c r="B98" s="71" t="s">
        <v>314</v>
      </c>
      <c r="C98" s="71" t="s">
        <v>315</v>
      </c>
      <c r="D98" s="70" t="s">
        <v>316</v>
      </c>
      <c r="E98" s="70" t="s">
        <v>317</v>
      </c>
      <c r="F98" s="70" t="s">
        <v>318</v>
      </c>
      <c r="G98" s="86" t="s">
        <v>319</v>
      </c>
    </row>
    <row r="99" spans="1:14" ht="84" x14ac:dyDescent="0.2">
      <c r="A99" s="17" t="s">
        <v>65</v>
      </c>
      <c r="B99" s="18" t="s">
        <v>746</v>
      </c>
      <c r="C99" s="18" t="s">
        <v>747</v>
      </c>
      <c r="D99" s="97"/>
      <c r="E99" s="97" t="s">
        <v>337</v>
      </c>
      <c r="F99" s="37"/>
      <c r="G99" s="95" t="s">
        <v>760</v>
      </c>
      <c r="J99" s="61">
        <f t="shared" ref="J99:J105" si="3">_xlfn.SWITCH(E99,K99,1,L99,2,M99,3,N99,4)</f>
        <v>4</v>
      </c>
      <c r="K99" s="29" t="s">
        <v>761</v>
      </c>
      <c r="L99" s="30" t="s">
        <v>762</v>
      </c>
      <c r="M99" s="31" t="s">
        <v>763</v>
      </c>
      <c r="N99" s="32" t="s">
        <v>337</v>
      </c>
    </row>
    <row r="100" spans="1:14" ht="84" x14ac:dyDescent="0.2">
      <c r="A100" s="17" t="s">
        <v>66</v>
      </c>
      <c r="B100" s="18" t="s">
        <v>748</v>
      </c>
      <c r="C100" s="18" t="s">
        <v>749</v>
      </c>
      <c r="D100" s="97"/>
      <c r="E100" s="97" t="s">
        <v>337</v>
      </c>
      <c r="F100" s="37"/>
      <c r="G100" s="95"/>
      <c r="J100" s="61">
        <f t="shared" si="3"/>
        <v>4</v>
      </c>
      <c r="K100" s="29" t="s">
        <v>764</v>
      </c>
      <c r="L100" s="30" t="s">
        <v>765</v>
      </c>
      <c r="M100" s="31" t="s">
        <v>449</v>
      </c>
      <c r="N100" s="32" t="s">
        <v>337</v>
      </c>
    </row>
    <row r="101" spans="1:14" ht="72" x14ac:dyDescent="0.2">
      <c r="A101" s="17" t="s">
        <v>789</v>
      </c>
      <c r="B101" s="18" t="s">
        <v>750</v>
      </c>
      <c r="C101" s="18" t="s">
        <v>751</v>
      </c>
      <c r="D101" s="97"/>
      <c r="E101" s="97" t="s">
        <v>337</v>
      </c>
      <c r="F101" s="37"/>
      <c r="G101" s="95"/>
      <c r="J101" s="61">
        <f t="shared" si="3"/>
        <v>4</v>
      </c>
      <c r="K101" s="29" t="s">
        <v>338</v>
      </c>
      <c r="L101" s="30" t="s">
        <v>765</v>
      </c>
      <c r="M101" s="31" t="s">
        <v>449</v>
      </c>
      <c r="N101" s="32" t="s">
        <v>337</v>
      </c>
    </row>
    <row r="102" spans="1:14" ht="48" x14ac:dyDescent="0.2">
      <c r="A102" s="17" t="s">
        <v>790</v>
      </c>
      <c r="B102" s="18" t="s">
        <v>752</v>
      </c>
      <c r="C102" s="18" t="s">
        <v>753</v>
      </c>
      <c r="D102" s="97"/>
      <c r="E102" s="97" t="s">
        <v>337</v>
      </c>
      <c r="F102" s="37"/>
      <c r="G102" s="95"/>
      <c r="J102" s="61">
        <f t="shared" si="3"/>
        <v>4</v>
      </c>
      <c r="K102" s="29" t="s">
        <v>766</v>
      </c>
      <c r="L102" s="30" t="s">
        <v>767</v>
      </c>
      <c r="M102" s="31" t="s">
        <v>768</v>
      </c>
      <c r="N102" s="32" t="s">
        <v>337</v>
      </c>
    </row>
    <row r="103" spans="1:14" ht="108" x14ac:dyDescent="0.2">
      <c r="A103" s="17" t="s">
        <v>791</v>
      </c>
      <c r="B103" s="18" t="s">
        <v>754</v>
      </c>
      <c r="C103" s="18" t="s">
        <v>755</v>
      </c>
      <c r="D103" s="97"/>
      <c r="E103" s="97" t="s">
        <v>337</v>
      </c>
      <c r="F103" s="37"/>
      <c r="G103" s="95"/>
      <c r="J103" s="61">
        <f t="shared" si="3"/>
        <v>4</v>
      </c>
      <c r="K103" s="29" t="s">
        <v>338</v>
      </c>
      <c r="L103" s="30" t="s">
        <v>765</v>
      </c>
      <c r="M103" s="31" t="s">
        <v>449</v>
      </c>
      <c r="N103" s="32" t="s">
        <v>337</v>
      </c>
    </row>
    <row r="104" spans="1:14" ht="60" x14ac:dyDescent="0.2">
      <c r="A104" s="17" t="s">
        <v>792</v>
      </c>
      <c r="B104" s="18" t="s">
        <v>756</v>
      </c>
      <c r="C104" s="18" t="s">
        <v>757</v>
      </c>
      <c r="D104" s="97"/>
      <c r="E104" s="97" t="s">
        <v>337</v>
      </c>
      <c r="F104" s="37"/>
      <c r="G104" s="95"/>
      <c r="J104" s="61">
        <f t="shared" si="3"/>
        <v>4</v>
      </c>
      <c r="K104" s="29" t="s">
        <v>338</v>
      </c>
      <c r="L104" s="30" t="s">
        <v>674</v>
      </c>
      <c r="M104" s="31" t="s">
        <v>449</v>
      </c>
      <c r="N104" s="32" t="s">
        <v>337</v>
      </c>
    </row>
    <row r="105" spans="1:14" ht="48" x14ac:dyDescent="0.2">
      <c r="A105" s="17" t="s">
        <v>793</v>
      </c>
      <c r="B105" s="18" t="s">
        <v>758</v>
      </c>
      <c r="C105" s="18" t="s">
        <v>759</v>
      </c>
      <c r="D105" s="97"/>
      <c r="E105" s="97" t="s">
        <v>337</v>
      </c>
      <c r="F105" s="37"/>
      <c r="G105" s="95"/>
      <c r="J105" s="61">
        <f t="shared" si="3"/>
        <v>4</v>
      </c>
      <c r="K105" s="29" t="s">
        <v>338</v>
      </c>
      <c r="L105" s="30" t="s">
        <v>674</v>
      </c>
      <c r="M105" s="31" t="s">
        <v>449</v>
      </c>
      <c r="N105" s="32" t="s">
        <v>337</v>
      </c>
    </row>
  </sheetData>
  <sheetProtection algorithmName="SHA-512" hashValue="qWMzN364TuyJOgJvee/93bEymJ3avMSwdTTGXNAixEq5XEXInHmB/C/YlBihgFw1rpqIIdr2aZfrONvnjK/NXw==" saltValue="xAXCWKdgRdQmF7CcmCGcSQ==" spinCount="100000" sheet="1" objects="1" scenarios="1"/>
  <mergeCells count="39">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 ref="A26:G26"/>
    <mergeCell ref="G28:G29"/>
    <mergeCell ref="A30:G30"/>
    <mergeCell ref="A31:G31"/>
    <mergeCell ref="A32:G32"/>
    <mergeCell ref="A37:G37"/>
    <mergeCell ref="G39:G42"/>
    <mergeCell ref="A43:G43"/>
    <mergeCell ref="A49:G49"/>
    <mergeCell ref="A57:G57"/>
    <mergeCell ref="G51:G56"/>
    <mergeCell ref="F66:F71"/>
    <mergeCell ref="A73:G73"/>
    <mergeCell ref="A78:G78"/>
    <mergeCell ref="A79:G79"/>
    <mergeCell ref="A59:G59"/>
    <mergeCell ref="G61:G63"/>
    <mergeCell ref="A64:G64"/>
    <mergeCell ref="G66:G72"/>
    <mergeCell ref="A66:A71"/>
    <mergeCell ref="B66:B71"/>
    <mergeCell ref="D66:D71"/>
    <mergeCell ref="E66:E71"/>
  </mergeCells>
  <conditionalFormatting sqref="F6:F9 F12:F15 F20:F21 F24:F25 F28:F29 F34:F36 F39:F42 F45:F48 F51:F56 F61:F63 F66:F70 F72 F75:F76 F81:F87">
    <cfRule type="expression" dxfId="44" priority="7">
      <formula>$J6=3</formula>
    </cfRule>
    <cfRule type="expression" dxfId="43" priority="8">
      <formula>$J6=2</formula>
    </cfRule>
    <cfRule type="expression" dxfId="42" priority="9">
      <formula>$J6=1</formula>
    </cfRule>
  </conditionalFormatting>
  <conditionalFormatting sqref="F90:F96">
    <cfRule type="expression" dxfId="41" priority="4">
      <formula>$J90=3</formula>
    </cfRule>
    <cfRule type="expression" dxfId="40" priority="5">
      <formula>$J90=2</formula>
    </cfRule>
    <cfRule type="expression" dxfId="39" priority="6">
      <formula>$J90=1</formula>
    </cfRule>
  </conditionalFormatting>
  <conditionalFormatting sqref="F99:F105">
    <cfRule type="expression" dxfId="38" priority="1">
      <formula>$J99=3</formula>
    </cfRule>
    <cfRule type="expression" dxfId="37" priority="2">
      <formula>$J99=2</formula>
    </cfRule>
    <cfRule type="expression" dxfId="36" priority="3">
      <formula>$J99=1</formula>
    </cfRule>
  </conditionalFormatting>
  <dataValidations count="45">
    <dataValidation type="list" allowBlank="1" showInputMessage="1" showErrorMessage="1" sqref="E87 E96 E105" xr:uid="{FF6969B2-9411-4C9A-B237-76398A9D6892}">
      <formula1>$K$87:$N$87</formula1>
    </dataValidation>
    <dataValidation type="list" allowBlank="1" showInputMessage="1" showErrorMessage="1" sqref="E86 E95 E104" xr:uid="{DA99DA78-3C86-4DAF-9711-87861DB49942}">
      <formula1>$K$86:$N$86</formula1>
    </dataValidation>
    <dataValidation type="list" allowBlank="1" showInputMessage="1" showErrorMessage="1" sqref="E85 E94 E103" xr:uid="{E146CDA4-6288-4C67-A1F6-4C298BD70A2A}">
      <formula1>$K$85:$N$85</formula1>
    </dataValidation>
    <dataValidation type="list" allowBlank="1" showInputMessage="1" showErrorMessage="1" sqref="E84 E93 E102" xr:uid="{42F6047C-EE2F-4BD6-A9F9-EF1BC0A1F2E5}">
      <formula1>$K$84:$N$84</formula1>
    </dataValidation>
    <dataValidation type="list" allowBlank="1" showInputMessage="1" showErrorMessage="1" sqref="E83 E92 E101" xr:uid="{0666BF88-03C2-4642-8F4E-AA3542BE4622}">
      <formula1>$K$83:$N$83</formula1>
    </dataValidation>
    <dataValidation type="list" allowBlank="1" showInputMessage="1" showErrorMessage="1" sqref="E82 E91 E100" xr:uid="{D43F1713-E26B-4560-9F06-D35C2CF82E0F}">
      <formula1>$K$82:$N$82</formula1>
    </dataValidation>
    <dataValidation type="list" allowBlank="1" showInputMessage="1" showErrorMessage="1" sqref="E81 E90 E99" xr:uid="{F4CF3C23-19B8-4DEB-830E-FAA6EC945104}">
      <formula1>$K$81:$N$81</formula1>
    </dataValidation>
    <dataValidation type="list" allowBlank="1" showInputMessage="1" showErrorMessage="1" sqref="E76" xr:uid="{AFC8D561-E990-496C-8D41-3C8478CB7BDC}">
      <formula1>$K$76:$N$76</formula1>
    </dataValidation>
    <dataValidation type="list" allowBlank="1" showInputMessage="1" showErrorMessage="1" sqref="E75" xr:uid="{3F011229-E4C6-4FDD-8045-7ADB13CF517C}">
      <formula1>$K$75:$N$75</formula1>
    </dataValidation>
    <dataValidation type="list" allowBlank="1" showInputMessage="1" showErrorMessage="1" sqref="E72" xr:uid="{322AB461-8452-4E52-A0FF-3F656B25471E}">
      <formula1>$K$72:$N$72</formula1>
    </dataValidation>
    <dataValidation type="list" allowBlank="1" showInputMessage="1" showErrorMessage="1" sqref="E66:E70" xr:uid="{54ED043D-304C-4E41-AC7D-8C78C1931FC8}">
      <formula1>$K$66:$N$66</formula1>
    </dataValidation>
    <dataValidation type="list" allowBlank="1" showInputMessage="1" showErrorMessage="1" sqref="E63" xr:uid="{3E64254C-9809-4A0C-8EB8-6C7BE66D1FD4}">
      <formula1>$K$63:$N$63</formula1>
    </dataValidation>
    <dataValidation type="list" allowBlank="1" showInputMessage="1" showErrorMessage="1" sqref="E62" xr:uid="{75FF7487-C87D-428E-AA91-3580A48832E8}">
      <formula1>$K$62:$N$62</formula1>
    </dataValidation>
    <dataValidation type="list" allowBlank="1" showInputMessage="1" showErrorMessage="1" sqref="E61" xr:uid="{45D573FC-2688-4D2F-9334-5FBDFC12CCAC}">
      <formula1>$K$61:$N$61</formula1>
    </dataValidation>
    <dataValidation type="list" allowBlank="1" showInputMessage="1" showErrorMessage="1" sqref="E56" xr:uid="{6EA6D7AE-8C0D-4148-AE26-E4BB914D7B40}">
      <formula1>$K$56:$N$56</formula1>
    </dataValidation>
    <dataValidation type="list" allowBlank="1" showInputMessage="1" showErrorMessage="1" sqref="E55" xr:uid="{C455A29C-57A9-4D81-BA02-C9E9FF98F2FB}">
      <formula1>$K$55:$N$55</formula1>
    </dataValidation>
    <dataValidation type="list" allowBlank="1" showInputMessage="1" showErrorMessage="1" sqref="E54" xr:uid="{808F8C95-6B9D-455C-BA7A-E0B7037851FE}">
      <formula1>$K$54:$N$54</formula1>
    </dataValidation>
    <dataValidation type="list" allowBlank="1" showInputMessage="1" showErrorMessage="1" sqref="E53" xr:uid="{323C6FBB-8E24-447A-A877-95A9B927AB32}">
      <formula1>$K$53:$N$53</formula1>
    </dataValidation>
    <dataValidation type="list" allowBlank="1" showInputMessage="1" showErrorMessage="1" sqref="E52" xr:uid="{3A7484DF-3049-4C40-999C-7A8E3E721A73}">
      <formula1>$K$52:$N$52</formula1>
    </dataValidation>
    <dataValidation type="list" allowBlank="1" showInputMessage="1" showErrorMessage="1" sqref="E51" xr:uid="{68A7D0F9-E79C-454A-8809-1369AEFE36FE}">
      <formula1>$K$51:$N$51</formula1>
    </dataValidation>
    <dataValidation type="list" allowBlank="1" showInputMessage="1" showErrorMessage="1" sqref="E48" xr:uid="{7ABF03FD-FABB-42ED-95C8-98708BFAE977}">
      <formula1>$K$48:$N$48</formula1>
    </dataValidation>
    <dataValidation type="list" allowBlank="1" showInputMessage="1" showErrorMessage="1" sqref="E47" xr:uid="{BC219995-EF91-472A-A1F0-26B1FA32FCE7}">
      <formula1>$K$47:$N$47</formula1>
    </dataValidation>
    <dataValidation type="list" allowBlank="1" showInputMessage="1" showErrorMessage="1" sqref="E46" xr:uid="{860E6BEE-92D5-4619-8E1D-CE5A2F468744}">
      <formula1>$K$46:$N$46</formula1>
    </dataValidation>
    <dataValidation type="list" allowBlank="1" showInputMessage="1" showErrorMessage="1" sqref="E45" xr:uid="{DA51DAFA-6F44-4291-90C3-9C402A0A4D18}">
      <formula1>$K$45:$N$45</formula1>
    </dataValidation>
    <dataValidation type="list" allowBlank="1" showInputMessage="1" showErrorMessage="1" sqref="E42" xr:uid="{51A27D76-9ACA-42A7-A007-C8D5FB35AD8C}">
      <formula1>$K$42:$N$42</formula1>
    </dataValidation>
    <dataValidation type="list" allowBlank="1" showInputMessage="1" showErrorMessage="1" sqref="E41" xr:uid="{45D05A6B-120E-4DBE-9E7D-A28C808E343B}">
      <formula1>$K$41:$N$41</formula1>
    </dataValidation>
    <dataValidation type="list" allowBlank="1" showInputMessage="1" showErrorMessage="1" sqref="E40" xr:uid="{95C7F913-EE6B-47A9-87D3-D45D0D34DF89}">
      <formula1>$K$40:$N$40</formula1>
    </dataValidation>
    <dataValidation type="list" allowBlank="1" showInputMessage="1" showErrorMessage="1" sqref="E39" xr:uid="{07591989-7A11-4769-B2EF-1DA349933758}">
      <formula1>$K$39:$N$39</formula1>
    </dataValidation>
    <dataValidation type="list" allowBlank="1" showInputMessage="1" showErrorMessage="1" sqref="E36" xr:uid="{922318C1-71BC-48D5-989E-DA047AEB2430}">
      <formula1>$K$36:$N$36</formula1>
    </dataValidation>
    <dataValidation type="list" allowBlank="1" showInputMessage="1" showErrorMessage="1" sqref="E35" xr:uid="{7E847D55-B4FD-4728-A844-60B91AC76192}">
      <formula1>$K$35:$N$35</formula1>
    </dataValidation>
    <dataValidation type="list" allowBlank="1" showInputMessage="1" showErrorMessage="1" sqref="E34" xr:uid="{C4637567-4B31-469B-A5C6-2A6E94624347}">
      <formula1>$K$34:$N$34</formula1>
    </dataValidation>
    <dataValidation type="list" allowBlank="1" showInputMessage="1" showErrorMessage="1" sqref="E29" xr:uid="{30B1AD44-0A71-4588-A6EB-6B3CD6A323C7}">
      <formula1>$K$29:$N$29</formula1>
    </dataValidation>
    <dataValidation type="list" allowBlank="1" showInputMessage="1" showErrorMessage="1" sqref="E28" xr:uid="{4A33D133-E311-4C31-BEE4-693BCF6CF87E}">
      <formula1>$K$28:$N$28</formula1>
    </dataValidation>
    <dataValidation type="list" allowBlank="1" showInputMessage="1" showErrorMessage="1" sqref="E25" xr:uid="{DC9F1739-242A-4EC7-9C88-61256E49E759}">
      <formula1>$K$25:$N$25</formula1>
    </dataValidation>
    <dataValidation type="list" allowBlank="1" showInputMessage="1" showErrorMessage="1" sqref="E24" xr:uid="{76FDB75D-5970-4FDA-8D71-601B0D8D936F}">
      <formula1>$K$24:$N$24</formula1>
    </dataValidation>
    <dataValidation type="list" allowBlank="1" showInputMessage="1" showErrorMessage="1" sqref="E21" xr:uid="{3FF1DB6C-0CEC-4B59-9496-2029F1A52D8C}">
      <formula1>$K$21:$N$21</formula1>
    </dataValidation>
    <dataValidation type="list" allowBlank="1" showInputMessage="1" showErrorMessage="1" sqref="E20" xr:uid="{54859F3A-0B54-49B7-9FFD-B03D59E79896}">
      <formula1>$K$20:$N$20</formula1>
    </dataValidation>
    <dataValidation type="list" allowBlank="1" showInputMessage="1" showErrorMessage="1" sqref="E15" xr:uid="{FDAAC681-07D8-47CE-8D4A-55A2F9438EAE}">
      <formula1>$K$15:$N$15</formula1>
    </dataValidation>
    <dataValidation type="list" allowBlank="1" showInputMessage="1" showErrorMessage="1" sqref="E14" xr:uid="{FDF9A8E4-D225-47CC-81D0-EB51B793AF40}">
      <formula1>$K$14:$N$14</formula1>
    </dataValidation>
    <dataValidation type="list" allowBlank="1" showInputMessage="1" showErrorMessage="1" sqref="E13" xr:uid="{068BFE37-0348-4CD4-8D7F-83C7ACDC6B4D}">
      <formula1>$K$13:$N$13</formula1>
    </dataValidation>
    <dataValidation type="list" allowBlank="1" showInputMessage="1" showErrorMessage="1" sqref="E12" xr:uid="{07F81007-A500-4175-9B9F-F7321811D79B}">
      <formula1>$K$12:$N$12</formula1>
    </dataValidation>
    <dataValidation type="list" allowBlank="1" showInputMessage="1" showErrorMessage="1" sqref="E9" xr:uid="{05F4CB8A-63AC-48C8-A378-BFCE3C0EE18C}">
      <formula1>$K$9:$N$9</formula1>
    </dataValidation>
    <dataValidation type="list" allowBlank="1" showInputMessage="1" showErrorMessage="1" sqref="E8" xr:uid="{826C9B38-304C-4E4A-BC1A-2BA34791B2BD}">
      <formula1>$K$8:$N$8</formula1>
    </dataValidation>
    <dataValidation type="list" allowBlank="1" showInputMessage="1" showErrorMessage="1" sqref="E7" xr:uid="{CE8E789A-12D3-470D-84A9-596AEF046AB6}">
      <formula1>$K$7:$N$7</formula1>
    </dataValidation>
    <dataValidation type="list" allowBlank="1" showInputMessage="1" showErrorMessage="1" sqref="E6" xr:uid="{A04424FC-A00E-4D1D-B841-8B20046C5D0E}">
      <formula1>$K$6:$N$6</formula1>
    </dataValidation>
  </dataValidations>
  <hyperlinks>
    <hyperlink ref="C67" r:id="rId1" display="https://unstats.un.org/sdgs/indicators/Global Indicator Framework after 2023 refinement_Eng.pdf" xr:uid="{8B49209B-208F-4BC9-BA3D-515C683763FA}"/>
    <hyperlink ref="C68" r:id="rId2" display="https://www.who.int/data/gho/data/indicators" xr:uid="{63E9E49F-DC90-474F-BA71-DF15B2EFAFAA}"/>
    <hyperlink ref="C69" r:id="rId3" display="https://uis.unesco.org/sites/default/files/documents/education-indicators-technical-guidelines-en_0.pdf" xr:uid="{E7A7183F-9100-4267-AF66-F504C4E0311F}"/>
    <hyperlink ref="C70" r:id="rId4" display="https://ilostat.ilo.org/resources/concepts-and-definitions/description-labour-force-statistics/" xr:uid="{975B231C-DDC6-442A-B6CA-A8042DC5FAE3}"/>
  </hyperlinks>
  <pageMargins left="0.7" right="0.7" top="0.75" bottom="0.75" header="0.3" footer="0.3"/>
  <pageSetup paperSize="9" scale="48" fitToHeight="0" orientation="portrait" verticalDpi="0" r:id="rId5"/>
  <rowBreaks count="4" manualBreakCount="4">
    <brk id="16" max="16383" man="1"/>
    <brk id="30" max="16383" man="1"/>
    <brk id="57" max="16383" man="1"/>
    <brk id="7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52DBF-3CF3-40C7-AB5E-F5B1B8E351ED}">
  <sheetPr codeName="Sheet11">
    <tabColor theme="5" tint="0.59999389629810485"/>
  </sheetPr>
  <dimension ref="A1:N105"/>
  <sheetViews>
    <sheetView showGridLines="0" zoomScaleNormal="100" workbookViewId="0">
      <selection sqref="A1:G1"/>
    </sheetView>
  </sheetViews>
  <sheetFormatPr defaultColWidth="9.28515625" defaultRowHeight="14.25" x14ac:dyDescent="0.2"/>
  <cols>
    <col min="1" max="1" width="9.28515625" style="61"/>
    <col min="2" max="2" width="35.5703125" style="61" customWidth="1"/>
    <col min="3" max="3" width="59" style="61" customWidth="1"/>
    <col min="4" max="4" width="29.7109375" style="61" customWidth="1"/>
    <col min="5" max="5" width="18" style="61" customWidth="1"/>
    <col min="6" max="6" width="11.5703125" style="61" customWidth="1"/>
    <col min="7" max="7" width="18" style="61" customWidth="1"/>
    <col min="8" max="9" width="9.28515625" style="61"/>
    <col min="10" max="10" width="9.28515625" style="61" hidden="1" customWidth="1"/>
    <col min="11" max="14" width="15.42578125" style="67" hidden="1" customWidth="1"/>
    <col min="15" max="16384" width="9.28515625" style="61"/>
  </cols>
  <sheetData>
    <row r="1" spans="1:14" ht="36" customHeight="1" x14ac:dyDescent="0.2">
      <c r="A1" s="216" t="s">
        <v>774</v>
      </c>
      <c r="B1" s="216"/>
      <c r="C1" s="216"/>
      <c r="D1" s="216"/>
      <c r="E1" s="216"/>
      <c r="F1" s="216"/>
      <c r="G1" s="216"/>
    </row>
    <row r="2" spans="1:14" ht="31.5" customHeight="1" x14ac:dyDescent="0.2">
      <c r="A2" s="217" t="s">
        <v>596</v>
      </c>
      <c r="B2" s="217"/>
      <c r="C2" s="217"/>
      <c r="D2" s="217"/>
      <c r="E2" s="217"/>
      <c r="F2" s="217"/>
      <c r="G2" s="217"/>
    </row>
    <row r="3" spans="1:14" ht="15.75" x14ac:dyDescent="0.2">
      <c r="A3" s="218" t="s">
        <v>597</v>
      </c>
      <c r="B3" s="219"/>
      <c r="C3" s="219"/>
      <c r="D3" s="219"/>
      <c r="E3" s="219"/>
      <c r="F3" s="219"/>
      <c r="G3" s="220"/>
      <c r="J3" s="61" t="s">
        <v>74</v>
      </c>
      <c r="K3" s="62" t="s">
        <v>62</v>
      </c>
      <c r="L3" s="62" t="s">
        <v>63</v>
      </c>
      <c r="M3" s="65">
        <v>10.625</v>
      </c>
      <c r="N3" s="62" t="s">
        <v>64</v>
      </c>
    </row>
    <row r="4" spans="1:14" ht="30" customHeight="1" x14ac:dyDescent="0.25">
      <c r="A4" s="199" t="s">
        <v>598</v>
      </c>
      <c r="B4" s="199"/>
      <c r="C4" s="199"/>
      <c r="D4" s="199"/>
      <c r="E4" s="199"/>
      <c r="F4" s="199"/>
      <c r="G4" s="199"/>
    </row>
    <row r="5" spans="1:14" ht="24" x14ac:dyDescent="0.2">
      <c r="A5" s="69"/>
      <c r="B5" s="71" t="s">
        <v>314</v>
      </c>
      <c r="C5" s="71" t="s">
        <v>315</v>
      </c>
      <c r="D5" s="70" t="s">
        <v>316</v>
      </c>
      <c r="E5" s="70" t="s">
        <v>317</v>
      </c>
      <c r="F5" s="70" t="s">
        <v>318</v>
      </c>
      <c r="G5" s="86" t="s">
        <v>319</v>
      </c>
    </row>
    <row r="6" spans="1:14" ht="108" customHeight="1" x14ac:dyDescent="0.2">
      <c r="A6" s="17" t="s">
        <v>1</v>
      </c>
      <c r="B6" s="18" t="s">
        <v>599</v>
      </c>
      <c r="C6" s="18" t="s">
        <v>600</v>
      </c>
      <c r="D6" s="97"/>
      <c r="E6" s="97" t="s">
        <v>337</v>
      </c>
      <c r="F6" s="37"/>
      <c r="G6" s="200" t="s">
        <v>607</v>
      </c>
      <c r="J6" s="61">
        <f>_xlfn.SWITCH(E6,K6,1,L6,2,M6,3,N6,4)</f>
        <v>4</v>
      </c>
      <c r="K6" s="29" t="s">
        <v>608</v>
      </c>
      <c r="L6" s="30" t="s">
        <v>609</v>
      </c>
      <c r="M6" s="31" t="s">
        <v>336</v>
      </c>
      <c r="N6" s="32" t="s">
        <v>337</v>
      </c>
    </row>
    <row r="7" spans="1:14" ht="132" x14ac:dyDescent="0.2">
      <c r="A7" s="17" t="s">
        <v>2</v>
      </c>
      <c r="B7" s="18" t="s">
        <v>601</v>
      </c>
      <c r="C7" s="18" t="s">
        <v>602</v>
      </c>
      <c r="D7" s="97"/>
      <c r="E7" s="97" t="s">
        <v>337</v>
      </c>
      <c r="F7" s="37"/>
      <c r="G7" s="201"/>
      <c r="J7" s="61">
        <f t="shared" ref="J7:J63" si="0">_xlfn.SWITCH(E7,K7,1,L7,2,M7,3,N7,4)</f>
        <v>4</v>
      </c>
      <c r="K7" s="29" t="s">
        <v>338</v>
      </c>
      <c r="L7" s="30" t="s">
        <v>610</v>
      </c>
      <c r="M7" s="31" t="s">
        <v>336</v>
      </c>
      <c r="N7" s="32" t="s">
        <v>337</v>
      </c>
    </row>
    <row r="8" spans="1:14" ht="60" x14ac:dyDescent="0.2">
      <c r="A8" s="19" t="s">
        <v>3</v>
      </c>
      <c r="B8" s="20" t="s">
        <v>603</v>
      </c>
      <c r="C8" s="20" t="s">
        <v>604</v>
      </c>
      <c r="D8" s="99"/>
      <c r="E8" s="99" t="s">
        <v>337</v>
      </c>
      <c r="F8" s="39"/>
      <c r="G8" s="201"/>
      <c r="J8" s="61">
        <f t="shared" si="0"/>
        <v>4</v>
      </c>
      <c r="K8" s="29" t="s">
        <v>338</v>
      </c>
      <c r="L8" s="30" t="s">
        <v>542</v>
      </c>
      <c r="M8" s="31" t="s">
        <v>336</v>
      </c>
      <c r="N8" s="32" t="s">
        <v>337</v>
      </c>
    </row>
    <row r="9" spans="1:14" ht="72" x14ac:dyDescent="0.2">
      <c r="A9" s="17" t="s">
        <v>4</v>
      </c>
      <c r="B9" s="18" t="s">
        <v>605</v>
      </c>
      <c r="C9" s="18" t="s">
        <v>606</v>
      </c>
      <c r="D9" s="97"/>
      <c r="E9" s="97" t="s">
        <v>337</v>
      </c>
      <c r="F9" s="37"/>
      <c r="G9" s="202"/>
      <c r="J9" s="61">
        <f t="shared" si="0"/>
        <v>4</v>
      </c>
      <c r="K9" s="29" t="s">
        <v>338</v>
      </c>
      <c r="L9" s="30" t="s">
        <v>419</v>
      </c>
      <c r="M9" s="31" t="s">
        <v>336</v>
      </c>
      <c r="N9" s="32" t="s">
        <v>337</v>
      </c>
    </row>
    <row r="10" spans="1:14" ht="30" customHeight="1" x14ac:dyDescent="0.25">
      <c r="A10" s="223" t="s">
        <v>611</v>
      </c>
      <c r="B10" s="223"/>
      <c r="C10" s="223"/>
      <c r="D10" s="223"/>
      <c r="E10" s="223"/>
      <c r="F10" s="223"/>
      <c r="G10" s="223"/>
    </row>
    <row r="11" spans="1:14" ht="24" x14ac:dyDescent="0.2">
      <c r="A11" s="72"/>
      <c r="B11" s="71" t="s">
        <v>314</v>
      </c>
      <c r="C11" s="71" t="s">
        <v>315</v>
      </c>
      <c r="D11" s="70" t="s">
        <v>316</v>
      </c>
      <c r="E11" s="70" t="s">
        <v>317</v>
      </c>
      <c r="F11" s="70" t="s">
        <v>318</v>
      </c>
      <c r="G11" s="86" t="s">
        <v>319</v>
      </c>
    </row>
    <row r="12" spans="1:14" ht="60" x14ac:dyDescent="0.2">
      <c r="A12" s="21" t="s">
        <v>5</v>
      </c>
      <c r="B12" s="18" t="s">
        <v>612</v>
      </c>
      <c r="C12" s="18" t="s">
        <v>613</v>
      </c>
      <c r="D12" s="97"/>
      <c r="E12" s="97" t="s">
        <v>337</v>
      </c>
      <c r="F12" s="37"/>
      <c r="G12" s="215" t="s">
        <v>620</v>
      </c>
      <c r="J12" s="61">
        <f t="shared" si="0"/>
        <v>4</v>
      </c>
      <c r="K12" s="29" t="s">
        <v>338</v>
      </c>
      <c r="L12" s="30" t="s">
        <v>631</v>
      </c>
      <c r="M12" s="31" t="s">
        <v>336</v>
      </c>
      <c r="N12" s="32" t="s">
        <v>337</v>
      </c>
    </row>
    <row r="13" spans="1:14" ht="48" x14ac:dyDescent="0.2">
      <c r="A13" s="21" t="s">
        <v>6</v>
      </c>
      <c r="B13" s="18" t="s">
        <v>614</v>
      </c>
      <c r="C13" s="18" t="s">
        <v>615</v>
      </c>
      <c r="D13" s="97"/>
      <c r="E13" s="97" t="s">
        <v>337</v>
      </c>
      <c r="F13" s="37"/>
      <c r="G13" s="215"/>
      <c r="J13" s="61">
        <f t="shared" si="0"/>
        <v>4</v>
      </c>
      <c r="K13" s="29" t="s">
        <v>338</v>
      </c>
      <c r="L13" s="30" t="s">
        <v>631</v>
      </c>
      <c r="M13" s="31" t="s">
        <v>336</v>
      </c>
      <c r="N13" s="32" t="s">
        <v>337</v>
      </c>
    </row>
    <row r="14" spans="1:14" ht="60" x14ac:dyDescent="0.2">
      <c r="A14" s="21" t="s">
        <v>7</v>
      </c>
      <c r="B14" s="18" t="s">
        <v>616</v>
      </c>
      <c r="C14" s="18" t="s">
        <v>617</v>
      </c>
      <c r="D14" s="97"/>
      <c r="E14" s="97" t="s">
        <v>337</v>
      </c>
      <c r="F14" s="37"/>
      <c r="G14" s="215"/>
      <c r="J14" s="61">
        <f t="shared" si="0"/>
        <v>4</v>
      </c>
      <c r="K14" s="29" t="s">
        <v>338</v>
      </c>
      <c r="L14" s="30" t="s">
        <v>632</v>
      </c>
      <c r="M14" s="31" t="s">
        <v>336</v>
      </c>
      <c r="N14" s="32" t="s">
        <v>337</v>
      </c>
    </row>
    <row r="15" spans="1:14" ht="84" x14ac:dyDescent="0.2">
      <c r="A15" s="21" t="s">
        <v>8</v>
      </c>
      <c r="B15" s="18" t="s">
        <v>618</v>
      </c>
      <c r="C15" s="22" t="s">
        <v>619</v>
      </c>
      <c r="D15" s="97"/>
      <c r="E15" s="97" t="s">
        <v>337</v>
      </c>
      <c r="F15" s="37"/>
      <c r="G15" s="215"/>
      <c r="J15" s="61">
        <f t="shared" si="0"/>
        <v>4</v>
      </c>
      <c r="K15" s="29" t="s">
        <v>338</v>
      </c>
      <c r="L15" s="30" t="s">
        <v>633</v>
      </c>
      <c r="M15" s="31" t="s">
        <v>336</v>
      </c>
      <c r="N15" s="32" t="s">
        <v>337</v>
      </c>
    </row>
    <row r="16" spans="1:14" x14ac:dyDescent="0.2">
      <c r="A16" s="221"/>
      <c r="B16" s="221"/>
      <c r="C16" s="221"/>
      <c r="D16" s="221"/>
      <c r="E16" s="221"/>
      <c r="F16" s="221"/>
      <c r="G16" s="221"/>
    </row>
    <row r="17" spans="1:14" ht="15.75" x14ac:dyDescent="0.2">
      <c r="A17" s="218" t="s">
        <v>621</v>
      </c>
      <c r="B17" s="219"/>
      <c r="C17" s="219"/>
      <c r="D17" s="219"/>
      <c r="E17" s="219"/>
      <c r="F17" s="219"/>
      <c r="G17" s="220"/>
    </row>
    <row r="18" spans="1:14" ht="30" customHeight="1" x14ac:dyDescent="0.25">
      <c r="A18" s="199" t="s">
        <v>433</v>
      </c>
      <c r="B18" s="199"/>
      <c r="C18" s="199"/>
      <c r="D18" s="199"/>
      <c r="E18" s="199"/>
      <c r="F18" s="199"/>
      <c r="G18" s="199"/>
    </row>
    <row r="19" spans="1:14" ht="24" x14ac:dyDescent="0.2">
      <c r="A19" s="72"/>
      <c r="B19" s="71" t="s">
        <v>314</v>
      </c>
      <c r="C19" s="71" t="s">
        <v>315</v>
      </c>
      <c r="D19" s="70" t="s">
        <v>316</v>
      </c>
      <c r="E19" s="70" t="s">
        <v>317</v>
      </c>
      <c r="F19" s="70" t="s">
        <v>318</v>
      </c>
      <c r="G19" s="86" t="s">
        <v>319</v>
      </c>
    </row>
    <row r="20" spans="1:14" ht="132" x14ac:dyDescent="0.2">
      <c r="A20" s="23" t="s">
        <v>10</v>
      </c>
      <c r="B20" s="18" t="s">
        <v>622</v>
      </c>
      <c r="C20" s="18" t="s">
        <v>624</v>
      </c>
      <c r="D20" s="97"/>
      <c r="E20" s="97" t="s">
        <v>337</v>
      </c>
      <c r="F20" s="37"/>
      <c r="G20" s="215" t="s">
        <v>626</v>
      </c>
      <c r="J20" s="61">
        <f t="shared" si="0"/>
        <v>4</v>
      </c>
      <c r="K20" s="29" t="s">
        <v>627</v>
      </c>
      <c r="L20" s="30" t="s">
        <v>628</v>
      </c>
      <c r="M20" s="31" t="s">
        <v>449</v>
      </c>
      <c r="N20" s="33" t="s">
        <v>337</v>
      </c>
    </row>
    <row r="21" spans="1:14" ht="108" x14ac:dyDescent="0.2">
      <c r="A21" s="24" t="s">
        <v>11</v>
      </c>
      <c r="B21" s="18" t="s">
        <v>623</v>
      </c>
      <c r="C21" s="18" t="s">
        <v>625</v>
      </c>
      <c r="D21" s="97"/>
      <c r="E21" s="97" t="s">
        <v>337</v>
      </c>
      <c r="F21" s="37"/>
      <c r="G21" s="215"/>
      <c r="J21" s="61">
        <f t="shared" si="0"/>
        <v>4</v>
      </c>
      <c r="K21" s="29" t="s">
        <v>629</v>
      </c>
      <c r="L21" s="30" t="s">
        <v>630</v>
      </c>
      <c r="M21" s="31" t="s">
        <v>336</v>
      </c>
      <c r="N21" s="33" t="s">
        <v>337</v>
      </c>
    </row>
    <row r="22" spans="1:14" ht="30" customHeight="1" x14ac:dyDescent="0.25">
      <c r="A22" s="199" t="s">
        <v>634</v>
      </c>
      <c r="B22" s="199"/>
      <c r="C22" s="199"/>
      <c r="D22" s="199"/>
      <c r="E22" s="199"/>
      <c r="F22" s="199"/>
      <c r="G22" s="199"/>
    </row>
    <row r="23" spans="1:14" ht="24" x14ac:dyDescent="0.2">
      <c r="A23" s="72"/>
      <c r="B23" s="71" t="s">
        <v>314</v>
      </c>
      <c r="C23" s="71" t="s">
        <v>315</v>
      </c>
      <c r="D23" s="70" t="s">
        <v>316</v>
      </c>
      <c r="E23" s="70" t="s">
        <v>317</v>
      </c>
      <c r="F23" s="70" t="s">
        <v>318</v>
      </c>
      <c r="G23" s="86" t="s">
        <v>319</v>
      </c>
    </row>
    <row r="24" spans="1:14" ht="60" x14ac:dyDescent="0.2">
      <c r="A24" s="23" t="s">
        <v>16</v>
      </c>
      <c r="B24" s="18" t="s">
        <v>635</v>
      </c>
      <c r="C24" s="18" t="s">
        <v>636</v>
      </c>
      <c r="D24" s="97"/>
      <c r="E24" s="97" t="s">
        <v>337</v>
      </c>
      <c r="F24" s="37"/>
      <c r="G24" s="215" t="s">
        <v>626</v>
      </c>
      <c r="J24" s="61">
        <f t="shared" si="0"/>
        <v>4</v>
      </c>
      <c r="K24" s="29" t="s">
        <v>639</v>
      </c>
      <c r="L24" s="30" t="s">
        <v>640</v>
      </c>
      <c r="M24" s="31" t="s">
        <v>641</v>
      </c>
      <c r="N24" s="32" t="s">
        <v>337</v>
      </c>
    </row>
    <row r="25" spans="1:14" ht="48" x14ac:dyDescent="0.2">
      <c r="A25" s="25" t="s">
        <v>17</v>
      </c>
      <c r="B25" s="18" t="s">
        <v>637</v>
      </c>
      <c r="C25" s="18" t="s">
        <v>638</v>
      </c>
      <c r="D25" s="97"/>
      <c r="E25" s="97" t="s">
        <v>337</v>
      </c>
      <c r="F25" s="37"/>
      <c r="G25" s="215"/>
      <c r="J25" s="61">
        <f t="shared" si="0"/>
        <v>4</v>
      </c>
      <c r="K25" s="29" t="s">
        <v>338</v>
      </c>
      <c r="L25" s="30" t="s">
        <v>419</v>
      </c>
      <c r="M25" s="31" t="s">
        <v>336</v>
      </c>
      <c r="N25" s="32" t="s">
        <v>337</v>
      </c>
    </row>
    <row r="26" spans="1:14" ht="30" customHeight="1" x14ac:dyDescent="0.25">
      <c r="A26" s="199" t="s">
        <v>463</v>
      </c>
      <c r="B26" s="199"/>
      <c r="C26" s="199"/>
      <c r="D26" s="199"/>
      <c r="E26" s="199"/>
      <c r="F26" s="199"/>
      <c r="G26" s="199"/>
    </row>
    <row r="27" spans="1:14" ht="24" x14ac:dyDescent="0.2">
      <c r="A27" s="72"/>
      <c r="B27" s="71" t="s">
        <v>314</v>
      </c>
      <c r="C27" s="71" t="s">
        <v>315</v>
      </c>
      <c r="D27" s="70" t="s">
        <v>316</v>
      </c>
      <c r="E27" s="70" t="s">
        <v>317</v>
      </c>
      <c r="F27" s="70" t="s">
        <v>318</v>
      </c>
      <c r="G27" s="86" t="s">
        <v>319</v>
      </c>
    </row>
    <row r="28" spans="1:14" ht="48" x14ac:dyDescent="0.2">
      <c r="A28" s="25" t="s">
        <v>65</v>
      </c>
      <c r="B28" s="20" t="s">
        <v>642</v>
      </c>
      <c r="C28" s="20" t="s">
        <v>643</v>
      </c>
      <c r="D28" s="108"/>
      <c r="E28" s="108" t="s">
        <v>337</v>
      </c>
      <c r="F28" s="37"/>
      <c r="G28" s="225" t="s">
        <v>646</v>
      </c>
      <c r="J28" s="61">
        <f t="shared" si="0"/>
        <v>4</v>
      </c>
      <c r="K28" s="29" t="s">
        <v>338</v>
      </c>
      <c r="L28" s="30" t="s">
        <v>339</v>
      </c>
      <c r="M28" s="31" t="s">
        <v>336</v>
      </c>
      <c r="N28" s="33" t="s">
        <v>337</v>
      </c>
    </row>
    <row r="29" spans="1:14" ht="60" x14ac:dyDescent="0.2">
      <c r="A29" s="26" t="s">
        <v>66</v>
      </c>
      <c r="B29" s="18" t="s">
        <v>644</v>
      </c>
      <c r="C29" s="18" t="s">
        <v>645</v>
      </c>
      <c r="D29" s="97"/>
      <c r="E29" s="97" t="s">
        <v>647</v>
      </c>
      <c r="F29" s="37"/>
      <c r="G29" s="225"/>
      <c r="J29" s="61">
        <f t="shared" si="0"/>
        <v>4</v>
      </c>
      <c r="K29" s="29" t="s">
        <v>541</v>
      </c>
      <c r="L29" s="30" t="s">
        <v>542</v>
      </c>
      <c r="M29" s="31" t="s">
        <v>336</v>
      </c>
      <c r="N29" s="32" t="s">
        <v>647</v>
      </c>
    </row>
    <row r="30" spans="1:14" x14ac:dyDescent="0.2">
      <c r="A30" s="221"/>
      <c r="B30" s="221"/>
      <c r="C30" s="221"/>
      <c r="D30" s="221"/>
      <c r="E30" s="221"/>
      <c r="F30" s="221"/>
      <c r="G30" s="221"/>
    </row>
    <row r="31" spans="1:14" ht="15.75" x14ac:dyDescent="0.2">
      <c r="A31" s="218" t="s">
        <v>648</v>
      </c>
      <c r="B31" s="219"/>
      <c r="C31" s="219"/>
      <c r="D31" s="219"/>
      <c r="E31" s="219"/>
      <c r="F31" s="219"/>
      <c r="G31" s="220"/>
    </row>
    <row r="32" spans="1:14" ht="30" customHeight="1" x14ac:dyDescent="0.25">
      <c r="A32" s="199" t="s">
        <v>649</v>
      </c>
      <c r="B32" s="199"/>
      <c r="C32" s="199"/>
      <c r="D32" s="199"/>
      <c r="E32" s="199"/>
      <c r="F32" s="199"/>
      <c r="G32" s="199"/>
    </row>
    <row r="33" spans="1:14" ht="24" x14ac:dyDescent="0.2">
      <c r="A33" s="72"/>
      <c r="B33" s="71" t="s">
        <v>314</v>
      </c>
      <c r="C33" s="71" t="s">
        <v>315</v>
      </c>
      <c r="D33" s="70" t="s">
        <v>316</v>
      </c>
      <c r="E33" s="70" t="s">
        <v>317</v>
      </c>
      <c r="F33" s="70" t="s">
        <v>318</v>
      </c>
      <c r="G33" s="86" t="s">
        <v>319</v>
      </c>
    </row>
    <row r="34" spans="1:14" ht="72" x14ac:dyDescent="0.2">
      <c r="A34" s="23" t="s">
        <v>24</v>
      </c>
      <c r="B34" s="18" t="s">
        <v>650</v>
      </c>
      <c r="C34" s="18" t="s">
        <v>651</v>
      </c>
      <c r="D34" s="97"/>
      <c r="E34" s="97" t="s">
        <v>337</v>
      </c>
      <c r="F34" s="37"/>
      <c r="G34" s="95" t="s">
        <v>658</v>
      </c>
      <c r="J34" s="61">
        <f t="shared" si="0"/>
        <v>4</v>
      </c>
      <c r="K34" s="29" t="s">
        <v>338</v>
      </c>
      <c r="L34" s="30" t="s">
        <v>656</v>
      </c>
      <c r="M34" s="31" t="s">
        <v>336</v>
      </c>
      <c r="N34" s="32" t="s">
        <v>337</v>
      </c>
    </row>
    <row r="35" spans="1:14" ht="48" x14ac:dyDescent="0.2">
      <c r="A35" s="23" t="s">
        <v>25</v>
      </c>
      <c r="B35" s="18" t="s">
        <v>652</v>
      </c>
      <c r="C35" s="18" t="s">
        <v>653</v>
      </c>
      <c r="D35" s="97"/>
      <c r="E35" s="97" t="s">
        <v>337</v>
      </c>
      <c r="F35" s="37"/>
      <c r="G35" s="109"/>
      <c r="J35" s="61">
        <f t="shared" si="0"/>
        <v>4</v>
      </c>
      <c r="K35" s="29" t="s">
        <v>338</v>
      </c>
      <c r="L35" s="30" t="s">
        <v>656</v>
      </c>
      <c r="M35" s="31" t="s">
        <v>336</v>
      </c>
      <c r="N35" s="32" t="s">
        <v>337</v>
      </c>
    </row>
    <row r="36" spans="1:14" ht="96" x14ac:dyDescent="0.2">
      <c r="A36" s="23" t="s">
        <v>26</v>
      </c>
      <c r="B36" s="18" t="s">
        <v>654</v>
      </c>
      <c r="C36" s="18" t="s">
        <v>655</v>
      </c>
      <c r="D36" s="97"/>
      <c r="E36" s="97" t="s">
        <v>337</v>
      </c>
      <c r="F36" s="37"/>
      <c r="G36" s="95" t="s">
        <v>659</v>
      </c>
      <c r="J36" s="61">
        <f t="shared" si="0"/>
        <v>4</v>
      </c>
      <c r="K36" s="29" t="s">
        <v>338</v>
      </c>
      <c r="L36" s="30" t="s">
        <v>657</v>
      </c>
      <c r="M36" s="31" t="s">
        <v>336</v>
      </c>
      <c r="N36" s="32" t="s">
        <v>337</v>
      </c>
    </row>
    <row r="37" spans="1:14" ht="30" customHeight="1" x14ac:dyDescent="0.25">
      <c r="A37" s="199" t="s">
        <v>660</v>
      </c>
      <c r="B37" s="199"/>
      <c r="C37" s="199"/>
      <c r="D37" s="199"/>
      <c r="E37" s="199"/>
      <c r="F37" s="199"/>
      <c r="G37" s="199"/>
    </row>
    <row r="38" spans="1:14" ht="24" x14ac:dyDescent="0.2">
      <c r="A38" s="72"/>
      <c r="B38" s="71" t="s">
        <v>314</v>
      </c>
      <c r="C38" s="71" t="s">
        <v>315</v>
      </c>
      <c r="D38" s="70" t="s">
        <v>316</v>
      </c>
      <c r="E38" s="70" t="s">
        <v>317</v>
      </c>
      <c r="F38" s="70" t="s">
        <v>318</v>
      </c>
      <c r="G38" s="86" t="s">
        <v>319</v>
      </c>
    </row>
    <row r="39" spans="1:14" ht="84" x14ac:dyDescent="0.2">
      <c r="A39" s="23" t="s">
        <v>28</v>
      </c>
      <c r="B39" s="18" t="s">
        <v>661</v>
      </c>
      <c r="C39" s="18" t="s">
        <v>662</v>
      </c>
      <c r="D39" s="97"/>
      <c r="E39" s="97" t="s">
        <v>670</v>
      </c>
      <c r="F39" s="37"/>
      <c r="G39" s="215" t="s">
        <v>669</v>
      </c>
      <c r="J39" s="61">
        <f t="shared" si="0"/>
        <v>4</v>
      </c>
      <c r="K39" s="29" t="s">
        <v>541</v>
      </c>
      <c r="L39" s="30" t="s">
        <v>542</v>
      </c>
      <c r="M39" s="31" t="s">
        <v>336</v>
      </c>
      <c r="N39" s="32" t="s">
        <v>670</v>
      </c>
    </row>
    <row r="40" spans="1:14" ht="60" x14ac:dyDescent="0.2">
      <c r="A40" s="24" t="s">
        <v>29</v>
      </c>
      <c r="B40" s="18" t="s">
        <v>663</v>
      </c>
      <c r="C40" s="18" t="s">
        <v>664</v>
      </c>
      <c r="D40" s="97"/>
      <c r="E40" s="97"/>
      <c r="F40" s="37"/>
      <c r="G40" s="215"/>
      <c r="J40" s="61" t="e">
        <f t="shared" si="0"/>
        <v>#N/A</v>
      </c>
      <c r="K40" s="29" t="s">
        <v>671</v>
      </c>
      <c r="L40" s="30" t="s">
        <v>672</v>
      </c>
      <c r="M40" s="31" t="s">
        <v>336</v>
      </c>
      <c r="N40" s="32" t="s">
        <v>337</v>
      </c>
    </row>
    <row r="41" spans="1:14" ht="36" x14ac:dyDescent="0.2">
      <c r="A41" s="24" t="s">
        <v>30</v>
      </c>
      <c r="B41" s="18" t="s">
        <v>665</v>
      </c>
      <c r="C41" s="18" t="s">
        <v>666</v>
      </c>
      <c r="D41" s="97"/>
      <c r="E41" s="97" t="s">
        <v>337</v>
      </c>
      <c r="F41" s="37"/>
      <c r="G41" s="215"/>
      <c r="J41" s="61">
        <f t="shared" si="0"/>
        <v>4</v>
      </c>
      <c r="K41" s="29" t="s">
        <v>338</v>
      </c>
      <c r="L41" s="30" t="s">
        <v>673</v>
      </c>
      <c r="M41" s="31" t="s">
        <v>336</v>
      </c>
      <c r="N41" s="32" t="s">
        <v>337</v>
      </c>
    </row>
    <row r="42" spans="1:14" ht="48" x14ac:dyDescent="0.2">
      <c r="A42" s="24" t="s">
        <v>67</v>
      </c>
      <c r="B42" s="18" t="s">
        <v>667</v>
      </c>
      <c r="C42" s="18" t="s">
        <v>668</v>
      </c>
      <c r="D42" s="97"/>
      <c r="E42" s="97" t="s">
        <v>337</v>
      </c>
      <c r="F42" s="37"/>
      <c r="G42" s="215"/>
      <c r="J42" s="61">
        <f t="shared" si="0"/>
        <v>4</v>
      </c>
      <c r="K42" s="29" t="s">
        <v>338</v>
      </c>
      <c r="L42" s="30" t="s">
        <v>674</v>
      </c>
      <c r="M42" s="31" t="s">
        <v>336</v>
      </c>
      <c r="N42" s="32" t="s">
        <v>337</v>
      </c>
    </row>
    <row r="43" spans="1:14" ht="30" customHeight="1" x14ac:dyDescent="0.25">
      <c r="A43" s="199" t="s">
        <v>675</v>
      </c>
      <c r="B43" s="199"/>
      <c r="C43" s="199"/>
      <c r="D43" s="199"/>
      <c r="E43" s="199"/>
      <c r="F43" s="199"/>
      <c r="G43" s="199"/>
    </row>
    <row r="44" spans="1:14" ht="24" x14ac:dyDescent="0.2">
      <c r="A44" s="72"/>
      <c r="B44" s="71" t="s">
        <v>314</v>
      </c>
      <c r="C44" s="71" t="s">
        <v>315</v>
      </c>
      <c r="D44" s="70" t="s">
        <v>316</v>
      </c>
      <c r="E44" s="70" t="s">
        <v>317</v>
      </c>
      <c r="F44" s="70" t="s">
        <v>318</v>
      </c>
      <c r="G44" s="86" t="s">
        <v>319</v>
      </c>
    </row>
    <row r="45" spans="1:14" ht="36" x14ac:dyDescent="0.2">
      <c r="A45" s="27" t="s">
        <v>31</v>
      </c>
      <c r="B45" s="18" t="s">
        <v>676</v>
      </c>
      <c r="C45" s="18" t="s">
        <v>677</v>
      </c>
      <c r="D45" s="97"/>
      <c r="E45" s="97" t="s">
        <v>337</v>
      </c>
      <c r="F45" s="37"/>
      <c r="G45" s="97" t="s">
        <v>684</v>
      </c>
      <c r="J45" s="61">
        <f t="shared" si="0"/>
        <v>4</v>
      </c>
      <c r="K45" s="29" t="s">
        <v>671</v>
      </c>
      <c r="L45" s="30" t="s">
        <v>687</v>
      </c>
      <c r="M45" s="31" t="s">
        <v>336</v>
      </c>
      <c r="N45" s="32" t="s">
        <v>337</v>
      </c>
    </row>
    <row r="46" spans="1:14" ht="84" x14ac:dyDescent="0.2">
      <c r="A46" s="27" t="s">
        <v>32</v>
      </c>
      <c r="B46" s="18" t="s">
        <v>678</v>
      </c>
      <c r="C46" s="18" t="s">
        <v>679</v>
      </c>
      <c r="D46" s="97"/>
      <c r="E46" s="97" t="s">
        <v>337</v>
      </c>
      <c r="F46" s="37"/>
      <c r="G46" s="110"/>
      <c r="J46" s="61">
        <f t="shared" si="0"/>
        <v>4</v>
      </c>
      <c r="K46" s="29" t="s">
        <v>338</v>
      </c>
      <c r="L46" s="30" t="s">
        <v>688</v>
      </c>
      <c r="M46" s="31" t="s">
        <v>336</v>
      </c>
      <c r="N46" s="32" t="s">
        <v>337</v>
      </c>
    </row>
    <row r="47" spans="1:14" ht="120" x14ac:dyDescent="0.2">
      <c r="A47" s="27" t="s">
        <v>33</v>
      </c>
      <c r="B47" s="18" t="s">
        <v>680</v>
      </c>
      <c r="C47" s="18" t="s">
        <v>681</v>
      </c>
      <c r="D47" s="97"/>
      <c r="E47" s="97" t="s">
        <v>337</v>
      </c>
      <c r="F47" s="37"/>
      <c r="G47" s="97" t="s">
        <v>685</v>
      </c>
      <c r="J47" s="61">
        <f t="shared" si="0"/>
        <v>4</v>
      </c>
      <c r="K47" s="29" t="s">
        <v>338</v>
      </c>
      <c r="L47" s="30" t="s">
        <v>689</v>
      </c>
      <c r="M47" s="31" t="s">
        <v>336</v>
      </c>
      <c r="N47" s="32" t="s">
        <v>337</v>
      </c>
    </row>
    <row r="48" spans="1:14" ht="84" x14ac:dyDescent="0.2">
      <c r="A48" s="27" t="s">
        <v>34</v>
      </c>
      <c r="B48" s="18" t="s">
        <v>682</v>
      </c>
      <c r="C48" s="18" t="s">
        <v>683</v>
      </c>
      <c r="D48" s="97"/>
      <c r="E48" s="97" t="s">
        <v>337</v>
      </c>
      <c r="F48" s="37"/>
      <c r="G48" s="97" t="s">
        <v>686</v>
      </c>
      <c r="J48" s="61">
        <f t="shared" si="0"/>
        <v>4</v>
      </c>
      <c r="K48" s="29" t="s">
        <v>338</v>
      </c>
      <c r="L48" s="30" t="s">
        <v>690</v>
      </c>
      <c r="M48" s="31" t="s">
        <v>336</v>
      </c>
      <c r="N48" s="32" t="s">
        <v>337</v>
      </c>
    </row>
    <row r="49" spans="1:14" ht="30" customHeight="1" x14ac:dyDescent="0.25">
      <c r="A49" s="199" t="s">
        <v>691</v>
      </c>
      <c r="B49" s="199"/>
      <c r="C49" s="199"/>
      <c r="D49" s="199"/>
      <c r="E49" s="199"/>
      <c r="F49" s="199"/>
      <c r="G49" s="199"/>
    </row>
    <row r="50" spans="1:14" ht="24" x14ac:dyDescent="0.2">
      <c r="A50" s="72"/>
      <c r="B50" s="71" t="s">
        <v>314</v>
      </c>
      <c r="C50" s="71" t="s">
        <v>315</v>
      </c>
      <c r="D50" s="70" t="s">
        <v>316</v>
      </c>
      <c r="E50" s="70" t="s">
        <v>317</v>
      </c>
      <c r="F50" s="70" t="s">
        <v>318</v>
      </c>
      <c r="G50" s="86" t="s">
        <v>319</v>
      </c>
    </row>
    <row r="51" spans="1:14" ht="60" x14ac:dyDescent="0.2">
      <c r="A51" s="26" t="s">
        <v>68</v>
      </c>
      <c r="B51" s="18" t="s">
        <v>692</v>
      </c>
      <c r="C51" s="18" t="s">
        <v>693</v>
      </c>
      <c r="D51" s="111"/>
      <c r="E51" s="111" t="s">
        <v>337</v>
      </c>
      <c r="F51" s="38"/>
      <c r="G51" s="200" t="s">
        <v>704</v>
      </c>
      <c r="J51" s="61" t="e">
        <f t="shared" si="0"/>
        <v>#N/A</v>
      </c>
      <c r="K51" s="34" t="s">
        <v>338</v>
      </c>
      <c r="L51" s="83" t="s">
        <v>523</v>
      </c>
      <c r="M51" s="35" t="s">
        <v>336</v>
      </c>
      <c r="N51" s="36" t="s">
        <v>716</v>
      </c>
    </row>
    <row r="52" spans="1:14" ht="84" x14ac:dyDescent="0.2">
      <c r="A52" s="27" t="s">
        <v>69</v>
      </c>
      <c r="B52" s="18" t="s">
        <v>694</v>
      </c>
      <c r="C52" s="18" t="s">
        <v>695</v>
      </c>
      <c r="D52" s="97"/>
      <c r="E52" s="97" t="s">
        <v>337</v>
      </c>
      <c r="F52" s="37"/>
      <c r="G52" s="201"/>
      <c r="J52" s="61">
        <f t="shared" si="0"/>
        <v>4</v>
      </c>
      <c r="K52" s="29" t="s">
        <v>338</v>
      </c>
      <c r="L52" s="30" t="s">
        <v>717</v>
      </c>
      <c r="M52" s="31" t="s">
        <v>336</v>
      </c>
      <c r="N52" s="32" t="s">
        <v>337</v>
      </c>
    </row>
    <row r="53" spans="1:14" ht="96" customHeight="1" x14ac:dyDescent="0.2">
      <c r="A53" s="17" t="s">
        <v>70</v>
      </c>
      <c r="B53" s="18" t="s">
        <v>696</v>
      </c>
      <c r="C53" s="18" t="s">
        <v>697</v>
      </c>
      <c r="D53" s="97"/>
      <c r="E53" s="97" t="s">
        <v>337</v>
      </c>
      <c r="F53" s="37"/>
      <c r="G53" s="201"/>
      <c r="J53" s="61">
        <f t="shared" si="0"/>
        <v>4</v>
      </c>
      <c r="K53" s="29" t="s">
        <v>338</v>
      </c>
      <c r="L53" s="30" t="s">
        <v>718</v>
      </c>
      <c r="M53" s="31" t="s">
        <v>336</v>
      </c>
      <c r="N53" s="32" t="s">
        <v>337</v>
      </c>
    </row>
    <row r="54" spans="1:14" ht="36" x14ac:dyDescent="0.2">
      <c r="A54" s="17" t="s">
        <v>71</v>
      </c>
      <c r="B54" s="18" t="s">
        <v>698</v>
      </c>
      <c r="C54" s="18" t="s">
        <v>699</v>
      </c>
      <c r="D54" s="97"/>
      <c r="E54" s="97" t="s">
        <v>337</v>
      </c>
      <c r="F54" s="37"/>
      <c r="G54" s="201"/>
      <c r="J54" s="61">
        <f t="shared" si="0"/>
        <v>4</v>
      </c>
      <c r="K54" s="29" t="s">
        <v>338</v>
      </c>
      <c r="L54" s="30" t="s">
        <v>718</v>
      </c>
      <c r="M54" s="31" t="s">
        <v>336</v>
      </c>
      <c r="N54" s="32" t="s">
        <v>337</v>
      </c>
    </row>
    <row r="55" spans="1:14" ht="60" x14ac:dyDescent="0.2">
      <c r="A55" s="17" t="s">
        <v>72</v>
      </c>
      <c r="B55" s="18" t="s">
        <v>700</v>
      </c>
      <c r="C55" s="18" t="s">
        <v>701</v>
      </c>
      <c r="D55" s="97"/>
      <c r="E55" s="97" t="s">
        <v>337</v>
      </c>
      <c r="F55" s="37"/>
      <c r="G55" s="201"/>
      <c r="J55" s="61">
        <f t="shared" si="0"/>
        <v>4</v>
      </c>
      <c r="K55" s="29" t="s">
        <v>338</v>
      </c>
      <c r="L55" s="30" t="s">
        <v>719</v>
      </c>
      <c r="M55" s="31" t="s">
        <v>336</v>
      </c>
      <c r="N55" s="32" t="s">
        <v>337</v>
      </c>
    </row>
    <row r="56" spans="1:14" ht="60" x14ac:dyDescent="0.2">
      <c r="A56" s="17" t="s">
        <v>81</v>
      </c>
      <c r="B56" s="18" t="s">
        <v>702</v>
      </c>
      <c r="C56" s="18" t="s">
        <v>703</v>
      </c>
      <c r="D56" s="97"/>
      <c r="E56" s="97" t="s">
        <v>337</v>
      </c>
      <c r="F56" s="37"/>
      <c r="G56" s="202"/>
      <c r="J56" s="61">
        <f t="shared" si="0"/>
        <v>4</v>
      </c>
      <c r="K56" s="29" t="s">
        <v>338</v>
      </c>
      <c r="L56" s="30" t="s">
        <v>720</v>
      </c>
      <c r="M56" s="31" t="s">
        <v>336</v>
      </c>
      <c r="N56" s="32" t="s">
        <v>337</v>
      </c>
    </row>
    <row r="57" spans="1:14" x14ac:dyDescent="0.2">
      <c r="A57" s="224"/>
      <c r="B57" s="224"/>
      <c r="C57" s="224"/>
      <c r="D57" s="224"/>
      <c r="E57" s="224"/>
      <c r="F57" s="224"/>
      <c r="G57" s="224"/>
    </row>
    <row r="58" spans="1:14" ht="15.75" x14ac:dyDescent="0.2">
      <c r="A58" s="218" t="s">
        <v>705</v>
      </c>
      <c r="B58" s="219"/>
      <c r="C58" s="219"/>
      <c r="D58" s="219"/>
      <c r="E58" s="219"/>
      <c r="F58" s="219"/>
      <c r="G58" s="220"/>
    </row>
    <row r="59" spans="1:14" ht="30" customHeight="1" x14ac:dyDescent="0.25">
      <c r="A59" s="199" t="s">
        <v>706</v>
      </c>
      <c r="B59" s="199"/>
      <c r="C59" s="199"/>
      <c r="D59" s="199"/>
      <c r="E59" s="199"/>
      <c r="F59" s="199"/>
      <c r="G59" s="199"/>
    </row>
    <row r="60" spans="1:14" ht="24" x14ac:dyDescent="0.2">
      <c r="A60" s="72"/>
      <c r="B60" s="71" t="s">
        <v>314</v>
      </c>
      <c r="C60" s="71" t="s">
        <v>315</v>
      </c>
      <c r="D60" s="70" t="s">
        <v>316</v>
      </c>
      <c r="E60" s="70" t="s">
        <v>317</v>
      </c>
      <c r="F60" s="70" t="s">
        <v>318</v>
      </c>
      <c r="G60" s="86" t="s">
        <v>319</v>
      </c>
    </row>
    <row r="61" spans="1:14" ht="108" x14ac:dyDescent="0.2">
      <c r="A61" s="27" t="s">
        <v>35</v>
      </c>
      <c r="B61" s="18" t="s">
        <v>707</v>
      </c>
      <c r="C61" s="18" t="s">
        <v>708</v>
      </c>
      <c r="D61" s="97"/>
      <c r="E61" s="97" t="s">
        <v>337</v>
      </c>
      <c r="F61" s="37"/>
      <c r="G61" s="215" t="s">
        <v>626</v>
      </c>
      <c r="J61" s="61">
        <f t="shared" si="0"/>
        <v>4</v>
      </c>
      <c r="K61" s="29" t="s">
        <v>713</v>
      </c>
      <c r="L61" s="30" t="s">
        <v>714</v>
      </c>
      <c r="M61" s="31" t="s">
        <v>336</v>
      </c>
      <c r="N61" s="32" t="s">
        <v>337</v>
      </c>
    </row>
    <row r="62" spans="1:14" ht="48" x14ac:dyDescent="0.2">
      <c r="A62" s="17" t="s">
        <v>36</v>
      </c>
      <c r="B62" s="18" t="s">
        <v>709</v>
      </c>
      <c r="C62" s="18" t="s">
        <v>710</v>
      </c>
      <c r="D62" s="97"/>
      <c r="E62" s="97" t="s">
        <v>337</v>
      </c>
      <c r="F62" s="37"/>
      <c r="G62" s="215"/>
      <c r="J62" s="61">
        <f t="shared" si="0"/>
        <v>4</v>
      </c>
      <c r="K62" s="29" t="s">
        <v>338</v>
      </c>
      <c r="L62" s="30" t="s">
        <v>715</v>
      </c>
      <c r="M62" s="31" t="s">
        <v>336</v>
      </c>
      <c r="N62" s="32" t="s">
        <v>337</v>
      </c>
    </row>
    <row r="63" spans="1:14" ht="36" x14ac:dyDescent="0.2">
      <c r="A63" s="17" t="s">
        <v>37</v>
      </c>
      <c r="B63" s="18" t="s">
        <v>711</v>
      </c>
      <c r="C63" s="18" t="s">
        <v>712</v>
      </c>
      <c r="D63" s="97"/>
      <c r="E63" s="97" t="s">
        <v>337</v>
      </c>
      <c r="F63" s="37"/>
      <c r="G63" s="215"/>
      <c r="J63" s="61">
        <f t="shared" si="0"/>
        <v>4</v>
      </c>
      <c r="K63" s="29" t="s">
        <v>541</v>
      </c>
      <c r="L63" s="30" t="s">
        <v>542</v>
      </c>
      <c r="M63" s="31" t="s">
        <v>336</v>
      </c>
      <c r="N63" s="32" t="s">
        <v>337</v>
      </c>
    </row>
    <row r="64" spans="1:14" ht="30" customHeight="1" x14ac:dyDescent="0.25">
      <c r="A64" s="199" t="s">
        <v>570</v>
      </c>
      <c r="B64" s="199"/>
      <c r="C64" s="199"/>
      <c r="D64" s="199"/>
      <c r="E64" s="199"/>
      <c r="F64" s="199"/>
      <c r="G64" s="199"/>
    </row>
    <row r="65" spans="1:14" ht="24" x14ac:dyDescent="0.2">
      <c r="A65" s="72"/>
      <c r="B65" s="71" t="s">
        <v>314</v>
      </c>
      <c r="C65" s="71" t="s">
        <v>315</v>
      </c>
      <c r="D65" s="70" t="s">
        <v>316</v>
      </c>
      <c r="E65" s="70" t="s">
        <v>317</v>
      </c>
      <c r="F65" s="70" t="s">
        <v>318</v>
      </c>
      <c r="G65" s="86" t="s">
        <v>319</v>
      </c>
    </row>
    <row r="66" spans="1:14" ht="60" x14ac:dyDescent="0.2">
      <c r="A66" s="203" t="s">
        <v>41</v>
      </c>
      <c r="B66" s="206" t="s">
        <v>721</v>
      </c>
      <c r="C66" s="28" t="s">
        <v>724</v>
      </c>
      <c r="D66" s="200"/>
      <c r="E66" s="209" t="s">
        <v>337</v>
      </c>
      <c r="F66" s="212"/>
      <c r="G66" s="215" t="s">
        <v>730</v>
      </c>
      <c r="J66" s="61">
        <f t="shared" ref="J66:J87" si="1">_xlfn.SWITCH(E66,K66,1,L66,2,M66,3,N66,4)</f>
        <v>4</v>
      </c>
      <c r="K66" s="29" t="s">
        <v>731</v>
      </c>
      <c r="L66" s="30" t="s">
        <v>732</v>
      </c>
      <c r="M66" s="31" t="s">
        <v>733</v>
      </c>
      <c r="N66" s="32" t="s">
        <v>337</v>
      </c>
    </row>
    <row r="67" spans="1:14" ht="36" x14ac:dyDescent="0.2">
      <c r="A67" s="204"/>
      <c r="B67" s="207"/>
      <c r="C67" s="68" t="s">
        <v>725</v>
      </c>
      <c r="D67" s="201"/>
      <c r="E67" s="210"/>
      <c r="F67" s="213"/>
      <c r="G67" s="215"/>
      <c r="K67" s="61"/>
      <c r="L67" s="61"/>
      <c r="M67" s="61"/>
      <c r="N67" s="61"/>
    </row>
    <row r="68" spans="1:14" ht="24" x14ac:dyDescent="0.2">
      <c r="A68" s="204"/>
      <c r="B68" s="207"/>
      <c r="C68" s="68" t="s">
        <v>726</v>
      </c>
      <c r="D68" s="201"/>
      <c r="E68" s="210"/>
      <c r="F68" s="213"/>
      <c r="G68" s="215"/>
      <c r="K68" s="61"/>
      <c r="L68" s="61"/>
      <c r="M68" s="61"/>
      <c r="N68" s="61"/>
    </row>
    <row r="69" spans="1:14" ht="36" x14ac:dyDescent="0.2">
      <c r="A69" s="204"/>
      <c r="B69" s="207"/>
      <c r="C69" s="68" t="s">
        <v>728</v>
      </c>
      <c r="D69" s="201"/>
      <c r="E69" s="210"/>
      <c r="F69" s="213"/>
      <c r="G69" s="215"/>
      <c r="K69" s="61"/>
      <c r="L69" s="61"/>
      <c r="M69" s="61"/>
      <c r="N69" s="61"/>
    </row>
    <row r="70" spans="1:14" ht="36" x14ac:dyDescent="0.2">
      <c r="A70" s="204"/>
      <c r="B70" s="207"/>
      <c r="C70" s="68" t="s">
        <v>727</v>
      </c>
      <c r="D70" s="201"/>
      <c r="E70" s="210"/>
      <c r="F70" s="213"/>
      <c r="G70" s="215"/>
      <c r="K70" s="61"/>
      <c r="L70" s="61"/>
      <c r="M70" s="61"/>
      <c r="N70" s="61"/>
    </row>
    <row r="71" spans="1:14" ht="36" x14ac:dyDescent="0.2">
      <c r="A71" s="205"/>
      <c r="B71" s="208"/>
      <c r="C71" s="82" t="s">
        <v>729</v>
      </c>
      <c r="D71" s="202"/>
      <c r="E71" s="211"/>
      <c r="F71" s="214"/>
      <c r="G71" s="215"/>
      <c r="K71" s="61"/>
      <c r="L71" s="61"/>
      <c r="M71" s="61"/>
      <c r="N71" s="61"/>
    </row>
    <row r="72" spans="1:14" ht="60" x14ac:dyDescent="0.2">
      <c r="A72" s="17" t="s">
        <v>42</v>
      </c>
      <c r="B72" s="18" t="s">
        <v>722</v>
      </c>
      <c r="C72" s="18" t="s">
        <v>723</v>
      </c>
      <c r="D72" s="97"/>
      <c r="E72" s="97" t="s">
        <v>337</v>
      </c>
      <c r="F72" s="37"/>
      <c r="G72" s="215"/>
      <c r="J72" s="61">
        <f t="shared" si="1"/>
        <v>4</v>
      </c>
      <c r="K72" s="29" t="s">
        <v>338</v>
      </c>
      <c r="L72" s="30" t="s">
        <v>718</v>
      </c>
      <c r="M72" s="31" t="s">
        <v>336</v>
      </c>
      <c r="N72" s="32" t="s">
        <v>337</v>
      </c>
    </row>
    <row r="73" spans="1:14" ht="30" customHeight="1" x14ac:dyDescent="0.25">
      <c r="A73" s="199" t="s">
        <v>734</v>
      </c>
      <c r="B73" s="199"/>
      <c r="C73" s="199"/>
      <c r="D73" s="199"/>
      <c r="E73" s="199"/>
      <c r="F73" s="199"/>
      <c r="G73" s="199"/>
    </row>
    <row r="74" spans="1:14" ht="24" x14ac:dyDescent="0.2">
      <c r="A74" s="72"/>
      <c r="B74" s="71" t="s">
        <v>314</v>
      </c>
      <c r="C74" s="71" t="s">
        <v>315</v>
      </c>
      <c r="D74" s="70" t="s">
        <v>316</v>
      </c>
      <c r="E74" s="70" t="s">
        <v>317</v>
      </c>
      <c r="F74" s="70" t="s">
        <v>318</v>
      </c>
      <c r="G74" s="86" t="s">
        <v>319</v>
      </c>
    </row>
    <row r="75" spans="1:14" ht="96" x14ac:dyDescent="0.2">
      <c r="A75" s="27" t="s">
        <v>45</v>
      </c>
      <c r="B75" s="18" t="s">
        <v>579</v>
      </c>
      <c r="C75" s="18" t="s">
        <v>735</v>
      </c>
      <c r="D75" s="97"/>
      <c r="E75" s="97" t="s">
        <v>337</v>
      </c>
      <c r="F75" s="37"/>
      <c r="G75" s="97" t="s">
        <v>738</v>
      </c>
      <c r="J75" s="61">
        <f t="shared" si="1"/>
        <v>4</v>
      </c>
      <c r="K75" s="29" t="s">
        <v>740</v>
      </c>
      <c r="L75" s="30" t="s">
        <v>741</v>
      </c>
      <c r="M75" s="31" t="s">
        <v>336</v>
      </c>
      <c r="N75" s="32" t="s">
        <v>337</v>
      </c>
    </row>
    <row r="76" spans="1:14" ht="60" x14ac:dyDescent="0.2">
      <c r="A76" s="27" t="s">
        <v>46</v>
      </c>
      <c r="B76" s="18" t="s">
        <v>736</v>
      </c>
      <c r="C76" s="18" t="s">
        <v>737</v>
      </c>
      <c r="D76" s="97"/>
      <c r="E76" s="97" t="s">
        <v>337</v>
      </c>
      <c r="F76" s="37"/>
      <c r="G76" s="97" t="s">
        <v>739</v>
      </c>
      <c r="J76" s="61">
        <f t="shared" si="1"/>
        <v>4</v>
      </c>
      <c r="K76" s="29" t="s">
        <v>742</v>
      </c>
      <c r="L76" s="30" t="s">
        <v>743</v>
      </c>
      <c r="M76" s="31" t="s">
        <v>336</v>
      </c>
      <c r="N76" s="32" t="s">
        <v>337</v>
      </c>
    </row>
    <row r="78" spans="1:14" ht="18" x14ac:dyDescent="0.2">
      <c r="A78" s="217" t="s">
        <v>744</v>
      </c>
      <c r="B78" s="217"/>
      <c r="C78" s="217"/>
      <c r="D78" s="217"/>
      <c r="E78" s="217"/>
      <c r="F78" s="217"/>
      <c r="G78" s="217"/>
    </row>
    <row r="79" spans="1:14" ht="30" customHeight="1" x14ac:dyDescent="0.25">
      <c r="A79" s="222" t="s">
        <v>745</v>
      </c>
      <c r="B79" s="222"/>
      <c r="C79" s="222"/>
      <c r="D79" s="222"/>
      <c r="E79" s="222"/>
      <c r="F79" s="222"/>
      <c r="G79" s="222"/>
    </row>
    <row r="80" spans="1:14" ht="24" x14ac:dyDescent="0.2">
      <c r="A80" s="72"/>
      <c r="B80" s="71" t="s">
        <v>314</v>
      </c>
      <c r="C80" s="71" t="s">
        <v>315</v>
      </c>
      <c r="D80" s="70" t="s">
        <v>316</v>
      </c>
      <c r="E80" s="70" t="s">
        <v>317</v>
      </c>
      <c r="F80" s="70" t="s">
        <v>318</v>
      </c>
      <c r="G80" s="86" t="s">
        <v>319</v>
      </c>
    </row>
    <row r="81" spans="1:14" ht="84" x14ac:dyDescent="0.2">
      <c r="A81" s="17" t="s">
        <v>10</v>
      </c>
      <c r="B81" s="18" t="s">
        <v>746</v>
      </c>
      <c r="C81" s="18" t="s">
        <v>747</v>
      </c>
      <c r="D81" s="97"/>
      <c r="E81" s="97" t="s">
        <v>337</v>
      </c>
      <c r="F81" s="37"/>
      <c r="G81" s="95" t="s">
        <v>760</v>
      </c>
      <c r="J81" s="61">
        <f t="shared" si="1"/>
        <v>4</v>
      </c>
      <c r="K81" s="29" t="s">
        <v>761</v>
      </c>
      <c r="L81" s="30" t="s">
        <v>762</v>
      </c>
      <c r="M81" s="31" t="s">
        <v>763</v>
      </c>
      <c r="N81" s="32" t="s">
        <v>337</v>
      </c>
    </row>
    <row r="82" spans="1:14" ht="84" x14ac:dyDescent="0.2">
      <c r="A82" s="17" t="s">
        <v>11</v>
      </c>
      <c r="B82" s="18" t="s">
        <v>748</v>
      </c>
      <c r="C82" s="18" t="s">
        <v>749</v>
      </c>
      <c r="D82" s="97"/>
      <c r="E82" s="97" t="s">
        <v>337</v>
      </c>
      <c r="F82" s="37"/>
      <c r="G82" s="95"/>
      <c r="J82" s="61">
        <f t="shared" si="1"/>
        <v>4</v>
      </c>
      <c r="K82" s="29" t="s">
        <v>764</v>
      </c>
      <c r="L82" s="30" t="s">
        <v>765</v>
      </c>
      <c r="M82" s="31" t="s">
        <v>449</v>
      </c>
      <c r="N82" s="32" t="s">
        <v>337</v>
      </c>
    </row>
    <row r="83" spans="1:14" ht="72" x14ac:dyDescent="0.2">
      <c r="A83" s="17" t="s">
        <v>12</v>
      </c>
      <c r="B83" s="18" t="s">
        <v>750</v>
      </c>
      <c r="C83" s="18" t="s">
        <v>751</v>
      </c>
      <c r="D83" s="97"/>
      <c r="E83" s="97" t="s">
        <v>337</v>
      </c>
      <c r="F83" s="37"/>
      <c r="G83" s="95"/>
      <c r="J83" s="61">
        <f t="shared" si="1"/>
        <v>4</v>
      </c>
      <c r="K83" s="29" t="s">
        <v>338</v>
      </c>
      <c r="L83" s="30" t="s">
        <v>765</v>
      </c>
      <c r="M83" s="31" t="s">
        <v>449</v>
      </c>
      <c r="N83" s="32" t="s">
        <v>337</v>
      </c>
    </row>
    <row r="84" spans="1:14" ht="48" x14ac:dyDescent="0.2">
      <c r="A84" s="17" t="s">
        <v>13</v>
      </c>
      <c r="B84" s="18" t="s">
        <v>752</v>
      </c>
      <c r="C84" s="18" t="s">
        <v>753</v>
      </c>
      <c r="D84" s="97"/>
      <c r="E84" s="97" t="s">
        <v>337</v>
      </c>
      <c r="F84" s="37"/>
      <c r="G84" s="95"/>
      <c r="J84" s="61">
        <f t="shared" si="1"/>
        <v>4</v>
      </c>
      <c r="K84" s="29" t="s">
        <v>766</v>
      </c>
      <c r="L84" s="30" t="s">
        <v>767</v>
      </c>
      <c r="M84" s="31" t="s">
        <v>768</v>
      </c>
      <c r="N84" s="32" t="s">
        <v>337</v>
      </c>
    </row>
    <row r="85" spans="1:14" ht="108" x14ac:dyDescent="0.2">
      <c r="A85" s="17" t="s">
        <v>14</v>
      </c>
      <c r="B85" s="18" t="s">
        <v>754</v>
      </c>
      <c r="C85" s="18" t="s">
        <v>755</v>
      </c>
      <c r="D85" s="97"/>
      <c r="E85" s="97" t="s">
        <v>337</v>
      </c>
      <c r="F85" s="37"/>
      <c r="G85" s="95"/>
      <c r="J85" s="61">
        <f t="shared" si="1"/>
        <v>4</v>
      </c>
      <c r="K85" s="29" t="s">
        <v>338</v>
      </c>
      <c r="L85" s="30" t="s">
        <v>765</v>
      </c>
      <c r="M85" s="31" t="s">
        <v>449</v>
      </c>
      <c r="N85" s="32" t="s">
        <v>337</v>
      </c>
    </row>
    <row r="86" spans="1:14" ht="60" x14ac:dyDescent="0.2">
      <c r="A86" s="17" t="s">
        <v>15</v>
      </c>
      <c r="B86" s="18" t="s">
        <v>756</v>
      </c>
      <c r="C86" s="18" t="s">
        <v>757</v>
      </c>
      <c r="D86" s="97"/>
      <c r="E86" s="97" t="s">
        <v>337</v>
      </c>
      <c r="F86" s="37"/>
      <c r="G86" s="95"/>
      <c r="J86" s="61">
        <f t="shared" si="1"/>
        <v>4</v>
      </c>
      <c r="K86" s="29" t="s">
        <v>338</v>
      </c>
      <c r="L86" s="30" t="s">
        <v>674</v>
      </c>
      <c r="M86" s="31" t="s">
        <v>449</v>
      </c>
      <c r="N86" s="32" t="s">
        <v>337</v>
      </c>
    </row>
    <row r="87" spans="1:14" ht="48" x14ac:dyDescent="0.2">
      <c r="A87" s="17" t="s">
        <v>73</v>
      </c>
      <c r="B87" s="18" t="s">
        <v>758</v>
      </c>
      <c r="C87" s="18" t="s">
        <v>759</v>
      </c>
      <c r="D87" s="97"/>
      <c r="E87" s="97" t="s">
        <v>337</v>
      </c>
      <c r="F87" s="37"/>
      <c r="G87" s="95"/>
      <c r="J87" s="61">
        <f t="shared" si="1"/>
        <v>4</v>
      </c>
      <c r="K87" s="29" t="s">
        <v>338</v>
      </c>
      <c r="L87" s="30" t="s">
        <v>674</v>
      </c>
      <c r="M87" s="31" t="s">
        <v>449</v>
      </c>
      <c r="N87" s="32" t="s">
        <v>337</v>
      </c>
    </row>
    <row r="88" spans="1:14" ht="30" customHeight="1" x14ac:dyDescent="0.25">
      <c r="A88" s="222" t="s">
        <v>787</v>
      </c>
      <c r="B88" s="222"/>
      <c r="C88" s="222"/>
      <c r="D88" s="222"/>
      <c r="E88" s="222"/>
      <c r="F88" s="222"/>
      <c r="G88" s="222"/>
    </row>
    <row r="89" spans="1:14" ht="24" x14ac:dyDescent="0.2">
      <c r="A89" s="72"/>
      <c r="B89" s="71" t="s">
        <v>314</v>
      </c>
      <c r="C89" s="71" t="s">
        <v>315</v>
      </c>
      <c r="D89" s="70" t="s">
        <v>316</v>
      </c>
      <c r="E89" s="70" t="s">
        <v>317</v>
      </c>
      <c r="F89" s="70" t="s">
        <v>318</v>
      </c>
      <c r="G89" s="86" t="s">
        <v>319</v>
      </c>
    </row>
    <row r="90" spans="1:14" ht="84" x14ac:dyDescent="0.2">
      <c r="A90" s="17" t="s">
        <v>16</v>
      </c>
      <c r="B90" s="18" t="s">
        <v>746</v>
      </c>
      <c r="C90" s="18" t="s">
        <v>747</v>
      </c>
      <c r="D90" s="97"/>
      <c r="E90" s="97" t="s">
        <v>337</v>
      </c>
      <c r="F90" s="37"/>
      <c r="G90" s="95" t="s">
        <v>760</v>
      </c>
      <c r="J90" s="61">
        <f t="shared" ref="J90:J96" si="2">_xlfn.SWITCH(E90,K90,1,L90,2,M90,3,N90,4)</f>
        <v>4</v>
      </c>
      <c r="K90" s="29" t="s">
        <v>761</v>
      </c>
      <c r="L90" s="30" t="s">
        <v>762</v>
      </c>
      <c r="M90" s="31" t="s">
        <v>763</v>
      </c>
      <c r="N90" s="32" t="s">
        <v>337</v>
      </c>
    </row>
    <row r="91" spans="1:14" ht="84" x14ac:dyDescent="0.2">
      <c r="A91" s="17" t="s">
        <v>17</v>
      </c>
      <c r="B91" s="18" t="s">
        <v>748</v>
      </c>
      <c r="C91" s="18" t="s">
        <v>749</v>
      </c>
      <c r="D91" s="97"/>
      <c r="E91" s="97" t="s">
        <v>337</v>
      </c>
      <c r="F91" s="37"/>
      <c r="G91" s="95"/>
      <c r="J91" s="61">
        <f t="shared" si="2"/>
        <v>4</v>
      </c>
      <c r="K91" s="29" t="s">
        <v>764</v>
      </c>
      <c r="L91" s="30" t="s">
        <v>765</v>
      </c>
      <c r="M91" s="31" t="s">
        <v>449</v>
      </c>
      <c r="N91" s="32" t="s">
        <v>337</v>
      </c>
    </row>
    <row r="92" spans="1:14" ht="72" x14ac:dyDescent="0.2">
      <c r="A92" s="17" t="s">
        <v>18</v>
      </c>
      <c r="B92" s="18" t="s">
        <v>750</v>
      </c>
      <c r="C92" s="18" t="s">
        <v>751</v>
      </c>
      <c r="D92" s="97"/>
      <c r="E92" s="97" t="s">
        <v>337</v>
      </c>
      <c r="F92" s="37"/>
      <c r="G92" s="95"/>
      <c r="J92" s="61">
        <f t="shared" si="2"/>
        <v>4</v>
      </c>
      <c r="K92" s="29" t="s">
        <v>338</v>
      </c>
      <c r="L92" s="30" t="s">
        <v>765</v>
      </c>
      <c r="M92" s="31" t="s">
        <v>449</v>
      </c>
      <c r="N92" s="32" t="s">
        <v>337</v>
      </c>
    </row>
    <row r="93" spans="1:14" ht="48" x14ac:dyDescent="0.2">
      <c r="A93" s="17" t="s">
        <v>19</v>
      </c>
      <c r="B93" s="18" t="s">
        <v>752</v>
      </c>
      <c r="C93" s="18" t="s">
        <v>753</v>
      </c>
      <c r="D93" s="97"/>
      <c r="E93" s="97" t="s">
        <v>337</v>
      </c>
      <c r="F93" s="37"/>
      <c r="G93" s="95"/>
      <c r="J93" s="61">
        <f t="shared" si="2"/>
        <v>4</v>
      </c>
      <c r="K93" s="29" t="s">
        <v>766</v>
      </c>
      <c r="L93" s="30" t="s">
        <v>767</v>
      </c>
      <c r="M93" s="31" t="s">
        <v>768</v>
      </c>
      <c r="N93" s="32" t="s">
        <v>337</v>
      </c>
    </row>
    <row r="94" spans="1:14" ht="108" x14ac:dyDescent="0.2">
      <c r="A94" s="17" t="s">
        <v>20</v>
      </c>
      <c r="B94" s="18" t="s">
        <v>754</v>
      </c>
      <c r="C94" s="18" t="s">
        <v>755</v>
      </c>
      <c r="D94" s="97"/>
      <c r="E94" s="97" t="s">
        <v>337</v>
      </c>
      <c r="F94" s="37"/>
      <c r="G94" s="95"/>
      <c r="J94" s="61">
        <f t="shared" si="2"/>
        <v>4</v>
      </c>
      <c r="K94" s="29" t="s">
        <v>338</v>
      </c>
      <c r="L94" s="30" t="s">
        <v>765</v>
      </c>
      <c r="M94" s="31" t="s">
        <v>449</v>
      </c>
      <c r="N94" s="32" t="s">
        <v>337</v>
      </c>
    </row>
    <row r="95" spans="1:14" ht="60" x14ac:dyDescent="0.2">
      <c r="A95" s="17" t="s">
        <v>21</v>
      </c>
      <c r="B95" s="18" t="s">
        <v>756</v>
      </c>
      <c r="C95" s="18" t="s">
        <v>757</v>
      </c>
      <c r="D95" s="97"/>
      <c r="E95" s="97" t="s">
        <v>337</v>
      </c>
      <c r="F95" s="37"/>
      <c r="G95" s="95"/>
      <c r="J95" s="61">
        <f t="shared" si="2"/>
        <v>4</v>
      </c>
      <c r="K95" s="29" t="s">
        <v>338</v>
      </c>
      <c r="L95" s="30" t="s">
        <v>674</v>
      </c>
      <c r="M95" s="31" t="s">
        <v>449</v>
      </c>
      <c r="N95" s="32" t="s">
        <v>337</v>
      </c>
    </row>
    <row r="96" spans="1:14" ht="48" x14ac:dyDescent="0.2">
      <c r="A96" s="17" t="s">
        <v>22</v>
      </c>
      <c r="B96" s="18" t="s">
        <v>758</v>
      </c>
      <c r="C96" s="18" t="s">
        <v>759</v>
      </c>
      <c r="D96" s="97"/>
      <c r="E96" s="97" t="s">
        <v>337</v>
      </c>
      <c r="F96" s="37"/>
      <c r="G96" s="95"/>
      <c r="J96" s="61">
        <f t="shared" si="2"/>
        <v>4</v>
      </c>
      <c r="K96" s="29" t="s">
        <v>338</v>
      </c>
      <c r="L96" s="30" t="s">
        <v>674</v>
      </c>
      <c r="M96" s="31" t="s">
        <v>449</v>
      </c>
      <c r="N96" s="32" t="s">
        <v>337</v>
      </c>
    </row>
    <row r="97" spans="1:14" ht="30" customHeight="1" x14ac:dyDescent="0.25">
      <c r="A97" s="222" t="s">
        <v>788</v>
      </c>
      <c r="B97" s="222"/>
      <c r="C97" s="222"/>
      <c r="D97" s="222"/>
      <c r="E97" s="222"/>
      <c r="F97" s="222"/>
      <c r="G97" s="222"/>
    </row>
    <row r="98" spans="1:14" ht="24" x14ac:dyDescent="0.2">
      <c r="A98" s="72"/>
      <c r="B98" s="71" t="s">
        <v>314</v>
      </c>
      <c r="C98" s="71" t="s">
        <v>315</v>
      </c>
      <c r="D98" s="70" t="s">
        <v>316</v>
      </c>
      <c r="E98" s="70" t="s">
        <v>317</v>
      </c>
      <c r="F98" s="70" t="s">
        <v>318</v>
      </c>
      <c r="G98" s="86" t="s">
        <v>319</v>
      </c>
    </row>
    <row r="99" spans="1:14" ht="84" x14ac:dyDescent="0.2">
      <c r="A99" s="17" t="s">
        <v>65</v>
      </c>
      <c r="B99" s="18" t="s">
        <v>746</v>
      </c>
      <c r="C99" s="18" t="s">
        <v>747</v>
      </c>
      <c r="D99" s="97"/>
      <c r="E99" s="97" t="s">
        <v>337</v>
      </c>
      <c r="F99" s="37"/>
      <c r="G99" s="95" t="s">
        <v>760</v>
      </c>
      <c r="J99" s="61">
        <f t="shared" ref="J99:J105" si="3">_xlfn.SWITCH(E99,K99,1,L99,2,M99,3,N99,4)</f>
        <v>4</v>
      </c>
      <c r="K99" s="29" t="s">
        <v>761</v>
      </c>
      <c r="L99" s="30" t="s">
        <v>762</v>
      </c>
      <c r="M99" s="31" t="s">
        <v>763</v>
      </c>
      <c r="N99" s="32" t="s">
        <v>337</v>
      </c>
    </row>
    <row r="100" spans="1:14" ht="84" x14ac:dyDescent="0.2">
      <c r="A100" s="17" t="s">
        <v>66</v>
      </c>
      <c r="B100" s="18" t="s">
        <v>748</v>
      </c>
      <c r="C100" s="18" t="s">
        <v>749</v>
      </c>
      <c r="D100" s="97"/>
      <c r="E100" s="97" t="s">
        <v>337</v>
      </c>
      <c r="F100" s="37"/>
      <c r="G100" s="95"/>
      <c r="J100" s="61">
        <f t="shared" si="3"/>
        <v>4</v>
      </c>
      <c r="K100" s="29" t="s">
        <v>764</v>
      </c>
      <c r="L100" s="30" t="s">
        <v>765</v>
      </c>
      <c r="M100" s="31" t="s">
        <v>449</v>
      </c>
      <c r="N100" s="32" t="s">
        <v>337</v>
      </c>
    </row>
    <row r="101" spans="1:14" ht="72" x14ac:dyDescent="0.2">
      <c r="A101" s="17" t="s">
        <v>789</v>
      </c>
      <c r="B101" s="18" t="s">
        <v>750</v>
      </c>
      <c r="C101" s="18" t="s">
        <v>751</v>
      </c>
      <c r="D101" s="97"/>
      <c r="E101" s="97" t="s">
        <v>337</v>
      </c>
      <c r="F101" s="37"/>
      <c r="G101" s="95"/>
      <c r="J101" s="61">
        <f t="shared" si="3"/>
        <v>4</v>
      </c>
      <c r="K101" s="29" t="s">
        <v>338</v>
      </c>
      <c r="L101" s="30" t="s">
        <v>765</v>
      </c>
      <c r="M101" s="31" t="s">
        <v>449</v>
      </c>
      <c r="N101" s="32" t="s">
        <v>337</v>
      </c>
    </row>
    <row r="102" spans="1:14" ht="48" x14ac:dyDescent="0.2">
      <c r="A102" s="17" t="s">
        <v>790</v>
      </c>
      <c r="B102" s="18" t="s">
        <v>752</v>
      </c>
      <c r="C102" s="18" t="s">
        <v>753</v>
      </c>
      <c r="D102" s="97"/>
      <c r="E102" s="97" t="s">
        <v>337</v>
      </c>
      <c r="F102" s="37"/>
      <c r="G102" s="95"/>
      <c r="J102" s="61">
        <f t="shared" si="3"/>
        <v>4</v>
      </c>
      <c r="K102" s="29" t="s">
        <v>766</v>
      </c>
      <c r="L102" s="30" t="s">
        <v>767</v>
      </c>
      <c r="M102" s="31" t="s">
        <v>768</v>
      </c>
      <c r="N102" s="32" t="s">
        <v>337</v>
      </c>
    </row>
    <row r="103" spans="1:14" ht="108" x14ac:dyDescent="0.2">
      <c r="A103" s="17" t="s">
        <v>791</v>
      </c>
      <c r="B103" s="18" t="s">
        <v>754</v>
      </c>
      <c r="C103" s="18" t="s">
        <v>755</v>
      </c>
      <c r="D103" s="97"/>
      <c r="E103" s="97" t="s">
        <v>337</v>
      </c>
      <c r="F103" s="37"/>
      <c r="G103" s="95"/>
      <c r="J103" s="61">
        <f t="shared" si="3"/>
        <v>4</v>
      </c>
      <c r="K103" s="29" t="s">
        <v>338</v>
      </c>
      <c r="L103" s="30" t="s">
        <v>765</v>
      </c>
      <c r="M103" s="31" t="s">
        <v>449</v>
      </c>
      <c r="N103" s="32" t="s">
        <v>337</v>
      </c>
    </row>
    <row r="104" spans="1:14" ht="60" x14ac:dyDescent="0.2">
      <c r="A104" s="17" t="s">
        <v>792</v>
      </c>
      <c r="B104" s="18" t="s">
        <v>756</v>
      </c>
      <c r="C104" s="18" t="s">
        <v>757</v>
      </c>
      <c r="D104" s="97"/>
      <c r="E104" s="97" t="s">
        <v>337</v>
      </c>
      <c r="F104" s="37"/>
      <c r="G104" s="95"/>
      <c r="J104" s="61">
        <f t="shared" si="3"/>
        <v>4</v>
      </c>
      <c r="K104" s="29" t="s">
        <v>338</v>
      </c>
      <c r="L104" s="30" t="s">
        <v>674</v>
      </c>
      <c r="M104" s="31" t="s">
        <v>449</v>
      </c>
      <c r="N104" s="32" t="s">
        <v>337</v>
      </c>
    </row>
    <row r="105" spans="1:14" ht="48" x14ac:dyDescent="0.2">
      <c r="A105" s="17" t="s">
        <v>793</v>
      </c>
      <c r="B105" s="18" t="s">
        <v>758</v>
      </c>
      <c r="C105" s="18" t="s">
        <v>759</v>
      </c>
      <c r="D105" s="97"/>
      <c r="E105" s="97" t="s">
        <v>337</v>
      </c>
      <c r="F105" s="37"/>
      <c r="G105" s="95"/>
      <c r="J105" s="61">
        <f t="shared" si="3"/>
        <v>4</v>
      </c>
      <c r="K105" s="29" t="s">
        <v>338</v>
      </c>
      <c r="L105" s="30" t="s">
        <v>674</v>
      </c>
      <c r="M105" s="31" t="s">
        <v>449</v>
      </c>
      <c r="N105" s="32" t="s">
        <v>337</v>
      </c>
    </row>
  </sheetData>
  <sheetProtection algorithmName="SHA-512" hashValue="DlQnVNK+7bj7BPi2T5or4cOvMjqi9ywU3aWYdI7nAGgELcuVkj/pthgxANNrLvgJUMTFdVWBRju7wz2oSObJDg==" saltValue="Wy6hp6b51DbOaJ5C9dFfgg==" spinCount="100000" sheet="1" objects="1" scenarios="1"/>
  <mergeCells count="39">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 ref="A26:G26"/>
    <mergeCell ref="G28:G29"/>
    <mergeCell ref="A30:G30"/>
    <mergeCell ref="A31:G31"/>
    <mergeCell ref="A32:G32"/>
    <mergeCell ref="A37:G37"/>
    <mergeCell ref="G39:G42"/>
    <mergeCell ref="A43:G43"/>
    <mergeCell ref="A49:G49"/>
    <mergeCell ref="A57:G57"/>
    <mergeCell ref="G51:G56"/>
    <mergeCell ref="F66:F71"/>
    <mergeCell ref="A73:G73"/>
    <mergeCell ref="A78:G78"/>
    <mergeCell ref="A79:G79"/>
    <mergeCell ref="A59:G59"/>
    <mergeCell ref="G61:G63"/>
    <mergeCell ref="A64:G64"/>
    <mergeCell ref="G66:G72"/>
    <mergeCell ref="A66:A71"/>
    <mergeCell ref="B66:B71"/>
    <mergeCell ref="D66:D71"/>
    <mergeCell ref="E66:E71"/>
  </mergeCells>
  <conditionalFormatting sqref="F6:F9 F12:F15 F20:F21 F24:F25 F28:F29 F34:F36 F39:F42 F45:F48 F51:F56 F61:F63 F66:F70 F72 F75:F76 F81:F87">
    <cfRule type="expression" dxfId="35" priority="7">
      <formula>$J6=3</formula>
    </cfRule>
    <cfRule type="expression" dxfId="34" priority="8">
      <formula>$J6=2</formula>
    </cfRule>
    <cfRule type="expression" dxfId="33" priority="9">
      <formula>$J6=1</formula>
    </cfRule>
  </conditionalFormatting>
  <conditionalFormatting sqref="F90:F96">
    <cfRule type="expression" dxfId="32" priority="4">
      <formula>$J90=3</formula>
    </cfRule>
    <cfRule type="expression" dxfId="31" priority="5">
      <formula>$J90=2</formula>
    </cfRule>
    <cfRule type="expression" dxfId="30" priority="6">
      <formula>$J90=1</formula>
    </cfRule>
  </conditionalFormatting>
  <conditionalFormatting sqref="F99:F105">
    <cfRule type="expression" dxfId="29" priority="1">
      <formula>$J99=3</formula>
    </cfRule>
    <cfRule type="expression" dxfId="28" priority="2">
      <formula>$J99=2</formula>
    </cfRule>
    <cfRule type="expression" dxfId="27" priority="3">
      <formula>$J99=1</formula>
    </cfRule>
  </conditionalFormatting>
  <dataValidations count="45">
    <dataValidation type="list" allowBlank="1" showInputMessage="1" showErrorMessage="1" sqref="E6" xr:uid="{954A377D-B77A-4DC2-9FD9-6F60FB7322DA}">
      <formula1>$K$6:$N$6</formula1>
    </dataValidation>
    <dataValidation type="list" allowBlank="1" showInputMessage="1" showErrorMessage="1" sqref="E7" xr:uid="{8DB1F157-9550-4317-8108-673E38019210}">
      <formula1>$K$7:$N$7</formula1>
    </dataValidation>
    <dataValidation type="list" allowBlank="1" showInputMessage="1" showErrorMessage="1" sqref="E8" xr:uid="{84E52A7E-00F8-43F4-A4CC-57E2684E3A63}">
      <formula1>$K$8:$N$8</formula1>
    </dataValidation>
    <dataValidation type="list" allowBlank="1" showInputMessage="1" showErrorMessage="1" sqref="E9" xr:uid="{64691029-5B21-4E9E-9E6D-EEBC94479246}">
      <formula1>$K$9:$N$9</formula1>
    </dataValidation>
    <dataValidation type="list" allowBlank="1" showInputMessage="1" showErrorMessage="1" sqref="E12" xr:uid="{8ED1D6B4-B5D5-4DCD-85AE-70F4CEA34938}">
      <formula1>$K$12:$N$12</formula1>
    </dataValidation>
    <dataValidation type="list" allowBlank="1" showInputMessage="1" showErrorMessage="1" sqref="E13" xr:uid="{C5ABD3DF-F7B0-4978-BCE1-D37C1BA81078}">
      <formula1>$K$13:$N$13</formula1>
    </dataValidation>
    <dataValidation type="list" allowBlank="1" showInputMessage="1" showErrorMessage="1" sqref="E14" xr:uid="{AB511A57-669C-423B-9500-1AB26E05A5C8}">
      <formula1>$K$14:$N$14</formula1>
    </dataValidation>
    <dataValidation type="list" allowBlank="1" showInputMessage="1" showErrorMessage="1" sqref="E15" xr:uid="{F6964DCE-17C9-455B-8929-4662F74D5443}">
      <formula1>$K$15:$N$15</formula1>
    </dataValidation>
    <dataValidation type="list" allowBlank="1" showInputMessage="1" showErrorMessage="1" sqref="E20" xr:uid="{AE42E78F-A7C4-4DED-B24E-150C20342485}">
      <formula1>$K$20:$N$20</formula1>
    </dataValidation>
    <dataValidation type="list" allowBlank="1" showInputMessage="1" showErrorMessage="1" sqref="E21" xr:uid="{BB281881-5A73-4480-B6B0-711C2551E4F1}">
      <formula1>$K$21:$N$21</formula1>
    </dataValidation>
    <dataValidation type="list" allowBlank="1" showInputMessage="1" showErrorMessage="1" sqref="E24" xr:uid="{C746C037-1DCE-4F19-B703-4F5ED73EC875}">
      <formula1>$K$24:$N$24</formula1>
    </dataValidation>
    <dataValidation type="list" allowBlank="1" showInputMessage="1" showErrorMessage="1" sqref="E25" xr:uid="{C4F39D9E-B6CD-4E79-8962-85FC5A097144}">
      <formula1>$K$25:$N$25</formula1>
    </dataValidation>
    <dataValidation type="list" allowBlank="1" showInputMessage="1" showErrorMessage="1" sqref="E28" xr:uid="{59A4385E-7B1D-4170-A3A5-27283607B163}">
      <formula1>$K$28:$N$28</formula1>
    </dataValidation>
    <dataValidation type="list" allowBlank="1" showInputMessage="1" showErrorMessage="1" sqref="E29" xr:uid="{6D0AE15A-F3E1-4DE6-9096-7BD199EA87D5}">
      <formula1>$K$29:$N$29</formula1>
    </dataValidation>
    <dataValidation type="list" allowBlank="1" showInputMessage="1" showErrorMessage="1" sqref="E34" xr:uid="{0A2F6276-C5A1-4708-9B67-AB3CE9AFD40C}">
      <formula1>$K$34:$N$34</formula1>
    </dataValidation>
    <dataValidation type="list" allowBlank="1" showInputMessage="1" showErrorMessage="1" sqref="E35" xr:uid="{5C2512B4-74A8-46CA-8D68-1D85F064D3D9}">
      <formula1>$K$35:$N$35</formula1>
    </dataValidation>
    <dataValidation type="list" allowBlank="1" showInputMessage="1" showErrorMessage="1" sqref="E36" xr:uid="{AAE6130C-B600-4C18-A7B1-EA2803996F6A}">
      <formula1>$K$36:$N$36</formula1>
    </dataValidation>
    <dataValidation type="list" allowBlank="1" showInputMessage="1" showErrorMessage="1" sqref="E39" xr:uid="{AB198903-D885-4169-8DD8-833C87C483A7}">
      <formula1>$K$39:$N$39</formula1>
    </dataValidation>
    <dataValidation type="list" allowBlank="1" showInputMessage="1" showErrorMessage="1" sqref="E40" xr:uid="{7F6C47D2-E393-4BFB-9DA9-9273939264B0}">
      <formula1>$K$40:$N$40</formula1>
    </dataValidation>
    <dataValidation type="list" allowBlank="1" showInputMessage="1" showErrorMessage="1" sqref="E41" xr:uid="{C2956E9B-A9E2-4E0A-99E7-D9A7ED71FCFB}">
      <formula1>$K$41:$N$41</formula1>
    </dataValidation>
    <dataValidation type="list" allowBlank="1" showInputMessage="1" showErrorMessage="1" sqref="E42" xr:uid="{74ACD5F2-3959-4646-9E72-BB01565AC312}">
      <formula1>$K$42:$N$42</formula1>
    </dataValidation>
    <dataValidation type="list" allowBlank="1" showInputMessage="1" showErrorMessage="1" sqref="E45" xr:uid="{0C423818-7D44-4D11-A6C5-82BF319C4ACE}">
      <formula1>$K$45:$N$45</formula1>
    </dataValidation>
    <dataValidation type="list" allowBlank="1" showInputMessage="1" showErrorMessage="1" sqref="E46" xr:uid="{192FE3CD-4D47-4EA4-AC98-8DE3EEFA5CEA}">
      <formula1>$K$46:$N$46</formula1>
    </dataValidation>
    <dataValidation type="list" allowBlank="1" showInputMessage="1" showErrorMessage="1" sqref="E47" xr:uid="{AD4C6B26-B3C6-499E-886C-80EEA7F0353E}">
      <formula1>$K$47:$N$47</formula1>
    </dataValidation>
    <dataValidation type="list" allowBlank="1" showInputMessage="1" showErrorMessage="1" sqref="E48" xr:uid="{F7D9F246-7290-458A-9C7E-D4BBFE3693FE}">
      <formula1>$K$48:$N$48</formula1>
    </dataValidation>
    <dataValidation type="list" allowBlank="1" showInputMessage="1" showErrorMessage="1" sqref="E51" xr:uid="{6D85B950-9D7D-4C08-BCFD-17A3B52838BB}">
      <formula1>$K$51:$N$51</formula1>
    </dataValidation>
    <dataValidation type="list" allowBlank="1" showInputMessage="1" showErrorMessage="1" sqref="E52" xr:uid="{8D031F34-0E2E-4947-AB5E-8B46563979D2}">
      <formula1>$K$52:$N$52</formula1>
    </dataValidation>
    <dataValidation type="list" allowBlank="1" showInputMessage="1" showErrorMessage="1" sqref="E53" xr:uid="{71265E6A-1F68-43F1-A54E-FCA49A4CBB76}">
      <formula1>$K$53:$N$53</formula1>
    </dataValidation>
    <dataValidation type="list" allowBlank="1" showInputMessage="1" showErrorMessage="1" sqref="E54" xr:uid="{C1914378-BA8D-4FB5-B5B1-024012E09D4B}">
      <formula1>$K$54:$N$54</formula1>
    </dataValidation>
    <dataValidation type="list" allowBlank="1" showInputMessage="1" showErrorMessage="1" sqref="E55" xr:uid="{9AB9C5C2-2AE0-43C3-B97C-A09406EB8784}">
      <formula1>$K$55:$N$55</formula1>
    </dataValidation>
    <dataValidation type="list" allowBlank="1" showInputMessage="1" showErrorMessage="1" sqref="E56" xr:uid="{90DC7B8A-1D80-4BDB-85B1-A105C5B4B5D5}">
      <formula1>$K$56:$N$56</formula1>
    </dataValidation>
    <dataValidation type="list" allowBlank="1" showInputMessage="1" showErrorMessage="1" sqref="E61" xr:uid="{E7033F5B-964A-4B30-B223-1608CA8F2505}">
      <formula1>$K$61:$N$61</formula1>
    </dataValidation>
    <dataValidation type="list" allowBlank="1" showInputMessage="1" showErrorMessage="1" sqref="E62" xr:uid="{010E4511-14B5-435F-9766-C4DC32F8F054}">
      <formula1>$K$62:$N$62</formula1>
    </dataValidation>
    <dataValidation type="list" allowBlank="1" showInputMessage="1" showErrorMessage="1" sqref="E63" xr:uid="{16E4045D-B9D8-4A5B-9115-5C5B0A7D92E8}">
      <formula1>$K$63:$N$63</formula1>
    </dataValidation>
    <dataValidation type="list" allowBlank="1" showInputMessage="1" showErrorMessage="1" sqref="E66:E70" xr:uid="{3084C4F4-2DA2-4BF6-A3BD-DEB442226C05}">
      <formula1>$K$66:$N$66</formula1>
    </dataValidation>
    <dataValidation type="list" allowBlank="1" showInputMessage="1" showErrorMessage="1" sqref="E72" xr:uid="{584F4FC1-0951-40EB-BE9A-F79EA3A835B9}">
      <formula1>$K$72:$N$72</formula1>
    </dataValidation>
    <dataValidation type="list" allowBlank="1" showInputMessage="1" showErrorMessage="1" sqref="E75" xr:uid="{875216F9-56B6-4785-9D3B-466A6CECA796}">
      <formula1>$K$75:$N$75</formula1>
    </dataValidation>
    <dataValidation type="list" allowBlank="1" showInputMessage="1" showErrorMessage="1" sqref="E76" xr:uid="{90CCEE2A-18BC-49C4-A65C-6342C4B95A4F}">
      <formula1>$K$76:$N$76</formula1>
    </dataValidation>
    <dataValidation type="list" allowBlank="1" showInputMessage="1" showErrorMessage="1" sqref="E81 E90 E99" xr:uid="{0BD3A4C0-49D2-4372-854B-2333C004A43E}">
      <formula1>$K$81:$N$81</formula1>
    </dataValidation>
    <dataValidation type="list" allowBlank="1" showInputMessage="1" showErrorMessage="1" sqref="E82 E91 E100" xr:uid="{85325D79-825A-4BD0-90D1-CB5BB06B230C}">
      <formula1>$K$82:$N$82</formula1>
    </dataValidation>
    <dataValidation type="list" allowBlank="1" showInputMessage="1" showErrorMessage="1" sqref="E83 E92 E101" xr:uid="{3E033E68-775D-4D9B-B7E9-BDF4D224AB85}">
      <formula1>$K$83:$N$83</formula1>
    </dataValidation>
    <dataValidation type="list" allowBlank="1" showInputMessage="1" showErrorMessage="1" sqref="E84 E93 E102" xr:uid="{672CB29C-3EDD-4202-A911-AB8D9D7A3BA3}">
      <formula1>$K$84:$N$84</formula1>
    </dataValidation>
    <dataValidation type="list" allowBlank="1" showInputMessage="1" showErrorMessage="1" sqref="E85 E94 E103" xr:uid="{599F3F49-DA84-40C5-AE52-1CD0C8BAA52E}">
      <formula1>$K$85:$N$85</formula1>
    </dataValidation>
    <dataValidation type="list" allowBlank="1" showInputMessage="1" showErrorMessage="1" sqref="E86 E95 E104" xr:uid="{FB36F842-B852-4208-BB60-08F7C092565D}">
      <formula1>$K$86:$N$86</formula1>
    </dataValidation>
    <dataValidation type="list" allowBlank="1" showInputMessage="1" showErrorMessage="1" sqref="E87 E96 E105" xr:uid="{04530FD4-8F87-4477-B4B9-490CDDB07AE7}">
      <formula1>$K$87:$N$87</formula1>
    </dataValidation>
  </dataValidations>
  <hyperlinks>
    <hyperlink ref="C67" r:id="rId1" display="https://unstats.un.org/sdgs/indicators/Global Indicator Framework after 2023 refinement_Eng.pdf" xr:uid="{8618D368-21E6-4FD6-91EC-5909A71E5C39}"/>
    <hyperlink ref="C68" r:id="rId2" display="https://www.who.int/data/gho/data/indicators" xr:uid="{CED91684-4AFF-4C5B-BF5E-EE0E45EDC7E9}"/>
    <hyperlink ref="C69" r:id="rId3" display="https://uis.unesco.org/sites/default/files/documents/education-indicators-technical-guidelines-en_0.pdf" xr:uid="{2CDD95B3-8B9D-46AA-BB96-EBC35A9F4D50}"/>
    <hyperlink ref="C70" r:id="rId4" display="https://ilostat.ilo.org/resources/concepts-and-definitions/description-labour-force-statistics/" xr:uid="{2AF37173-01EE-4A31-8B7D-8BA09BF9A2FA}"/>
  </hyperlinks>
  <pageMargins left="0.7" right="0.7" top="0.75" bottom="0.75" header="0.3" footer="0.3"/>
  <pageSetup paperSize="9" scale="44" orientation="portrait" verticalDpi="0" r:id="rId5"/>
  <rowBreaks count="4" manualBreakCount="4">
    <brk id="16" max="16383" man="1"/>
    <brk id="30" max="16383" man="1"/>
    <brk id="57" max="16383" man="1"/>
    <brk id="7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687F-6FB1-4169-A285-657BE80EB300}">
  <sheetPr codeName="Sheet12">
    <tabColor theme="5" tint="0.59999389629810485"/>
  </sheetPr>
  <dimension ref="A1:N105"/>
  <sheetViews>
    <sheetView showGridLines="0" zoomScaleNormal="100" workbookViewId="0">
      <selection sqref="A1:G1"/>
    </sheetView>
  </sheetViews>
  <sheetFormatPr defaultColWidth="9.28515625" defaultRowHeight="14.25" x14ac:dyDescent="0.2"/>
  <cols>
    <col min="1" max="1" width="9.28515625" style="61"/>
    <col min="2" max="2" width="35.5703125" style="61" customWidth="1"/>
    <col min="3" max="3" width="59" style="61" customWidth="1"/>
    <col min="4" max="4" width="29.7109375" style="61" customWidth="1"/>
    <col min="5" max="5" width="18" style="61" customWidth="1"/>
    <col min="6" max="6" width="11.5703125" style="61" customWidth="1"/>
    <col min="7" max="7" width="18" style="61" customWidth="1"/>
    <col min="8" max="9" width="9.28515625" style="61"/>
    <col min="10" max="10" width="9.28515625" style="61" hidden="1" customWidth="1"/>
    <col min="11" max="14" width="15.42578125" style="67" hidden="1" customWidth="1"/>
    <col min="15" max="16384" width="9.28515625" style="61"/>
  </cols>
  <sheetData>
    <row r="1" spans="1:14" ht="36" customHeight="1" x14ac:dyDescent="0.2">
      <c r="A1" s="216" t="s">
        <v>775</v>
      </c>
      <c r="B1" s="216"/>
      <c r="C1" s="216"/>
      <c r="D1" s="216"/>
      <c r="E1" s="216"/>
      <c r="F1" s="216"/>
      <c r="G1" s="216"/>
    </row>
    <row r="2" spans="1:14" ht="31.5" customHeight="1" x14ac:dyDescent="0.2">
      <c r="A2" s="217" t="s">
        <v>596</v>
      </c>
      <c r="B2" s="217"/>
      <c r="C2" s="217"/>
      <c r="D2" s="217"/>
      <c r="E2" s="217"/>
      <c r="F2" s="217"/>
      <c r="G2" s="217"/>
    </row>
    <row r="3" spans="1:14" ht="15.75" x14ac:dyDescent="0.2">
      <c r="A3" s="218" t="s">
        <v>597</v>
      </c>
      <c r="B3" s="219"/>
      <c r="C3" s="219"/>
      <c r="D3" s="219"/>
      <c r="E3" s="219"/>
      <c r="F3" s="219"/>
      <c r="G3" s="220"/>
      <c r="J3" s="61" t="s">
        <v>74</v>
      </c>
      <c r="K3" s="62" t="s">
        <v>62</v>
      </c>
      <c r="L3" s="62" t="s">
        <v>63</v>
      </c>
      <c r="M3" s="65">
        <v>10.625</v>
      </c>
      <c r="N3" s="62" t="s">
        <v>64</v>
      </c>
    </row>
    <row r="4" spans="1:14" ht="30" customHeight="1" x14ac:dyDescent="0.25">
      <c r="A4" s="199" t="s">
        <v>598</v>
      </c>
      <c r="B4" s="199"/>
      <c r="C4" s="199"/>
      <c r="D4" s="199"/>
      <c r="E4" s="199"/>
      <c r="F4" s="199"/>
      <c r="G4" s="199"/>
    </row>
    <row r="5" spans="1:14" ht="24" x14ac:dyDescent="0.2">
      <c r="A5" s="69"/>
      <c r="B5" s="71" t="s">
        <v>314</v>
      </c>
      <c r="C5" s="71" t="s">
        <v>315</v>
      </c>
      <c r="D5" s="70" t="s">
        <v>316</v>
      </c>
      <c r="E5" s="70" t="s">
        <v>317</v>
      </c>
      <c r="F5" s="70" t="s">
        <v>318</v>
      </c>
      <c r="G5" s="86" t="s">
        <v>319</v>
      </c>
    </row>
    <row r="6" spans="1:14" ht="108" customHeight="1" x14ac:dyDescent="0.2">
      <c r="A6" s="17" t="s">
        <v>1</v>
      </c>
      <c r="B6" s="18" t="s">
        <v>599</v>
      </c>
      <c r="C6" s="18" t="s">
        <v>600</v>
      </c>
      <c r="D6" s="97"/>
      <c r="E6" s="97" t="s">
        <v>337</v>
      </c>
      <c r="F6" s="37"/>
      <c r="G6" s="200" t="s">
        <v>607</v>
      </c>
      <c r="J6" s="61">
        <f>_xlfn.SWITCH(E6,K6,1,L6,2,M6,3,N6,4)</f>
        <v>4</v>
      </c>
      <c r="K6" s="29" t="s">
        <v>608</v>
      </c>
      <c r="L6" s="30" t="s">
        <v>609</v>
      </c>
      <c r="M6" s="31" t="s">
        <v>336</v>
      </c>
      <c r="N6" s="32" t="s">
        <v>337</v>
      </c>
    </row>
    <row r="7" spans="1:14" ht="132" x14ac:dyDescent="0.2">
      <c r="A7" s="17" t="s">
        <v>2</v>
      </c>
      <c r="B7" s="18" t="s">
        <v>601</v>
      </c>
      <c r="C7" s="18" t="s">
        <v>602</v>
      </c>
      <c r="D7" s="97"/>
      <c r="E7" s="97" t="s">
        <v>337</v>
      </c>
      <c r="F7" s="37"/>
      <c r="G7" s="201"/>
      <c r="J7" s="61">
        <f t="shared" ref="J7:J63" si="0">_xlfn.SWITCH(E7,K7,1,L7,2,M7,3,N7,4)</f>
        <v>4</v>
      </c>
      <c r="K7" s="29" t="s">
        <v>338</v>
      </c>
      <c r="L7" s="30" t="s">
        <v>610</v>
      </c>
      <c r="M7" s="31" t="s">
        <v>336</v>
      </c>
      <c r="N7" s="32" t="s">
        <v>337</v>
      </c>
    </row>
    <row r="8" spans="1:14" ht="60" x14ac:dyDescent="0.2">
      <c r="A8" s="19" t="s">
        <v>3</v>
      </c>
      <c r="B8" s="20" t="s">
        <v>603</v>
      </c>
      <c r="C8" s="20" t="s">
        <v>604</v>
      </c>
      <c r="D8" s="99"/>
      <c r="E8" s="99" t="s">
        <v>337</v>
      </c>
      <c r="F8" s="39"/>
      <c r="G8" s="201"/>
      <c r="J8" s="61">
        <f t="shared" si="0"/>
        <v>4</v>
      </c>
      <c r="K8" s="29" t="s">
        <v>338</v>
      </c>
      <c r="L8" s="30" t="s">
        <v>542</v>
      </c>
      <c r="M8" s="31" t="s">
        <v>336</v>
      </c>
      <c r="N8" s="32" t="s">
        <v>337</v>
      </c>
    </row>
    <row r="9" spans="1:14" ht="72" x14ac:dyDescent="0.2">
      <c r="A9" s="17" t="s">
        <v>4</v>
      </c>
      <c r="B9" s="18" t="s">
        <v>605</v>
      </c>
      <c r="C9" s="18" t="s">
        <v>606</v>
      </c>
      <c r="D9" s="97"/>
      <c r="E9" s="97" t="s">
        <v>337</v>
      </c>
      <c r="F9" s="37"/>
      <c r="G9" s="202"/>
      <c r="J9" s="61">
        <f t="shared" si="0"/>
        <v>4</v>
      </c>
      <c r="K9" s="29" t="s">
        <v>338</v>
      </c>
      <c r="L9" s="30" t="s">
        <v>419</v>
      </c>
      <c r="M9" s="31" t="s">
        <v>336</v>
      </c>
      <c r="N9" s="32" t="s">
        <v>337</v>
      </c>
    </row>
    <row r="10" spans="1:14" ht="30" customHeight="1" x14ac:dyDescent="0.25">
      <c r="A10" s="223" t="s">
        <v>611</v>
      </c>
      <c r="B10" s="223"/>
      <c r="C10" s="223"/>
      <c r="D10" s="223"/>
      <c r="E10" s="223"/>
      <c r="F10" s="223"/>
      <c r="G10" s="223"/>
    </row>
    <row r="11" spans="1:14" ht="24" x14ac:dyDescent="0.2">
      <c r="A11" s="72"/>
      <c r="B11" s="71" t="s">
        <v>314</v>
      </c>
      <c r="C11" s="71" t="s">
        <v>315</v>
      </c>
      <c r="D11" s="70" t="s">
        <v>316</v>
      </c>
      <c r="E11" s="70" t="s">
        <v>317</v>
      </c>
      <c r="F11" s="70" t="s">
        <v>318</v>
      </c>
      <c r="G11" s="86" t="s">
        <v>319</v>
      </c>
    </row>
    <row r="12" spans="1:14" ht="60" x14ac:dyDescent="0.2">
      <c r="A12" s="21" t="s">
        <v>5</v>
      </c>
      <c r="B12" s="18" t="s">
        <v>612</v>
      </c>
      <c r="C12" s="18" t="s">
        <v>613</v>
      </c>
      <c r="D12" s="97"/>
      <c r="E12" s="97" t="s">
        <v>337</v>
      </c>
      <c r="F12" s="37"/>
      <c r="G12" s="215" t="s">
        <v>620</v>
      </c>
      <c r="J12" s="61">
        <f t="shared" si="0"/>
        <v>4</v>
      </c>
      <c r="K12" s="29" t="s">
        <v>338</v>
      </c>
      <c r="L12" s="30" t="s">
        <v>631</v>
      </c>
      <c r="M12" s="31" t="s">
        <v>336</v>
      </c>
      <c r="N12" s="32" t="s">
        <v>337</v>
      </c>
    </row>
    <row r="13" spans="1:14" ht="48" x14ac:dyDescent="0.2">
      <c r="A13" s="21" t="s">
        <v>6</v>
      </c>
      <c r="B13" s="18" t="s">
        <v>614</v>
      </c>
      <c r="C13" s="18" t="s">
        <v>615</v>
      </c>
      <c r="D13" s="97"/>
      <c r="E13" s="97" t="s">
        <v>337</v>
      </c>
      <c r="F13" s="37"/>
      <c r="G13" s="215"/>
      <c r="J13" s="61">
        <f t="shared" si="0"/>
        <v>4</v>
      </c>
      <c r="K13" s="29" t="s">
        <v>338</v>
      </c>
      <c r="L13" s="30" t="s">
        <v>631</v>
      </c>
      <c r="M13" s="31" t="s">
        <v>336</v>
      </c>
      <c r="N13" s="32" t="s">
        <v>337</v>
      </c>
    </row>
    <row r="14" spans="1:14" ht="60" x14ac:dyDescent="0.2">
      <c r="A14" s="21" t="s">
        <v>7</v>
      </c>
      <c r="B14" s="18" t="s">
        <v>616</v>
      </c>
      <c r="C14" s="18" t="s">
        <v>617</v>
      </c>
      <c r="D14" s="97"/>
      <c r="E14" s="97" t="s">
        <v>337</v>
      </c>
      <c r="F14" s="37"/>
      <c r="G14" s="215"/>
      <c r="J14" s="61">
        <f t="shared" si="0"/>
        <v>4</v>
      </c>
      <c r="K14" s="29" t="s">
        <v>338</v>
      </c>
      <c r="L14" s="30" t="s">
        <v>632</v>
      </c>
      <c r="M14" s="31" t="s">
        <v>336</v>
      </c>
      <c r="N14" s="32" t="s">
        <v>337</v>
      </c>
    </row>
    <row r="15" spans="1:14" ht="84" x14ac:dyDescent="0.2">
      <c r="A15" s="21" t="s">
        <v>8</v>
      </c>
      <c r="B15" s="18" t="s">
        <v>618</v>
      </c>
      <c r="C15" s="22" t="s">
        <v>619</v>
      </c>
      <c r="D15" s="97"/>
      <c r="E15" s="97" t="s">
        <v>337</v>
      </c>
      <c r="F15" s="37"/>
      <c r="G15" s="215"/>
      <c r="J15" s="61">
        <f t="shared" si="0"/>
        <v>4</v>
      </c>
      <c r="K15" s="29" t="s">
        <v>338</v>
      </c>
      <c r="L15" s="30" t="s">
        <v>633</v>
      </c>
      <c r="M15" s="31" t="s">
        <v>336</v>
      </c>
      <c r="N15" s="32" t="s">
        <v>337</v>
      </c>
    </row>
    <row r="16" spans="1:14" x14ac:dyDescent="0.2">
      <c r="A16" s="221"/>
      <c r="B16" s="221"/>
      <c r="C16" s="221"/>
      <c r="D16" s="221"/>
      <c r="E16" s="221"/>
      <c r="F16" s="221"/>
      <c r="G16" s="221"/>
    </row>
    <row r="17" spans="1:14" ht="15.75" x14ac:dyDescent="0.2">
      <c r="A17" s="218" t="s">
        <v>621</v>
      </c>
      <c r="B17" s="219"/>
      <c r="C17" s="219"/>
      <c r="D17" s="219"/>
      <c r="E17" s="219"/>
      <c r="F17" s="219"/>
      <c r="G17" s="220"/>
    </row>
    <row r="18" spans="1:14" ht="30" customHeight="1" x14ac:dyDescent="0.25">
      <c r="A18" s="199" t="s">
        <v>433</v>
      </c>
      <c r="B18" s="199"/>
      <c r="C18" s="199"/>
      <c r="D18" s="199"/>
      <c r="E18" s="199"/>
      <c r="F18" s="199"/>
      <c r="G18" s="199"/>
    </row>
    <row r="19" spans="1:14" ht="24" x14ac:dyDescent="0.2">
      <c r="A19" s="72"/>
      <c r="B19" s="71" t="s">
        <v>314</v>
      </c>
      <c r="C19" s="71" t="s">
        <v>315</v>
      </c>
      <c r="D19" s="70" t="s">
        <v>316</v>
      </c>
      <c r="E19" s="70" t="s">
        <v>317</v>
      </c>
      <c r="F19" s="70" t="s">
        <v>318</v>
      </c>
      <c r="G19" s="86" t="s">
        <v>319</v>
      </c>
    </row>
    <row r="20" spans="1:14" ht="132" x14ac:dyDescent="0.2">
      <c r="A20" s="23" t="s">
        <v>10</v>
      </c>
      <c r="B20" s="18" t="s">
        <v>622</v>
      </c>
      <c r="C20" s="18" t="s">
        <v>624</v>
      </c>
      <c r="D20" s="97"/>
      <c r="E20" s="97" t="s">
        <v>337</v>
      </c>
      <c r="F20" s="37"/>
      <c r="G20" s="215" t="s">
        <v>626</v>
      </c>
      <c r="J20" s="61">
        <f t="shared" si="0"/>
        <v>4</v>
      </c>
      <c r="K20" s="29" t="s">
        <v>627</v>
      </c>
      <c r="L20" s="30" t="s">
        <v>628</v>
      </c>
      <c r="M20" s="31" t="s">
        <v>449</v>
      </c>
      <c r="N20" s="33" t="s">
        <v>337</v>
      </c>
    </row>
    <row r="21" spans="1:14" ht="108" x14ac:dyDescent="0.2">
      <c r="A21" s="24" t="s">
        <v>11</v>
      </c>
      <c r="B21" s="18" t="s">
        <v>623</v>
      </c>
      <c r="C21" s="18" t="s">
        <v>625</v>
      </c>
      <c r="D21" s="97"/>
      <c r="E21" s="97" t="s">
        <v>337</v>
      </c>
      <c r="F21" s="37"/>
      <c r="G21" s="215"/>
      <c r="J21" s="61">
        <f t="shared" si="0"/>
        <v>4</v>
      </c>
      <c r="K21" s="29" t="s">
        <v>629</v>
      </c>
      <c r="L21" s="30" t="s">
        <v>630</v>
      </c>
      <c r="M21" s="31" t="s">
        <v>336</v>
      </c>
      <c r="N21" s="33" t="s">
        <v>337</v>
      </c>
    </row>
    <row r="22" spans="1:14" ht="30" customHeight="1" x14ac:dyDescent="0.25">
      <c r="A22" s="199" t="s">
        <v>634</v>
      </c>
      <c r="B22" s="199"/>
      <c r="C22" s="199"/>
      <c r="D22" s="199"/>
      <c r="E22" s="199"/>
      <c r="F22" s="199"/>
      <c r="G22" s="199"/>
    </row>
    <row r="23" spans="1:14" ht="24" x14ac:dyDescent="0.2">
      <c r="A23" s="72"/>
      <c r="B23" s="71" t="s">
        <v>314</v>
      </c>
      <c r="C23" s="71" t="s">
        <v>315</v>
      </c>
      <c r="D23" s="70" t="s">
        <v>316</v>
      </c>
      <c r="E23" s="70" t="s">
        <v>317</v>
      </c>
      <c r="F23" s="70" t="s">
        <v>318</v>
      </c>
      <c r="G23" s="86" t="s">
        <v>319</v>
      </c>
    </row>
    <row r="24" spans="1:14" ht="60" x14ac:dyDescent="0.2">
      <c r="A24" s="23" t="s">
        <v>16</v>
      </c>
      <c r="B24" s="18" t="s">
        <v>635</v>
      </c>
      <c r="C24" s="18" t="s">
        <v>636</v>
      </c>
      <c r="D24" s="97"/>
      <c r="E24" s="97" t="s">
        <v>337</v>
      </c>
      <c r="F24" s="37"/>
      <c r="G24" s="215" t="s">
        <v>626</v>
      </c>
      <c r="J24" s="61">
        <f t="shared" si="0"/>
        <v>4</v>
      </c>
      <c r="K24" s="29" t="s">
        <v>639</v>
      </c>
      <c r="L24" s="30" t="s">
        <v>640</v>
      </c>
      <c r="M24" s="31" t="s">
        <v>641</v>
      </c>
      <c r="N24" s="32" t="s">
        <v>337</v>
      </c>
    </row>
    <row r="25" spans="1:14" ht="48" x14ac:dyDescent="0.2">
      <c r="A25" s="25" t="s">
        <v>17</v>
      </c>
      <c r="B25" s="18" t="s">
        <v>637</v>
      </c>
      <c r="C25" s="18" t="s">
        <v>638</v>
      </c>
      <c r="D25" s="97"/>
      <c r="E25" s="97" t="s">
        <v>337</v>
      </c>
      <c r="F25" s="37"/>
      <c r="G25" s="215"/>
      <c r="J25" s="61">
        <f t="shared" si="0"/>
        <v>4</v>
      </c>
      <c r="K25" s="29" t="s">
        <v>338</v>
      </c>
      <c r="L25" s="30" t="s">
        <v>419</v>
      </c>
      <c r="M25" s="31" t="s">
        <v>336</v>
      </c>
      <c r="N25" s="32" t="s">
        <v>337</v>
      </c>
    </row>
    <row r="26" spans="1:14" ht="30" customHeight="1" x14ac:dyDescent="0.25">
      <c r="A26" s="199" t="s">
        <v>463</v>
      </c>
      <c r="B26" s="199"/>
      <c r="C26" s="199"/>
      <c r="D26" s="199"/>
      <c r="E26" s="199"/>
      <c r="F26" s="199"/>
      <c r="G26" s="199"/>
    </row>
    <row r="27" spans="1:14" ht="24" x14ac:dyDescent="0.2">
      <c r="A27" s="72"/>
      <c r="B27" s="71" t="s">
        <v>314</v>
      </c>
      <c r="C27" s="71" t="s">
        <v>315</v>
      </c>
      <c r="D27" s="70" t="s">
        <v>316</v>
      </c>
      <c r="E27" s="70" t="s">
        <v>317</v>
      </c>
      <c r="F27" s="70" t="s">
        <v>318</v>
      </c>
      <c r="G27" s="86" t="s">
        <v>319</v>
      </c>
    </row>
    <row r="28" spans="1:14" ht="48" x14ac:dyDescent="0.2">
      <c r="A28" s="25" t="s">
        <v>65</v>
      </c>
      <c r="B28" s="20" t="s">
        <v>642</v>
      </c>
      <c r="C28" s="20" t="s">
        <v>643</v>
      </c>
      <c r="D28" s="108"/>
      <c r="E28" s="108" t="s">
        <v>337</v>
      </c>
      <c r="F28" s="37"/>
      <c r="G28" s="225" t="s">
        <v>646</v>
      </c>
      <c r="J28" s="61">
        <f t="shared" si="0"/>
        <v>4</v>
      </c>
      <c r="K28" s="29" t="s">
        <v>338</v>
      </c>
      <c r="L28" s="30" t="s">
        <v>339</v>
      </c>
      <c r="M28" s="31" t="s">
        <v>336</v>
      </c>
      <c r="N28" s="33" t="s">
        <v>337</v>
      </c>
    </row>
    <row r="29" spans="1:14" ht="60" x14ac:dyDescent="0.2">
      <c r="A29" s="26" t="s">
        <v>66</v>
      </c>
      <c r="B29" s="18" t="s">
        <v>644</v>
      </c>
      <c r="C29" s="18" t="s">
        <v>645</v>
      </c>
      <c r="D29" s="97"/>
      <c r="E29" s="97" t="s">
        <v>647</v>
      </c>
      <c r="F29" s="37"/>
      <c r="G29" s="225"/>
      <c r="J29" s="61">
        <f t="shared" si="0"/>
        <v>4</v>
      </c>
      <c r="K29" s="29" t="s">
        <v>541</v>
      </c>
      <c r="L29" s="30" t="s">
        <v>542</v>
      </c>
      <c r="M29" s="31" t="s">
        <v>336</v>
      </c>
      <c r="N29" s="32" t="s">
        <v>647</v>
      </c>
    </row>
    <row r="30" spans="1:14" x14ac:dyDescent="0.2">
      <c r="A30" s="221"/>
      <c r="B30" s="221"/>
      <c r="C30" s="221"/>
      <c r="D30" s="221"/>
      <c r="E30" s="221"/>
      <c r="F30" s="221"/>
      <c r="G30" s="221"/>
    </row>
    <row r="31" spans="1:14" ht="15.75" x14ac:dyDescent="0.2">
      <c r="A31" s="218" t="s">
        <v>648</v>
      </c>
      <c r="B31" s="219"/>
      <c r="C31" s="219"/>
      <c r="D31" s="219"/>
      <c r="E31" s="219"/>
      <c r="F31" s="219"/>
      <c r="G31" s="220"/>
    </row>
    <row r="32" spans="1:14" ht="30" customHeight="1" x14ac:dyDescent="0.25">
      <c r="A32" s="199" t="s">
        <v>649</v>
      </c>
      <c r="B32" s="199"/>
      <c r="C32" s="199"/>
      <c r="D32" s="199"/>
      <c r="E32" s="199"/>
      <c r="F32" s="199"/>
      <c r="G32" s="199"/>
    </row>
    <row r="33" spans="1:14" ht="24" x14ac:dyDescent="0.2">
      <c r="A33" s="72"/>
      <c r="B33" s="71" t="s">
        <v>314</v>
      </c>
      <c r="C33" s="71" t="s">
        <v>315</v>
      </c>
      <c r="D33" s="70" t="s">
        <v>316</v>
      </c>
      <c r="E33" s="70" t="s">
        <v>317</v>
      </c>
      <c r="F33" s="70" t="s">
        <v>318</v>
      </c>
      <c r="G33" s="86" t="s">
        <v>319</v>
      </c>
    </row>
    <row r="34" spans="1:14" ht="72" x14ac:dyDescent="0.2">
      <c r="A34" s="23" t="s">
        <v>24</v>
      </c>
      <c r="B34" s="18" t="s">
        <v>650</v>
      </c>
      <c r="C34" s="18" t="s">
        <v>651</v>
      </c>
      <c r="D34" s="97"/>
      <c r="E34" s="97" t="s">
        <v>337</v>
      </c>
      <c r="F34" s="37"/>
      <c r="G34" s="95" t="s">
        <v>658</v>
      </c>
      <c r="J34" s="61">
        <f t="shared" si="0"/>
        <v>4</v>
      </c>
      <c r="K34" s="29" t="s">
        <v>338</v>
      </c>
      <c r="L34" s="30" t="s">
        <v>656</v>
      </c>
      <c r="M34" s="31" t="s">
        <v>336</v>
      </c>
      <c r="N34" s="32" t="s">
        <v>337</v>
      </c>
    </row>
    <row r="35" spans="1:14" ht="48" x14ac:dyDescent="0.2">
      <c r="A35" s="23" t="s">
        <v>25</v>
      </c>
      <c r="B35" s="18" t="s">
        <v>652</v>
      </c>
      <c r="C35" s="18" t="s">
        <v>653</v>
      </c>
      <c r="D35" s="97"/>
      <c r="E35" s="97" t="s">
        <v>337</v>
      </c>
      <c r="F35" s="37"/>
      <c r="G35" s="109"/>
      <c r="J35" s="61">
        <f t="shared" si="0"/>
        <v>4</v>
      </c>
      <c r="K35" s="29" t="s">
        <v>338</v>
      </c>
      <c r="L35" s="30" t="s">
        <v>656</v>
      </c>
      <c r="M35" s="31" t="s">
        <v>336</v>
      </c>
      <c r="N35" s="32" t="s">
        <v>337</v>
      </c>
    </row>
    <row r="36" spans="1:14" ht="96" x14ac:dyDescent="0.2">
      <c r="A36" s="23" t="s">
        <v>26</v>
      </c>
      <c r="B36" s="18" t="s">
        <v>654</v>
      </c>
      <c r="C36" s="18" t="s">
        <v>655</v>
      </c>
      <c r="D36" s="97"/>
      <c r="E36" s="97" t="s">
        <v>337</v>
      </c>
      <c r="F36" s="37"/>
      <c r="G36" s="95" t="s">
        <v>659</v>
      </c>
      <c r="J36" s="61">
        <f t="shared" si="0"/>
        <v>4</v>
      </c>
      <c r="K36" s="29" t="s">
        <v>338</v>
      </c>
      <c r="L36" s="30" t="s">
        <v>657</v>
      </c>
      <c r="M36" s="31" t="s">
        <v>336</v>
      </c>
      <c r="N36" s="32" t="s">
        <v>337</v>
      </c>
    </row>
    <row r="37" spans="1:14" ht="30" customHeight="1" x14ac:dyDescent="0.25">
      <c r="A37" s="199" t="s">
        <v>660</v>
      </c>
      <c r="B37" s="199"/>
      <c r="C37" s="199"/>
      <c r="D37" s="199"/>
      <c r="E37" s="199"/>
      <c r="F37" s="199"/>
      <c r="G37" s="199"/>
    </row>
    <row r="38" spans="1:14" ht="24" x14ac:dyDescent="0.2">
      <c r="A38" s="72"/>
      <c r="B38" s="71" t="s">
        <v>314</v>
      </c>
      <c r="C38" s="71" t="s">
        <v>315</v>
      </c>
      <c r="D38" s="70" t="s">
        <v>316</v>
      </c>
      <c r="E38" s="70" t="s">
        <v>317</v>
      </c>
      <c r="F38" s="70" t="s">
        <v>318</v>
      </c>
      <c r="G38" s="86" t="s">
        <v>319</v>
      </c>
    </row>
    <row r="39" spans="1:14" ht="84" x14ac:dyDescent="0.2">
      <c r="A39" s="23" t="s">
        <v>28</v>
      </c>
      <c r="B39" s="18" t="s">
        <v>661</v>
      </c>
      <c r="C39" s="18" t="s">
        <v>662</v>
      </c>
      <c r="D39" s="97"/>
      <c r="E39" s="97" t="s">
        <v>670</v>
      </c>
      <c r="F39" s="37"/>
      <c r="G39" s="215" t="s">
        <v>669</v>
      </c>
      <c r="J39" s="61">
        <f t="shared" si="0"/>
        <v>4</v>
      </c>
      <c r="K39" s="29" t="s">
        <v>541</v>
      </c>
      <c r="L39" s="30" t="s">
        <v>542</v>
      </c>
      <c r="M39" s="31" t="s">
        <v>336</v>
      </c>
      <c r="N39" s="32" t="s">
        <v>670</v>
      </c>
    </row>
    <row r="40" spans="1:14" ht="60" x14ac:dyDescent="0.2">
      <c r="A40" s="24" t="s">
        <v>29</v>
      </c>
      <c r="B40" s="18" t="s">
        <v>663</v>
      </c>
      <c r="C40" s="18" t="s">
        <v>664</v>
      </c>
      <c r="D40" s="97"/>
      <c r="E40" s="97"/>
      <c r="F40" s="37"/>
      <c r="G40" s="215"/>
      <c r="J40" s="61" t="e">
        <f t="shared" si="0"/>
        <v>#N/A</v>
      </c>
      <c r="K40" s="29" t="s">
        <v>671</v>
      </c>
      <c r="L40" s="30" t="s">
        <v>672</v>
      </c>
      <c r="M40" s="31" t="s">
        <v>336</v>
      </c>
      <c r="N40" s="32" t="s">
        <v>337</v>
      </c>
    </row>
    <row r="41" spans="1:14" ht="36" x14ac:dyDescent="0.2">
      <c r="A41" s="24" t="s">
        <v>30</v>
      </c>
      <c r="B41" s="18" t="s">
        <v>665</v>
      </c>
      <c r="C41" s="18" t="s">
        <v>666</v>
      </c>
      <c r="D41" s="97"/>
      <c r="E41" s="97" t="s">
        <v>337</v>
      </c>
      <c r="F41" s="37"/>
      <c r="G41" s="215"/>
      <c r="J41" s="61">
        <f t="shared" si="0"/>
        <v>4</v>
      </c>
      <c r="K41" s="29" t="s">
        <v>338</v>
      </c>
      <c r="L41" s="30" t="s">
        <v>673</v>
      </c>
      <c r="M41" s="31" t="s">
        <v>336</v>
      </c>
      <c r="N41" s="32" t="s">
        <v>337</v>
      </c>
    </row>
    <row r="42" spans="1:14" ht="48" x14ac:dyDescent="0.2">
      <c r="A42" s="24" t="s">
        <v>67</v>
      </c>
      <c r="B42" s="18" t="s">
        <v>667</v>
      </c>
      <c r="C42" s="18" t="s">
        <v>668</v>
      </c>
      <c r="D42" s="97"/>
      <c r="E42" s="97" t="s">
        <v>337</v>
      </c>
      <c r="F42" s="37"/>
      <c r="G42" s="215"/>
      <c r="J42" s="61">
        <f t="shared" si="0"/>
        <v>4</v>
      </c>
      <c r="K42" s="29" t="s">
        <v>338</v>
      </c>
      <c r="L42" s="30" t="s">
        <v>674</v>
      </c>
      <c r="M42" s="31" t="s">
        <v>336</v>
      </c>
      <c r="N42" s="32" t="s">
        <v>337</v>
      </c>
    </row>
    <row r="43" spans="1:14" ht="30" customHeight="1" x14ac:dyDescent="0.25">
      <c r="A43" s="199" t="s">
        <v>675</v>
      </c>
      <c r="B43" s="199"/>
      <c r="C43" s="199"/>
      <c r="D43" s="199"/>
      <c r="E43" s="199"/>
      <c r="F43" s="199"/>
      <c r="G43" s="199"/>
    </row>
    <row r="44" spans="1:14" ht="24" x14ac:dyDescent="0.2">
      <c r="A44" s="72"/>
      <c r="B44" s="71" t="s">
        <v>314</v>
      </c>
      <c r="C44" s="71" t="s">
        <v>315</v>
      </c>
      <c r="D44" s="70" t="s">
        <v>316</v>
      </c>
      <c r="E44" s="70" t="s">
        <v>317</v>
      </c>
      <c r="F44" s="70" t="s">
        <v>318</v>
      </c>
      <c r="G44" s="86" t="s">
        <v>319</v>
      </c>
    </row>
    <row r="45" spans="1:14" ht="36" x14ac:dyDescent="0.2">
      <c r="A45" s="27" t="s">
        <v>31</v>
      </c>
      <c r="B45" s="18" t="s">
        <v>676</v>
      </c>
      <c r="C45" s="18" t="s">
        <v>677</v>
      </c>
      <c r="D45" s="97"/>
      <c r="E45" s="97" t="s">
        <v>337</v>
      </c>
      <c r="F45" s="37"/>
      <c r="G45" s="97" t="s">
        <v>684</v>
      </c>
      <c r="J45" s="61">
        <f t="shared" si="0"/>
        <v>4</v>
      </c>
      <c r="K45" s="29" t="s">
        <v>671</v>
      </c>
      <c r="L45" s="30" t="s">
        <v>687</v>
      </c>
      <c r="M45" s="31" t="s">
        <v>336</v>
      </c>
      <c r="N45" s="32" t="s">
        <v>337</v>
      </c>
    </row>
    <row r="46" spans="1:14" ht="84" x14ac:dyDescent="0.2">
      <c r="A46" s="27" t="s">
        <v>32</v>
      </c>
      <c r="B46" s="18" t="s">
        <v>678</v>
      </c>
      <c r="C46" s="18" t="s">
        <v>679</v>
      </c>
      <c r="D46" s="97"/>
      <c r="E46" s="97" t="s">
        <v>337</v>
      </c>
      <c r="F46" s="37"/>
      <c r="G46" s="110"/>
      <c r="J46" s="61">
        <f t="shared" si="0"/>
        <v>4</v>
      </c>
      <c r="K46" s="29" t="s">
        <v>338</v>
      </c>
      <c r="L46" s="30" t="s">
        <v>688</v>
      </c>
      <c r="M46" s="31" t="s">
        <v>336</v>
      </c>
      <c r="N46" s="32" t="s">
        <v>337</v>
      </c>
    </row>
    <row r="47" spans="1:14" ht="120" x14ac:dyDescent="0.2">
      <c r="A47" s="27" t="s">
        <v>33</v>
      </c>
      <c r="B47" s="18" t="s">
        <v>680</v>
      </c>
      <c r="C47" s="18" t="s">
        <v>681</v>
      </c>
      <c r="D47" s="97"/>
      <c r="E47" s="97" t="s">
        <v>337</v>
      </c>
      <c r="F47" s="37"/>
      <c r="G47" s="97" t="s">
        <v>685</v>
      </c>
      <c r="J47" s="61">
        <f t="shared" si="0"/>
        <v>4</v>
      </c>
      <c r="K47" s="29" t="s">
        <v>338</v>
      </c>
      <c r="L47" s="30" t="s">
        <v>689</v>
      </c>
      <c r="M47" s="31" t="s">
        <v>336</v>
      </c>
      <c r="N47" s="32" t="s">
        <v>337</v>
      </c>
    </row>
    <row r="48" spans="1:14" ht="84" x14ac:dyDescent="0.2">
      <c r="A48" s="27" t="s">
        <v>34</v>
      </c>
      <c r="B48" s="18" t="s">
        <v>682</v>
      </c>
      <c r="C48" s="18" t="s">
        <v>683</v>
      </c>
      <c r="D48" s="97"/>
      <c r="E48" s="97" t="s">
        <v>337</v>
      </c>
      <c r="F48" s="37"/>
      <c r="G48" s="97" t="s">
        <v>686</v>
      </c>
      <c r="J48" s="61">
        <f t="shared" si="0"/>
        <v>4</v>
      </c>
      <c r="K48" s="29" t="s">
        <v>338</v>
      </c>
      <c r="L48" s="30" t="s">
        <v>690</v>
      </c>
      <c r="M48" s="31" t="s">
        <v>336</v>
      </c>
      <c r="N48" s="32" t="s">
        <v>337</v>
      </c>
    </row>
    <row r="49" spans="1:14" ht="30" customHeight="1" x14ac:dyDescent="0.25">
      <c r="A49" s="199" t="s">
        <v>691</v>
      </c>
      <c r="B49" s="199"/>
      <c r="C49" s="199"/>
      <c r="D49" s="199"/>
      <c r="E49" s="199"/>
      <c r="F49" s="199"/>
      <c r="G49" s="199"/>
    </row>
    <row r="50" spans="1:14" ht="24" x14ac:dyDescent="0.2">
      <c r="A50" s="72"/>
      <c r="B50" s="71" t="s">
        <v>314</v>
      </c>
      <c r="C50" s="71" t="s">
        <v>315</v>
      </c>
      <c r="D50" s="70" t="s">
        <v>316</v>
      </c>
      <c r="E50" s="70" t="s">
        <v>317</v>
      </c>
      <c r="F50" s="70" t="s">
        <v>318</v>
      </c>
      <c r="G50" s="86" t="s">
        <v>319</v>
      </c>
    </row>
    <row r="51" spans="1:14" ht="60" x14ac:dyDescent="0.2">
      <c r="A51" s="26" t="s">
        <v>68</v>
      </c>
      <c r="B51" s="18" t="s">
        <v>692</v>
      </c>
      <c r="C51" s="18" t="s">
        <v>693</v>
      </c>
      <c r="D51" s="111"/>
      <c r="E51" s="111" t="s">
        <v>337</v>
      </c>
      <c r="F51" s="38"/>
      <c r="G51" s="200" t="s">
        <v>704</v>
      </c>
      <c r="J51" s="61" t="e">
        <f t="shared" si="0"/>
        <v>#N/A</v>
      </c>
      <c r="K51" s="34" t="s">
        <v>338</v>
      </c>
      <c r="L51" s="83" t="s">
        <v>523</v>
      </c>
      <c r="M51" s="35" t="s">
        <v>336</v>
      </c>
      <c r="N51" s="36" t="s">
        <v>716</v>
      </c>
    </row>
    <row r="52" spans="1:14" ht="84" x14ac:dyDescent="0.2">
      <c r="A52" s="27" t="s">
        <v>69</v>
      </c>
      <c r="B52" s="18" t="s">
        <v>694</v>
      </c>
      <c r="C52" s="18" t="s">
        <v>695</v>
      </c>
      <c r="D52" s="97"/>
      <c r="E52" s="97" t="s">
        <v>337</v>
      </c>
      <c r="F52" s="37"/>
      <c r="G52" s="201"/>
      <c r="J52" s="61">
        <f t="shared" si="0"/>
        <v>4</v>
      </c>
      <c r="K52" s="29" t="s">
        <v>338</v>
      </c>
      <c r="L52" s="30" t="s">
        <v>717</v>
      </c>
      <c r="M52" s="31" t="s">
        <v>336</v>
      </c>
      <c r="N52" s="32" t="s">
        <v>337</v>
      </c>
    </row>
    <row r="53" spans="1:14" ht="96" customHeight="1" x14ac:dyDescent="0.2">
      <c r="A53" s="17" t="s">
        <v>70</v>
      </c>
      <c r="B53" s="18" t="s">
        <v>696</v>
      </c>
      <c r="C53" s="18" t="s">
        <v>697</v>
      </c>
      <c r="D53" s="97"/>
      <c r="E53" s="97" t="s">
        <v>337</v>
      </c>
      <c r="F53" s="37"/>
      <c r="G53" s="201"/>
      <c r="J53" s="61">
        <f t="shared" si="0"/>
        <v>4</v>
      </c>
      <c r="K53" s="29" t="s">
        <v>338</v>
      </c>
      <c r="L53" s="30" t="s">
        <v>718</v>
      </c>
      <c r="M53" s="31" t="s">
        <v>336</v>
      </c>
      <c r="N53" s="32" t="s">
        <v>337</v>
      </c>
    </row>
    <row r="54" spans="1:14" ht="36" x14ac:dyDescent="0.2">
      <c r="A54" s="17" t="s">
        <v>71</v>
      </c>
      <c r="B54" s="18" t="s">
        <v>698</v>
      </c>
      <c r="C54" s="18" t="s">
        <v>699</v>
      </c>
      <c r="D54" s="97"/>
      <c r="E54" s="97" t="s">
        <v>337</v>
      </c>
      <c r="F54" s="37"/>
      <c r="G54" s="201"/>
      <c r="J54" s="61">
        <f t="shared" si="0"/>
        <v>4</v>
      </c>
      <c r="K54" s="29" t="s">
        <v>338</v>
      </c>
      <c r="L54" s="30" t="s">
        <v>718</v>
      </c>
      <c r="M54" s="31" t="s">
        <v>336</v>
      </c>
      <c r="N54" s="32" t="s">
        <v>337</v>
      </c>
    </row>
    <row r="55" spans="1:14" ht="60" x14ac:dyDescent="0.2">
      <c r="A55" s="17" t="s">
        <v>72</v>
      </c>
      <c r="B55" s="18" t="s">
        <v>700</v>
      </c>
      <c r="C55" s="18" t="s">
        <v>701</v>
      </c>
      <c r="D55" s="97"/>
      <c r="E55" s="97" t="s">
        <v>337</v>
      </c>
      <c r="F55" s="37"/>
      <c r="G55" s="201"/>
      <c r="J55" s="61">
        <f t="shared" si="0"/>
        <v>4</v>
      </c>
      <c r="K55" s="29" t="s">
        <v>338</v>
      </c>
      <c r="L55" s="30" t="s">
        <v>719</v>
      </c>
      <c r="M55" s="31" t="s">
        <v>336</v>
      </c>
      <c r="N55" s="32" t="s">
        <v>337</v>
      </c>
    </row>
    <row r="56" spans="1:14" ht="60" x14ac:dyDescent="0.2">
      <c r="A56" s="17" t="s">
        <v>81</v>
      </c>
      <c r="B56" s="18" t="s">
        <v>702</v>
      </c>
      <c r="C56" s="18" t="s">
        <v>703</v>
      </c>
      <c r="D56" s="97"/>
      <c r="E56" s="97" t="s">
        <v>337</v>
      </c>
      <c r="F56" s="37"/>
      <c r="G56" s="202"/>
      <c r="J56" s="61">
        <f t="shared" si="0"/>
        <v>4</v>
      </c>
      <c r="K56" s="29" t="s">
        <v>338</v>
      </c>
      <c r="L56" s="30" t="s">
        <v>720</v>
      </c>
      <c r="M56" s="31" t="s">
        <v>336</v>
      </c>
      <c r="N56" s="32" t="s">
        <v>337</v>
      </c>
    </row>
    <row r="57" spans="1:14" x14ac:dyDescent="0.2">
      <c r="A57" s="224"/>
      <c r="B57" s="224"/>
      <c r="C57" s="224"/>
      <c r="D57" s="224"/>
      <c r="E57" s="224"/>
      <c r="F57" s="224"/>
      <c r="G57" s="224"/>
    </row>
    <row r="58" spans="1:14" ht="15.75" x14ac:dyDescent="0.2">
      <c r="A58" s="218" t="s">
        <v>705</v>
      </c>
      <c r="B58" s="219"/>
      <c r="C58" s="219"/>
      <c r="D58" s="219"/>
      <c r="E58" s="219"/>
      <c r="F58" s="219"/>
      <c r="G58" s="220"/>
    </row>
    <row r="59" spans="1:14" ht="30" customHeight="1" x14ac:dyDescent="0.25">
      <c r="A59" s="199" t="s">
        <v>706</v>
      </c>
      <c r="B59" s="199"/>
      <c r="C59" s="199"/>
      <c r="D59" s="199"/>
      <c r="E59" s="199"/>
      <c r="F59" s="199"/>
      <c r="G59" s="199"/>
    </row>
    <row r="60" spans="1:14" ht="24" x14ac:dyDescent="0.2">
      <c r="A60" s="72"/>
      <c r="B60" s="71" t="s">
        <v>314</v>
      </c>
      <c r="C60" s="71" t="s">
        <v>315</v>
      </c>
      <c r="D60" s="70" t="s">
        <v>316</v>
      </c>
      <c r="E60" s="70" t="s">
        <v>317</v>
      </c>
      <c r="F60" s="70" t="s">
        <v>318</v>
      </c>
      <c r="G60" s="86" t="s">
        <v>319</v>
      </c>
    </row>
    <row r="61" spans="1:14" ht="108" x14ac:dyDescent="0.2">
      <c r="A61" s="27" t="s">
        <v>35</v>
      </c>
      <c r="B61" s="18" t="s">
        <v>707</v>
      </c>
      <c r="C61" s="18" t="s">
        <v>708</v>
      </c>
      <c r="D61" s="97"/>
      <c r="E61" s="97" t="s">
        <v>337</v>
      </c>
      <c r="F61" s="37"/>
      <c r="G61" s="215" t="s">
        <v>626</v>
      </c>
      <c r="J61" s="61">
        <f t="shared" si="0"/>
        <v>4</v>
      </c>
      <c r="K61" s="29" t="s">
        <v>713</v>
      </c>
      <c r="L61" s="30" t="s">
        <v>714</v>
      </c>
      <c r="M61" s="31" t="s">
        <v>336</v>
      </c>
      <c r="N61" s="32" t="s">
        <v>337</v>
      </c>
    </row>
    <row r="62" spans="1:14" ht="48" x14ac:dyDescent="0.2">
      <c r="A62" s="17" t="s">
        <v>36</v>
      </c>
      <c r="B62" s="18" t="s">
        <v>709</v>
      </c>
      <c r="C62" s="18" t="s">
        <v>710</v>
      </c>
      <c r="D62" s="97"/>
      <c r="E62" s="97" t="s">
        <v>337</v>
      </c>
      <c r="F62" s="37"/>
      <c r="G62" s="215"/>
      <c r="J62" s="61">
        <f t="shared" si="0"/>
        <v>4</v>
      </c>
      <c r="K62" s="29" t="s">
        <v>338</v>
      </c>
      <c r="L62" s="30" t="s">
        <v>715</v>
      </c>
      <c r="M62" s="31" t="s">
        <v>336</v>
      </c>
      <c r="N62" s="32" t="s">
        <v>337</v>
      </c>
    </row>
    <row r="63" spans="1:14" ht="36" x14ac:dyDescent="0.2">
      <c r="A63" s="17" t="s">
        <v>37</v>
      </c>
      <c r="B63" s="18" t="s">
        <v>711</v>
      </c>
      <c r="C63" s="18" t="s">
        <v>712</v>
      </c>
      <c r="D63" s="97"/>
      <c r="E63" s="97" t="s">
        <v>337</v>
      </c>
      <c r="F63" s="37"/>
      <c r="G63" s="215"/>
      <c r="J63" s="61">
        <f t="shared" si="0"/>
        <v>4</v>
      </c>
      <c r="K63" s="29" t="s">
        <v>541</v>
      </c>
      <c r="L63" s="30" t="s">
        <v>542</v>
      </c>
      <c r="M63" s="31" t="s">
        <v>336</v>
      </c>
      <c r="N63" s="32" t="s">
        <v>337</v>
      </c>
    </row>
    <row r="64" spans="1:14" ht="30" customHeight="1" x14ac:dyDescent="0.25">
      <c r="A64" s="199" t="s">
        <v>570</v>
      </c>
      <c r="B64" s="199"/>
      <c r="C64" s="199"/>
      <c r="D64" s="199"/>
      <c r="E64" s="199"/>
      <c r="F64" s="199"/>
      <c r="G64" s="199"/>
    </row>
    <row r="65" spans="1:14" ht="24" x14ac:dyDescent="0.2">
      <c r="A65" s="72"/>
      <c r="B65" s="71" t="s">
        <v>314</v>
      </c>
      <c r="C65" s="71" t="s">
        <v>315</v>
      </c>
      <c r="D65" s="70" t="s">
        <v>316</v>
      </c>
      <c r="E65" s="70" t="s">
        <v>317</v>
      </c>
      <c r="F65" s="70" t="s">
        <v>318</v>
      </c>
      <c r="G65" s="86" t="s">
        <v>319</v>
      </c>
    </row>
    <row r="66" spans="1:14" ht="60" x14ac:dyDescent="0.2">
      <c r="A66" s="203" t="s">
        <v>41</v>
      </c>
      <c r="B66" s="206" t="s">
        <v>721</v>
      </c>
      <c r="C66" s="28" t="s">
        <v>724</v>
      </c>
      <c r="D66" s="200"/>
      <c r="E66" s="209" t="s">
        <v>337</v>
      </c>
      <c r="F66" s="212"/>
      <c r="G66" s="215" t="s">
        <v>730</v>
      </c>
      <c r="J66" s="61">
        <f t="shared" ref="J66:J87" si="1">_xlfn.SWITCH(E66,K66,1,L66,2,M66,3,N66,4)</f>
        <v>4</v>
      </c>
      <c r="K66" s="29" t="s">
        <v>731</v>
      </c>
      <c r="L66" s="30" t="s">
        <v>732</v>
      </c>
      <c r="M66" s="31" t="s">
        <v>733</v>
      </c>
      <c r="N66" s="32" t="s">
        <v>337</v>
      </c>
    </row>
    <row r="67" spans="1:14" ht="36" x14ac:dyDescent="0.2">
      <c r="A67" s="204"/>
      <c r="B67" s="207"/>
      <c r="C67" s="68" t="s">
        <v>725</v>
      </c>
      <c r="D67" s="201"/>
      <c r="E67" s="210"/>
      <c r="F67" s="213"/>
      <c r="G67" s="215"/>
      <c r="K67" s="61"/>
      <c r="L67" s="61"/>
      <c r="M67" s="61"/>
      <c r="N67" s="61"/>
    </row>
    <row r="68" spans="1:14" ht="24" x14ac:dyDescent="0.2">
      <c r="A68" s="204"/>
      <c r="B68" s="207"/>
      <c r="C68" s="68" t="s">
        <v>726</v>
      </c>
      <c r="D68" s="201"/>
      <c r="E68" s="210"/>
      <c r="F68" s="213"/>
      <c r="G68" s="215"/>
      <c r="K68" s="61"/>
      <c r="L68" s="61"/>
      <c r="M68" s="61"/>
      <c r="N68" s="61"/>
    </row>
    <row r="69" spans="1:14" ht="36" x14ac:dyDescent="0.2">
      <c r="A69" s="204"/>
      <c r="B69" s="207"/>
      <c r="C69" s="68" t="s">
        <v>728</v>
      </c>
      <c r="D69" s="201"/>
      <c r="E69" s="210"/>
      <c r="F69" s="213"/>
      <c r="G69" s="215"/>
      <c r="K69" s="61"/>
      <c r="L69" s="61"/>
      <c r="M69" s="61"/>
      <c r="N69" s="61"/>
    </row>
    <row r="70" spans="1:14" ht="36" x14ac:dyDescent="0.2">
      <c r="A70" s="204"/>
      <c r="B70" s="207"/>
      <c r="C70" s="68" t="s">
        <v>727</v>
      </c>
      <c r="D70" s="201"/>
      <c r="E70" s="210"/>
      <c r="F70" s="213"/>
      <c r="G70" s="215"/>
      <c r="K70" s="61"/>
      <c r="L70" s="61"/>
      <c r="M70" s="61"/>
      <c r="N70" s="61"/>
    </row>
    <row r="71" spans="1:14" ht="36" x14ac:dyDescent="0.2">
      <c r="A71" s="205"/>
      <c r="B71" s="208"/>
      <c r="C71" s="82" t="s">
        <v>729</v>
      </c>
      <c r="D71" s="202"/>
      <c r="E71" s="211"/>
      <c r="F71" s="214"/>
      <c r="G71" s="215"/>
      <c r="K71" s="61"/>
      <c r="L71" s="61"/>
      <c r="M71" s="61"/>
      <c r="N71" s="61"/>
    </row>
    <row r="72" spans="1:14" ht="60" x14ac:dyDescent="0.2">
      <c r="A72" s="17" t="s">
        <v>42</v>
      </c>
      <c r="B72" s="18" t="s">
        <v>722</v>
      </c>
      <c r="C72" s="18" t="s">
        <v>723</v>
      </c>
      <c r="D72" s="97"/>
      <c r="E72" s="97" t="s">
        <v>337</v>
      </c>
      <c r="F72" s="37"/>
      <c r="G72" s="215"/>
      <c r="J72" s="61">
        <f t="shared" si="1"/>
        <v>4</v>
      </c>
      <c r="K72" s="29" t="s">
        <v>338</v>
      </c>
      <c r="L72" s="30" t="s">
        <v>718</v>
      </c>
      <c r="M72" s="31" t="s">
        <v>336</v>
      </c>
      <c r="N72" s="32" t="s">
        <v>337</v>
      </c>
    </row>
    <row r="73" spans="1:14" ht="30" customHeight="1" x14ac:dyDescent="0.25">
      <c r="A73" s="199" t="s">
        <v>734</v>
      </c>
      <c r="B73" s="199"/>
      <c r="C73" s="199"/>
      <c r="D73" s="199"/>
      <c r="E73" s="199"/>
      <c r="F73" s="199"/>
      <c r="G73" s="199"/>
    </row>
    <row r="74" spans="1:14" ht="24" x14ac:dyDescent="0.2">
      <c r="A74" s="72"/>
      <c r="B74" s="71" t="s">
        <v>314</v>
      </c>
      <c r="C74" s="71" t="s">
        <v>315</v>
      </c>
      <c r="D74" s="70" t="s">
        <v>316</v>
      </c>
      <c r="E74" s="70" t="s">
        <v>317</v>
      </c>
      <c r="F74" s="70" t="s">
        <v>318</v>
      </c>
      <c r="G74" s="86" t="s">
        <v>319</v>
      </c>
    </row>
    <row r="75" spans="1:14" ht="96" x14ac:dyDescent="0.2">
      <c r="A75" s="27" t="s">
        <v>45</v>
      </c>
      <c r="B75" s="18" t="s">
        <v>579</v>
      </c>
      <c r="C75" s="18" t="s">
        <v>735</v>
      </c>
      <c r="D75" s="97"/>
      <c r="E75" s="97" t="s">
        <v>337</v>
      </c>
      <c r="F75" s="37"/>
      <c r="G75" s="97" t="s">
        <v>738</v>
      </c>
      <c r="J75" s="61">
        <f t="shared" si="1"/>
        <v>4</v>
      </c>
      <c r="K75" s="29" t="s">
        <v>740</v>
      </c>
      <c r="L75" s="30" t="s">
        <v>741</v>
      </c>
      <c r="M75" s="31" t="s">
        <v>336</v>
      </c>
      <c r="N75" s="32" t="s">
        <v>337</v>
      </c>
    </row>
    <row r="76" spans="1:14" ht="60" x14ac:dyDescent="0.2">
      <c r="A76" s="27" t="s">
        <v>46</v>
      </c>
      <c r="B76" s="18" t="s">
        <v>736</v>
      </c>
      <c r="C76" s="18" t="s">
        <v>737</v>
      </c>
      <c r="D76" s="97"/>
      <c r="E76" s="97" t="s">
        <v>337</v>
      </c>
      <c r="F76" s="37"/>
      <c r="G76" s="97" t="s">
        <v>739</v>
      </c>
      <c r="J76" s="61">
        <f t="shared" si="1"/>
        <v>4</v>
      </c>
      <c r="K76" s="29" t="s">
        <v>742</v>
      </c>
      <c r="L76" s="30" t="s">
        <v>743</v>
      </c>
      <c r="M76" s="31" t="s">
        <v>336</v>
      </c>
      <c r="N76" s="32" t="s">
        <v>337</v>
      </c>
    </row>
    <row r="78" spans="1:14" ht="18" x14ac:dyDescent="0.2">
      <c r="A78" s="217" t="s">
        <v>744</v>
      </c>
      <c r="B78" s="217"/>
      <c r="C78" s="217"/>
      <c r="D78" s="217"/>
      <c r="E78" s="217"/>
      <c r="F78" s="217"/>
      <c r="G78" s="217"/>
    </row>
    <row r="79" spans="1:14" ht="30" customHeight="1" x14ac:dyDescent="0.25">
      <c r="A79" s="222" t="s">
        <v>745</v>
      </c>
      <c r="B79" s="222"/>
      <c r="C79" s="222"/>
      <c r="D79" s="222"/>
      <c r="E79" s="222"/>
      <c r="F79" s="222"/>
      <c r="G79" s="222"/>
    </row>
    <row r="80" spans="1:14" ht="24" x14ac:dyDescent="0.2">
      <c r="A80" s="72"/>
      <c r="B80" s="71" t="s">
        <v>314</v>
      </c>
      <c r="C80" s="71" t="s">
        <v>315</v>
      </c>
      <c r="D80" s="70" t="s">
        <v>316</v>
      </c>
      <c r="E80" s="70" t="s">
        <v>317</v>
      </c>
      <c r="F80" s="70" t="s">
        <v>318</v>
      </c>
      <c r="G80" s="86" t="s">
        <v>319</v>
      </c>
    </row>
    <row r="81" spans="1:14" ht="84" x14ac:dyDescent="0.2">
      <c r="A81" s="17" t="s">
        <v>10</v>
      </c>
      <c r="B81" s="18" t="s">
        <v>746</v>
      </c>
      <c r="C81" s="18" t="s">
        <v>747</v>
      </c>
      <c r="D81" s="97"/>
      <c r="E81" s="97" t="s">
        <v>337</v>
      </c>
      <c r="F81" s="37"/>
      <c r="G81" s="95" t="s">
        <v>760</v>
      </c>
      <c r="J81" s="61">
        <f t="shared" si="1"/>
        <v>4</v>
      </c>
      <c r="K81" s="29" t="s">
        <v>761</v>
      </c>
      <c r="L81" s="30" t="s">
        <v>762</v>
      </c>
      <c r="M81" s="31" t="s">
        <v>763</v>
      </c>
      <c r="N81" s="32" t="s">
        <v>337</v>
      </c>
    </row>
    <row r="82" spans="1:14" ht="84" x14ac:dyDescent="0.2">
      <c r="A82" s="17" t="s">
        <v>11</v>
      </c>
      <c r="B82" s="18" t="s">
        <v>748</v>
      </c>
      <c r="C82" s="18" t="s">
        <v>749</v>
      </c>
      <c r="D82" s="97"/>
      <c r="E82" s="97" t="s">
        <v>337</v>
      </c>
      <c r="F82" s="37"/>
      <c r="G82" s="95"/>
      <c r="J82" s="61">
        <f t="shared" si="1"/>
        <v>4</v>
      </c>
      <c r="K82" s="29" t="s">
        <v>764</v>
      </c>
      <c r="L82" s="30" t="s">
        <v>765</v>
      </c>
      <c r="M82" s="31" t="s">
        <v>449</v>
      </c>
      <c r="N82" s="32" t="s">
        <v>337</v>
      </c>
    </row>
    <row r="83" spans="1:14" ht="72" x14ac:dyDescent="0.2">
      <c r="A83" s="17" t="s">
        <v>12</v>
      </c>
      <c r="B83" s="18" t="s">
        <v>750</v>
      </c>
      <c r="C83" s="18" t="s">
        <v>751</v>
      </c>
      <c r="D83" s="97"/>
      <c r="E83" s="97" t="s">
        <v>337</v>
      </c>
      <c r="F83" s="37"/>
      <c r="G83" s="95"/>
      <c r="J83" s="61">
        <f t="shared" si="1"/>
        <v>4</v>
      </c>
      <c r="K83" s="29" t="s">
        <v>338</v>
      </c>
      <c r="L83" s="30" t="s">
        <v>765</v>
      </c>
      <c r="M83" s="31" t="s">
        <v>449</v>
      </c>
      <c r="N83" s="32" t="s">
        <v>337</v>
      </c>
    </row>
    <row r="84" spans="1:14" ht="48" x14ac:dyDescent="0.2">
      <c r="A84" s="17" t="s">
        <v>13</v>
      </c>
      <c r="B84" s="18" t="s">
        <v>752</v>
      </c>
      <c r="C84" s="18" t="s">
        <v>753</v>
      </c>
      <c r="D84" s="97"/>
      <c r="E84" s="97" t="s">
        <v>337</v>
      </c>
      <c r="F84" s="37"/>
      <c r="G84" s="95"/>
      <c r="J84" s="61">
        <f t="shared" si="1"/>
        <v>4</v>
      </c>
      <c r="K84" s="29" t="s">
        <v>766</v>
      </c>
      <c r="L84" s="30" t="s">
        <v>767</v>
      </c>
      <c r="M84" s="31" t="s">
        <v>768</v>
      </c>
      <c r="N84" s="32" t="s">
        <v>337</v>
      </c>
    </row>
    <row r="85" spans="1:14" ht="108" x14ac:dyDescent="0.2">
      <c r="A85" s="17" t="s">
        <v>14</v>
      </c>
      <c r="B85" s="18" t="s">
        <v>754</v>
      </c>
      <c r="C85" s="18" t="s">
        <v>755</v>
      </c>
      <c r="D85" s="97"/>
      <c r="E85" s="97" t="s">
        <v>337</v>
      </c>
      <c r="F85" s="37"/>
      <c r="G85" s="95"/>
      <c r="J85" s="61">
        <f t="shared" si="1"/>
        <v>4</v>
      </c>
      <c r="K85" s="29" t="s">
        <v>338</v>
      </c>
      <c r="L85" s="30" t="s">
        <v>765</v>
      </c>
      <c r="M85" s="31" t="s">
        <v>449</v>
      </c>
      <c r="N85" s="32" t="s">
        <v>337</v>
      </c>
    </row>
    <row r="86" spans="1:14" ht="60" x14ac:dyDescent="0.2">
      <c r="A86" s="17" t="s">
        <v>15</v>
      </c>
      <c r="B86" s="18" t="s">
        <v>756</v>
      </c>
      <c r="C86" s="18" t="s">
        <v>757</v>
      </c>
      <c r="D86" s="97"/>
      <c r="E86" s="97" t="s">
        <v>337</v>
      </c>
      <c r="F86" s="37"/>
      <c r="G86" s="95"/>
      <c r="J86" s="61">
        <f t="shared" si="1"/>
        <v>4</v>
      </c>
      <c r="K86" s="29" t="s">
        <v>338</v>
      </c>
      <c r="L86" s="30" t="s">
        <v>674</v>
      </c>
      <c r="M86" s="31" t="s">
        <v>449</v>
      </c>
      <c r="N86" s="32" t="s">
        <v>337</v>
      </c>
    </row>
    <row r="87" spans="1:14" ht="48" x14ac:dyDescent="0.2">
      <c r="A87" s="17" t="s">
        <v>73</v>
      </c>
      <c r="B87" s="18" t="s">
        <v>758</v>
      </c>
      <c r="C87" s="18" t="s">
        <v>759</v>
      </c>
      <c r="D87" s="97"/>
      <c r="E87" s="97" t="s">
        <v>337</v>
      </c>
      <c r="F87" s="37"/>
      <c r="G87" s="95"/>
      <c r="J87" s="61">
        <f t="shared" si="1"/>
        <v>4</v>
      </c>
      <c r="K87" s="29" t="s">
        <v>338</v>
      </c>
      <c r="L87" s="30" t="s">
        <v>674</v>
      </c>
      <c r="M87" s="31" t="s">
        <v>449</v>
      </c>
      <c r="N87" s="32" t="s">
        <v>337</v>
      </c>
    </row>
    <row r="88" spans="1:14" ht="30" customHeight="1" x14ac:dyDescent="0.25">
      <c r="A88" s="222" t="s">
        <v>787</v>
      </c>
      <c r="B88" s="222"/>
      <c r="C88" s="222"/>
      <c r="D88" s="222"/>
      <c r="E88" s="222"/>
      <c r="F88" s="222"/>
      <c r="G88" s="222"/>
    </row>
    <row r="89" spans="1:14" ht="24" x14ac:dyDescent="0.2">
      <c r="A89" s="72"/>
      <c r="B89" s="71" t="s">
        <v>314</v>
      </c>
      <c r="C89" s="71" t="s">
        <v>315</v>
      </c>
      <c r="D89" s="70" t="s">
        <v>316</v>
      </c>
      <c r="E89" s="70" t="s">
        <v>317</v>
      </c>
      <c r="F89" s="70" t="s">
        <v>318</v>
      </c>
      <c r="G89" s="86" t="s">
        <v>319</v>
      </c>
    </row>
    <row r="90" spans="1:14" ht="84" x14ac:dyDescent="0.2">
      <c r="A90" s="17" t="s">
        <v>16</v>
      </c>
      <c r="B90" s="18" t="s">
        <v>746</v>
      </c>
      <c r="C90" s="18" t="s">
        <v>747</v>
      </c>
      <c r="D90" s="97"/>
      <c r="E90" s="97" t="s">
        <v>337</v>
      </c>
      <c r="F90" s="37"/>
      <c r="G90" s="95" t="s">
        <v>760</v>
      </c>
      <c r="J90" s="61">
        <f t="shared" ref="J90:J96" si="2">_xlfn.SWITCH(E90,K90,1,L90,2,M90,3,N90,4)</f>
        <v>4</v>
      </c>
      <c r="K90" s="29" t="s">
        <v>761</v>
      </c>
      <c r="L90" s="30" t="s">
        <v>762</v>
      </c>
      <c r="M90" s="31" t="s">
        <v>763</v>
      </c>
      <c r="N90" s="32" t="s">
        <v>337</v>
      </c>
    </row>
    <row r="91" spans="1:14" ht="84" x14ac:dyDescent="0.2">
      <c r="A91" s="17" t="s">
        <v>17</v>
      </c>
      <c r="B91" s="18" t="s">
        <v>748</v>
      </c>
      <c r="C91" s="18" t="s">
        <v>749</v>
      </c>
      <c r="D91" s="97"/>
      <c r="E91" s="97" t="s">
        <v>337</v>
      </c>
      <c r="F91" s="37"/>
      <c r="G91" s="95"/>
      <c r="J91" s="61">
        <f t="shared" si="2"/>
        <v>4</v>
      </c>
      <c r="K91" s="29" t="s">
        <v>764</v>
      </c>
      <c r="L91" s="30" t="s">
        <v>765</v>
      </c>
      <c r="M91" s="31" t="s">
        <v>449</v>
      </c>
      <c r="N91" s="32" t="s">
        <v>337</v>
      </c>
    </row>
    <row r="92" spans="1:14" ht="72" x14ac:dyDescent="0.2">
      <c r="A92" s="17" t="s">
        <v>18</v>
      </c>
      <c r="B92" s="18" t="s">
        <v>750</v>
      </c>
      <c r="C92" s="18" t="s">
        <v>751</v>
      </c>
      <c r="D92" s="97"/>
      <c r="E92" s="97" t="s">
        <v>337</v>
      </c>
      <c r="F92" s="37"/>
      <c r="G92" s="95"/>
      <c r="J92" s="61">
        <f t="shared" si="2"/>
        <v>4</v>
      </c>
      <c r="K92" s="29" t="s">
        <v>338</v>
      </c>
      <c r="L92" s="30" t="s">
        <v>765</v>
      </c>
      <c r="M92" s="31" t="s">
        <v>449</v>
      </c>
      <c r="N92" s="32" t="s">
        <v>337</v>
      </c>
    </row>
    <row r="93" spans="1:14" ht="48" x14ac:dyDescent="0.2">
      <c r="A93" s="17" t="s">
        <v>19</v>
      </c>
      <c r="B93" s="18" t="s">
        <v>752</v>
      </c>
      <c r="C93" s="18" t="s">
        <v>753</v>
      </c>
      <c r="D93" s="97"/>
      <c r="E93" s="97" t="s">
        <v>337</v>
      </c>
      <c r="F93" s="37"/>
      <c r="G93" s="95"/>
      <c r="J93" s="61">
        <f t="shared" si="2"/>
        <v>4</v>
      </c>
      <c r="K93" s="29" t="s">
        <v>766</v>
      </c>
      <c r="L93" s="30" t="s">
        <v>767</v>
      </c>
      <c r="M93" s="31" t="s">
        <v>768</v>
      </c>
      <c r="N93" s="32" t="s">
        <v>337</v>
      </c>
    </row>
    <row r="94" spans="1:14" ht="108" x14ac:dyDescent="0.2">
      <c r="A94" s="17" t="s">
        <v>20</v>
      </c>
      <c r="B94" s="18" t="s">
        <v>754</v>
      </c>
      <c r="C94" s="18" t="s">
        <v>755</v>
      </c>
      <c r="D94" s="97"/>
      <c r="E94" s="97" t="s">
        <v>337</v>
      </c>
      <c r="F94" s="37"/>
      <c r="G94" s="95"/>
      <c r="J94" s="61">
        <f t="shared" si="2"/>
        <v>4</v>
      </c>
      <c r="K94" s="29" t="s">
        <v>338</v>
      </c>
      <c r="L94" s="30" t="s">
        <v>765</v>
      </c>
      <c r="M94" s="31" t="s">
        <v>449</v>
      </c>
      <c r="N94" s="32" t="s">
        <v>337</v>
      </c>
    </row>
    <row r="95" spans="1:14" ht="60" x14ac:dyDescent="0.2">
      <c r="A95" s="17" t="s">
        <v>21</v>
      </c>
      <c r="B95" s="18" t="s">
        <v>756</v>
      </c>
      <c r="C95" s="18" t="s">
        <v>757</v>
      </c>
      <c r="D95" s="97"/>
      <c r="E95" s="97" t="s">
        <v>337</v>
      </c>
      <c r="F95" s="37"/>
      <c r="G95" s="95"/>
      <c r="J95" s="61">
        <f t="shared" si="2"/>
        <v>4</v>
      </c>
      <c r="K95" s="29" t="s">
        <v>338</v>
      </c>
      <c r="L95" s="30" t="s">
        <v>674</v>
      </c>
      <c r="M95" s="31" t="s">
        <v>449</v>
      </c>
      <c r="N95" s="32" t="s">
        <v>337</v>
      </c>
    </row>
    <row r="96" spans="1:14" ht="48" x14ac:dyDescent="0.2">
      <c r="A96" s="17" t="s">
        <v>22</v>
      </c>
      <c r="B96" s="18" t="s">
        <v>758</v>
      </c>
      <c r="C96" s="18" t="s">
        <v>759</v>
      </c>
      <c r="D96" s="97"/>
      <c r="E96" s="97" t="s">
        <v>337</v>
      </c>
      <c r="F96" s="37"/>
      <c r="G96" s="95"/>
      <c r="J96" s="61">
        <f t="shared" si="2"/>
        <v>4</v>
      </c>
      <c r="K96" s="29" t="s">
        <v>338</v>
      </c>
      <c r="L96" s="30" t="s">
        <v>674</v>
      </c>
      <c r="M96" s="31" t="s">
        <v>449</v>
      </c>
      <c r="N96" s="32" t="s">
        <v>337</v>
      </c>
    </row>
    <row r="97" spans="1:14" ht="30" customHeight="1" x14ac:dyDescent="0.25">
      <c r="A97" s="222" t="s">
        <v>788</v>
      </c>
      <c r="B97" s="222"/>
      <c r="C97" s="222"/>
      <c r="D97" s="222"/>
      <c r="E97" s="222"/>
      <c r="F97" s="222"/>
      <c r="G97" s="222"/>
    </row>
    <row r="98" spans="1:14" ht="24" x14ac:dyDescent="0.2">
      <c r="A98" s="72"/>
      <c r="B98" s="71" t="s">
        <v>314</v>
      </c>
      <c r="C98" s="71" t="s">
        <v>315</v>
      </c>
      <c r="D98" s="70" t="s">
        <v>316</v>
      </c>
      <c r="E98" s="70" t="s">
        <v>317</v>
      </c>
      <c r="F98" s="70" t="s">
        <v>318</v>
      </c>
      <c r="G98" s="86" t="s">
        <v>319</v>
      </c>
    </row>
    <row r="99" spans="1:14" ht="84" x14ac:dyDescent="0.2">
      <c r="A99" s="17" t="s">
        <v>65</v>
      </c>
      <c r="B99" s="18" t="s">
        <v>746</v>
      </c>
      <c r="C99" s="18" t="s">
        <v>747</v>
      </c>
      <c r="D99" s="97"/>
      <c r="E99" s="97" t="s">
        <v>337</v>
      </c>
      <c r="F99" s="37"/>
      <c r="G99" s="95" t="s">
        <v>760</v>
      </c>
      <c r="J99" s="61">
        <f t="shared" ref="J99:J105" si="3">_xlfn.SWITCH(E99,K99,1,L99,2,M99,3,N99,4)</f>
        <v>4</v>
      </c>
      <c r="K99" s="29" t="s">
        <v>761</v>
      </c>
      <c r="L99" s="30" t="s">
        <v>762</v>
      </c>
      <c r="M99" s="31" t="s">
        <v>763</v>
      </c>
      <c r="N99" s="32" t="s">
        <v>337</v>
      </c>
    </row>
    <row r="100" spans="1:14" ht="84" x14ac:dyDescent="0.2">
      <c r="A100" s="17" t="s">
        <v>66</v>
      </c>
      <c r="B100" s="18" t="s">
        <v>748</v>
      </c>
      <c r="C100" s="18" t="s">
        <v>749</v>
      </c>
      <c r="D100" s="97"/>
      <c r="E100" s="97" t="s">
        <v>337</v>
      </c>
      <c r="F100" s="37"/>
      <c r="G100" s="95"/>
      <c r="J100" s="61">
        <f t="shared" si="3"/>
        <v>4</v>
      </c>
      <c r="K100" s="29" t="s">
        <v>764</v>
      </c>
      <c r="L100" s="30" t="s">
        <v>765</v>
      </c>
      <c r="M100" s="31" t="s">
        <v>449</v>
      </c>
      <c r="N100" s="32" t="s">
        <v>337</v>
      </c>
    </row>
    <row r="101" spans="1:14" ht="72" x14ac:dyDescent="0.2">
      <c r="A101" s="17" t="s">
        <v>789</v>
      </c>
      <c r="B101" s="18" t="s">
        <v>750</v>
      </c>
      <c r="C101" s="18" t="s">
        <v>751</v>
      </c>
      <c r="D101" s="97"/>
      <c r="E101" s="97" t="s">
        <v>337</v>
      </c>
      <c r="F101" s="37"/>
      <c r="G101" s="95"/>
      <c r="J101" s="61">
        <f t="shared" si="3"/>
        <v>4</v>
      </c>
      <c r="K101" s="29" t="s">
        <v>338</v>
      </c>
      <c r="L101" s="30" t="s">
        <v>765</v>
      </c>
      <c r="M101" s="31" t="s">
        <v>449</v>
      </c>
      <c r="N101" s="32" t="s">
        <v>337</v>
      </c>
    </row>
    <row r="102" spans="1:14" ht="48" x14ac:dyDescent="0.2">
      <c r="A102" s="17" t="s">
        <v>790</v>
      </c>
      <c r="B102" s="18" t="s">
        <v>752</v>
      </c>
      <c r="C102" s="18" t="s">
        <v>753</v>
      </c>
      <c r="D102" s="97"/>
      <c r="E102" s="97" t="s">
        <v>337</v>
      </c>
      <c r="F102" s="37"/>
      <c r="G102" s="95"/>
      <c r="J102" s="61">
        <f t="shared" si="3"/>
        <v>4</v>
      </c>
      <c r="K102" s="29" t="s">
        <v>766</v>
      </c>
      <c r="L102" s="30" t="s">
        <v>767</v>
      </c>
      <c r="M102" s="31" t="s">
        <v>768</v>
      </c>
      <c r="N102" s="32" t="s">
        <v>337</v>
      </c>
    </row>
    <row r="103" spans="1:14" ht="108" x14ac:dyDescent="0.2">
      <c r="A103" s="17" t="s">
        <v>791</v>
      </c>
      <c r="B103" s="18" t="s">
        <v>754</v>
      </c>
      <c r="C103" s="18" t="s">
        <v>755</v>
      </c>
      <c r="D103" s="97"/>
      <c r="E103" s="97" t="s">
        <v>337</v>
      </c>
      <c r="F103" s="37"/>
      <c r="G103" s="95"/>
      <c r="J103" s="61">
        <f t="shared" si="3"/>
        <v>4</v>
      </c>
      <c r="K103" s="29" t="s">
        <v>338</v>
      </c>
      <c r="L103" s="30" t="s">
        <v>765</v>
      </c>
      <c r="M103" s="31" t="s">
        <v>449</v>
      </c>
      <c r="N103" s="32" t="s">
        <v>337</v>
      </c>
    </row>
    <row r="104" spans="1:14" ht="60" x14ac:dyDescent="0.2">
      <c r="A104" s="17" t="s">
        <v>792</v>
      </c>
      <c r="B104" s="18" t="s">
        <v>756</v>
      </c>
      <c r="C104" s="18" t="s">
        <v>757</v>
      </c>
      <c r="D104" s="97"/>
      <c r="E104" s="97" t="s">
        <v>337</v>
      </c>
      <c r="F104" s="37"/>
      <c r="G104" s="95"/>
      <c r="J104" s="61">
        <f t="shared" si="3"/>
        <v>4</v>
      </c>
      <c r="K104" s="29" t="s">
        <v>338</v>
      </c>
      <c r="L104" s="30" t="s">
        <v>674</v>
      </c>
      <c r="M104" s="31" t="s">
        <v>449</v>
      </c>
      <c r="N104" s="32" t="s">
        <v>337</v>
      </c>
    </row>
    <row r="105" spans="1:14" ht="48" x14ac:dyDescent="0.2">
      <c r="A105" s="17" t="s">
        <v>793</v>
      </c>
      <c r="B105" s="18" t="s">
        <v>758</v>
      </c>
      <c r="C105" s="18" t="s">
        <v>759</v>
      </c>
      <c r="D105" s="97"/>
      <c r="E105" s="97" t="s">
        <v>337</v>
      </c>
      <c r="F105" s="37"/>
      <c r="G105" s="95"/>
      <c r="J105" s="61">
        <f t="shared" si="3"/>
        <v>4</v>
      </c>
      <c r="K105" s="29" t="s">
        <v>338</v>
      </c>
      <c r="L105" s="30" t="s">
        <v>674</v>
      </c>
      <c r="M105" s="31" t="s">
        <v>449</v>
      </c>
      <c r="N105" s="32" t="s">
        <v>337</v>
      </c>
    </row>
  </sheetData>
  <sheetProtection algorithmName="SHA-512" hashValue="j9hyy1F0/0Q7QHlSig0gDwc71IAC01L3jNhzCCttCRYsrcXiVrg2UPthonvxR6fBlEBy41i3e0e6/XiRimTQuQ==" saltValue="4s4t+6jEARpipMi6F6ENFw==" spinCount="100000" sheet="1" objects="1" scenarios="1"/>
  <mergeCells count="39">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 ref="A26:G26"/>
    <mergeCell ref="G28:G29"/>
    <mergeCell ref="A30:G30"/>
    <mergeCell ref="A31:G31"/>
    <mergeCell ref="A32:G32"/>
    <mergeCell ref="A37:G37"/>
    <mergeCell ref="G39:G42"/>
    <mergeCell ref="A43:G43"/>
    <mergeCell ref="A49:G49"/>
    <mergeCell ref="A57:G57"/>
    <mergeCell ref="G51:G56"/>
    <mergeCell ref="F66:F71"/>
    <mergeCell ref="A73:G73"/>
    <mergeCell ref="A78:G78"/>
    <mergeCell ref="A79:G79"/>
    <mergeCell ref="A59:G59"/>
    <mergeCell ref="G61:G63"/>
    <mergeCell ref="A64:G64"/>
    <mergeCell ref="G66:G72"/>
    <mergeCell ref="A66:A71"/>
    <mergeCell ref="B66:B71"/>
    <mergeCell ref="D66:D71"/>
    <mergeCell ref="E66:E71"/>
  </mergeCells>
  <conditionalFormatting sqref="F6:F9 F12:F15 F20:F21 F24:F25 F28:F29 F34:F36 F39:F42 F45:F48 F51:F56 F61:F63 F66:F70 F72 F75:F76 F81:F87">
    <cfRule type="expression" dxfId="26" priority="7">
      <formula>$J6=3</formula>
    </cfRule>
    <cfRule type="expression" dxfId="25" priority="8">
      <formula>$J6=2</formula>
    </cfRule>
    <cfRule type="expression" dxfId="24" priority="9">
      <formula>$J6=1</formula>
    </cfRule>
  </conditionalFormatting>
  <conditionalFormatting sqref="F90:F96">
    <cfRule type="expression" dxfId="23" priority="4">
      <formula>$J90=3</formula>
    </cfRule>
    <cfRule type="expression" dxfId="22" priority="5">
      <formula>$J90=2</formula>
    </cfRule>
    <cfRule type="expression" dxfId="21" priority="6">
      <formula>$J90=1</formula>
    </cfRule>
  </conditionalFormatting>
  <conditionalFormatting sqref="F99:F105">
    <cfRule type="expression" dxfId="20" priority="1">
      <formula>$J99=3</formula>
    </cfRule>
    <cfRule type="expression" dxfId="19" priority="2">
      <formula>$J99=2</formula>
    </cfRule>
    <cfRule type="expression" dxfId="18" priority="3">
      <formula>$J99=1</formula>
    </cfRule>
  </conditionalFormatting>
  <dataValidations count="45">
    <dataValidation type="list" allowBlank="1" showInputMessage="1" showErrorMessage="1" sqref="E87 E96 E105" xr:uid="{04539BA5-4F33-434F-845A-F4E23693EA59}">
      <formula1>$K$87:$N$87</formula1>
    </dataValidation>
    <dataValidation type="list" allowBlank="1" showInputMessage="1" showErrorMessage="1" sqref="E86 E95 E104" xr:uid="{9B22611F-C407-4EDF-9FFF-3465EA304AD3}">
      <formula1>$K$86:$N$86</formula1>
    </dataValidation>
    <dataValidation type="list" allowBlank="1" showInputMessage="1" showErrorMessage="1" sqref="E85 E94 E103" xr:uid="{5649DD15-4261-4709-AB75-92ECBA3A6BA7}">
      <formula1>$K$85:$N$85</formula1>
    </dataValidation>
    <dataValidation type="list" allowBlank="1" showInputMessage="1" showErrorMessage="1" sqref="E84 E93 E102" xr:uid="{956B9845-4F26-45BE-9D4F-1398C12196D4}">
      <formula1>$K$84:$N$84</formula1>
    </dataValidation>
    <dataValidation type="list" allowBlank="1" showInputMessage="1" showErrorMessage="1" sqref="E83 E92 E101" xr:uid="{3C625949-C8DB-404E-A550-AE1231951FCE}">
      <formula1>$K$83:$N$83</formula1>
    </dataValidation>
    <dataValidation type="list" allowBlank="1" showInputMessage="1" showErrorMessage="1" sqref="E82 E91 E100" xr:uid="{9FB31CB1-3DA0-4528-9000-BC5BE6E3DE83}">
      <formula1>$K$82:$N$82</formula1>
    </dataValidation>
    <dataValidation type="list" allowBlank="1" showInputMessage="1" showErrorMessage="1" sqref="E81 E90 E99" xr:uid="{61026C3A-A4C4-48DB-9501-13E01306F3AA}">
      <formula1>$K$81:$N$81</formula1>
    </dataValidation>
    <dataValidation type="list" allowBlank="1" showInputMessage="1" showErrorMessage="1" sqref="E76" xr:uid="{AE55A437-99BA-48B3-B777-C51E2D6D8EB5}">
      <formula1>$K$76:$N$76</formula1>
    </dataValidation>
    <dataValidation type="list" allowBlank="1" showInputMessage="1" showErrorMessage="1" sqref="E75" xr:uid="{0E88DB29-49C2-414B-9BA8-368D8ADF4775}">
      <formula1>$K$75:$N$75</formula1>
    </dataValidation>
    <dataValidation type="list" allowBlank="1" showInputMessage="1" showErrorMessage="1" sqref="E72" xr:uid="{4A76A848-9D6F-49E6-8043-03413F9A6C68}">
      <formula1>$K$72:$N$72</formula1>
    </dataValidation>
    <dataValidation type="list" allowBlank="1" showInputMessage="1" showErrorMessage="1" sqref="E66:E70" xr:uid="{4994107E-1689-4733-B6B3-10884AEE6B98}">
      <formula1>$K$66:$N$66</formula1>
    </dataValidation>
    <dataValidation type="list" allowBlank="1" showInputMessage="1" showErrorMessage="1" sqref="E63" xr:uid="{327660EA-F9EB-4974-9B5E-47CBBFEDDA4C}">
      <formula1>$K$63:$N$63</formula1>
    </dataValidation>
    <dataValidation type="list" allowBlank="1" showInputMessage="1" showErrorMessage="1" sqref="E62" xr:uid="{22A60F1F-28B9-475A-BA3A-2360C96F565B}">
      <formula1>$K$62:$N$62</formula1>
    </dataValidation>
    <dataValidation type="list" allowBlank="1" showInputMessage="1" showErrorMessage="1" sqref="E61" xr:uid="{F950C0D4-C0DC-481F-A7E8-80CA2C6F79C4}">
      <formula1>$K$61:$N$61</formula1>
    </dataValidation>
    <dataValidation type="list" allowBlank="1" showInputMessage="1" showErrorMessage="1" sqref="E56" xr:uid="{7CB10138-2629-46C6-AD4B-71C42D42B19F}">
      <formula1>$K$56:$N$56</formula1>
    </dataValidation>
    <dataValidation type="list" allowBlank="1" showInputMessage="1" showErrorMessage="1" sqref="E55" xr:uid="{F687293E-0181-4972-8AAD-BD42BE836418}">
      <formula1>$K$55:$N$55</formula1>
    </dataValidation>
    <dataValidation type="list" allowBlank="1" showInputMessage="1" showErrorMessage="1" sqref="E54" xr:uid="{A8E21A2A-6E0E-41C6-A386-25F2DAE1FB7A}">
      <formula1>$K$54:$N$54</formula1>
    </dataValidation>
    <dataValidation type="list" allowBlank="1" showInputMessage="1" showErrorMessage="1" sqref="E53" xr:uid="{283D1843-E8CD-43B6-9DBE-38E71D39E446}">
      <formula1>$K$53:$N$53</formula1>
    </dataValidation>
    <dataValidation type="list" allowBlank="1" showInputMessage="1" showErrorMessage="1" sqref="E52" xr:uid="{0DB55C2A-F7E8-4F9E-BB8E-278A1C10C17F}">
      <formula1>$K$52:$N$52</formula1>
    </dataValidation>
    <dataValidation type="list" allowBlank="1" showInputMessage="1" showErrorMessage="1" sqref="E51" xr:uid="{13ECEE82-8886-4469-BD1F-16A8F1353CED}">
      <formula1>$K$51:$N$51</formula1>
    </dataValidation>
    <dataValidation type="list" allowBlank="1" showInputMessage="1" showErrorMessage="1" sqref="E48" xr:uid="{E6A4B571-9F20-476C-8252-F3CC41B41D81}">
      <formula1>$K$48:$N$48</formula1>
    </dataValidation>
    <dataValidation type="list" allowBlank="1" showInputMessage="1" showErrorMessage="1" sqref="E47" xr:uid="{5DEF6A12-5834-4761-B4E1-0847E4CB1C51}">
      <formula1>$K$47:$N$47</formula1>
    </dataValidation>
    <dataValidation type="list" allowBlank="1" showInputMessage="1" showErrorMessage="1" sqref="E46" xr:uid="{CA87F396-7726-4A44-B0E9-93044EFA22D7}">
      <formula1>$K$46:$N$46</formula1>
    </dataValidation>
    <dataValidation type="list" allowBlank="1" showInputMessage="1" showErrorMessage="1" sqref="E45" xr:uid="{C7DCB66D-610C-45B3-B11C-BB097B550944}">
      <formula1>$K$45:$N$45</formula1>
    </dataValidation>
    <dataValidation type="list" allowBlank="1" showInputMessage="1" showErrorMessage="1" sqref="E42" xr:uid="{3470EE3B-042A-4D34-8898-26DD4C56D5AB}">
      <formula1>$K$42:$N$42</formula1>
    </dataValidation>
    <dataValidation type="list" allowBlank="1" showInputMessage="1" showErrorMessage="1" sqref="E41" xr:uid="{F208BE7F-6385-435B-809C-54D0AF0B5EA8}">
      <formula1>$K$41:$N$41</formula1>
    </dataValidation>
    <dataValidation type="list" allowBlank="1" showInputMessage="1" showErrorMessage="1" sqref="E40" xr:uid="{B4E3A484-6070-4EEF-B5EE-83FD670962A4}">
      <formula1>$K$40:$N$40</formula1>
    </dataValidation>
    <dataValidation type="list" allowBlank="1" showInputMessage="1" showErrorMessage="1" sqref="E39" xr:uid="{1D1DE160-DC0F-44C5-85BE-EB3A22BC68C8}">
      <formula1>$K$39:$N$39</formula1>
    </dataValidation>
    <dataValidation type="list" allowBlank="1" showInputMessage="1" showErrorMessage="1" sqref="E36" xr:uid="{D2FC552C-07E8-4E19-98DA-54E6F0B985A3}">
      <formula1>$K$36:$N$36</formula1>
    </dataValidation>
    <dataValidation type="list" allowBlank="1" showInputMessage="1" showErrorMessage="1" sqref="E35" xr:uid="{AFE31822-40AE-4090-B2D6-3EF98FAF0789}">
      <formula1>$K$35:$N$35</formula1>
    </dataValidation>
    <dataValidation type="list" allowBlank="1" showInputMessage="1" showErrorMessage="1" sqref="E34" xr:uid="{E64C6B24-1B96-4C9A-8884-1E1220B66422}">
      <formula1>$K$34:$N$34</formula1>
    </dataValidation>
    <dataValidation type="list" allowBlank="1" showInputMessage="1" showErrorMessage="1" sqref="E29" xr:uid="{34E044AE-D2ED-4FEF-B2D9-6059E96FD505}">
      <formula1>$K$29:$N$29</formula1>
    </dataValidation>
    <dataValidation type="list" allowBlank="1" showInputMessage="1" showErrorMessage="1" sqref="E28" xr:uid="{E49F41B4-93B1-43DD-BD79-98AC5E979BFA}">
      <formula1>$K$28:$N$28</formula1>
    </dataValidation>
    <dataValidation type="list" allowBlank="1" showInputMessage="1" showErrorMessage="1" sqref="E25" xr:uid="{D206D52F-721F-4367-9C21-0E505026E5EB}">
      <formula1>$K$25:$N$25</formula1>
    </dataValidation>
    <dataValidation type="list" allowBlank="1" showInputMessage="1" showErrorMessage="1" sqref="E24" xr:uid="{02F32A51-4D5E-47A7-AC7B-C42DA0ACC3DD}">
      <formula1>$K$24:$N$24</formula1>
    </dataValidation>
    <dataValidation type="list" allowBlank="1" showInputMessage="1" showErrorMessage="1" sqref="E21" xr:uid="{2490732D-2945-4751-A85D-F960F2065931}">
      <formula1>$K$21:$N$21</formula1>
    </dataValidation>
    <dataValidation type="list" allowBlank="1" showInputMessage="1" showErrorMessage="1" sqref="E20" xr:uid="{EF6008A6-837E-4D36-A0AD-763F9C894BC7}">
      <formula1>$K$20:$N$20</formula1>
    </dataValidation>
    <dataValidation type="list" allowBlank="1" showInputMessage="1" showErrorMessage="1" sqref="E15" xr:uid="{88B9DA9A-58B9-4DDB-8B27-00008F562EE9}">
      <formula1>$K$15:$N$15</formula1>
    </dataValidation>
    <dataValidation type="list" allowBlank="1" showInputMessage="1" showErrorMessage="1" sqref="E14" xr:uid="{784DAEE8-3C02-4A0F-A971-665D362249A6}">
      <formula1>$K$14:$N$14</formula1>
    </dataValidation>
    <dataValidation type="list" allowBlank="1" showInputMessage="1" showErrorMessage="1" sqref="E13" xr:uid="{CD1993D9-0447-4835-8DC7-3457616F3C19}">
      <formula1>$K$13:$N$13</formula1>
    </dataValidation>
    <dataValidation type="list" allowBlank="1" showInputMessage="1" showErrorMessage="1" sqref="E12" xr:uid="{506FEDBC-9DB2-4349-ABC9-32A8A5C7E929}">
      <formula1>$K$12:$N$12</formula1>
    </dataValidation>
    <dataValidation type="list" allowBlank="1" showInputMessage="1" showErrorMessage="1" sqref="E9" xr:uid="{CF201D5D-B2E4-448C-919C-5D0F00FD6FBD}">
      <formula1>$K$9:$N$9</formula1>
    </dataValidation>
    <dataValidation type="list" allowBlank="1" showInputMessage="1" showErrorMessage="1" sqref="E8" xr:uid="{235EF614-8DBB-4287-961E-C302804A4773}">
      <formula1>$K$8:$N$8</formula1>
    </dataValidation>
    <dataValidation type="list" allowBlank="1" showInputMessage="1" showErrorMessage="1" sqref="E7" xr:uid="{3D7C509A-F93D-4FBA-83F9-0DC4078E4171}">
      <formula1>$K$7:$N$7</formula1>
    </dataValidation>
    <dataValidation type="list" allowBlank="1" showInputMessage="1" showErrorMessage="1" sqref="E6" xr:uid="{58E9E69E-EF07-4DD8-9FA9-702D7C21217A}">
      <formula1>$K$6:$N$6</formula1>
    </dataValidation>
  </dataValidations>
  <hyperlinks>
    <hyperlink ref="C67" r:id="rId1" display="https://unstats.un.org/sdgs/indicators/Global Indicator Framework after 2023 refinement_Eng.pdf" xr:uid="{B75C6552-81F8-421D-8222-285F84CFCB96}"/>
    <hyperlink ref="C68" r:id="rId2" display="https://www.who.int/data/gho/data/indicators" xr:uid="{4B30CDAC-964A-48F3-9797-AD2D910E9CB0}"/>
    <hyperlink ref="C69" r:id="rId3" display="https://uis.unesco.org/sites/default/files/documents/education-indicators-technical-guidelines-en_0.pdf" xr:uid="{10DBE866-D7FC-4C4C-9684-7C73513BB3DA}"/>
    <hyperlink ref="C70" r:id="rId4" display="https://ilostat.ilo.org/resources/concepts-and-definitions/description-labour-force-statistics/" xr:uid="{ACE40F9E-77CC-4781-B77E-A1CE9588D364}"/>
  </hyperlinks>
  <pageMargins left="0.7" right="0.7" top="0.75" bottom="0.75" header="0.3" footer="0.3"/>
  <pageSetup paperSize="9" scale="44" orientation="portrait" verticalDpi="0" r:id="rId5"/>
  <rowBreaks count="4" manualBreakCount="4">
    <brk id="16" max="16383" man="1"/>
    <brk id="30" max="16383" man="1"/>
    <brk id="57" max="16383" man="1"/>
    <brk id="7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365F7-3B72-4E05-9C0A-45567BDC1A2B}">
  <sheetPr codeName="Sheet13">
    <tabColor theme="5" tint="0.59999389629810485"/>
  </sheetPr>
  <dimension ref="A1:N105"/>
  <sheetViews>
    <sheetView showGridLines="0" zoomScaleNormal="100" workbookViewId="0">
      <selection activeCell="A79" sqref="A79:G79"/>
    </sheetView>
  </sheetViews>
  <sheetFormatPr defaultColWidth="9.28515625" defaultRowHeight="14.25" x14ac:dyDescent="0.2"/>
  <cols>
    <col min="1" max="1" width="9.28515625" style="61"/>
    <col min="2" max="2" width="35.5703125" style="61" customWidth="1"/>
    <col min="3" max="3" width="59" style="61" customWidth="1"/>
    <col min="4" max="4" width="29.7109375" style="61" customWidth="1"/>
    <col min="5" max="5" width="18" style="61" customWidth="1"/>
    <col min="6" max="6" width="11.5703125" style="61" customWidth="1"/>
    <col min="7" max="7" width="18" style="61" customWidth="1"/>
    <col min="8" max="9" width="9.28515625" style="61"/>
    <col min="10" max="10" width="9.28515625" style="61" hidden="1" customWidth="1"/>
    <col min="11" max="14" width="15.42578125" style="67" hidden="1" customWidth="1"/>
    <col min="15" max="16384" width="9.28515625" style="61"/>
  </cols>
  <sheetData>
    <row r="1" spans="1:14" ht="36" customHeight="1" x14ac:dyDescent="0.2">
      <c r="A1" s="216" t="s">
        <v>776</v>
      </c>
      <c r="B1" s="216"/>
      <c r="C1" s="216"/>
      <c r="D1" s="216"/>
      <c r="E1" s="216"/>
      <c r="F1" s="216"/>
      <c r="G1" s="216"/>
    </row>
    <row r="2" spans="1:14" ht="31.5" customHeight="1" x14ac:dyDescent="0.2">
      <c r="A2" s="217" t="s">
        <v>596</v>
      </c>
      <c r="B2" s="217"/>
      <c r="C2" s="217"/>
      <c r="D2" s="217"/>
      <c r="E2" s="217"/>
      <c r="F2" s="217"/>
      <c r="G2" s="217"/>
    </row>
    <row r="3" spans="1:14" ht="15.75" x14ac:dyDescent="0.2">
      <c r="A3" s="218" t="s">
        <v>597</v>
      </c>
      <c r="B3" s="219"/>
      <c r="C3" s="219"/>
      <c r="D3" s="219"/>
      <c r="E3" s="219"/>
      <c r="F3" s="219"/>
      <c r="G3" s="220"/>
      <c r="J3" s="61" t="s">
        <v>74</v>
      </c>
      <c r="K3" s="62" t="s">
        <v>62</v>
      </c>
      <c r="L3" s="62" t="s">
        <v>63</v>
      </c>
      <c r="M3" s="65">
        <v>10.625</v>
      </c>
      <c r="N3" s="62" t="s">
        <v>64</v>
      </c>
    </row>
    <row r="4" spans="1:14" ht="30" customHeight="1" x14ac:dyDescent="0.25">
      <c r="A4" s="199" t="s">
        <v>598</v>
      </c>
      <c r="B4" s="199"/>
      <c r="C4" s="199"/>
      <c r="D4" s="199"/>
      <c r="E4" s="199"/>
      <c r="F4" s="199"/>
      <c r="G4" s="199"/>
    </row>
    <row r="5" spans="1:14" ht="24" x14ac:dyDescent="0.2">
      <c r="A5" s="69"/>
      <c r="B5" s="71" t="s">
        <v>314</v>
      </c>
      <c r="C5" s="71" t="s">
        <v>315</v>
      </c>
      <c r="D5" s="70" t="s">
        <v>316</v>
      </c>
      <c r="E5" s="70" t="s">
        <v>317</v>
      </c>
      <c r="F5" s="70" t="s">
        <v>318</v>
      </c>
      <c r="G5" s="86" t="s">
        <v>319</v>
      </c>
    </row>
    <row r="6" spans="1:14" ht="108" customHeight="1" x14ac:dyDescent="0.2">
      <c r="A6" s="17" t="s">
        <v>1</v>
      </c>
      <c r="B6" s="18" t="s">
        <v>599</v>
      </c>
      <c r="C6" s="18" t="s">
        <v>600</v>
      </c>
      <c r="D6" s="97"/>
      <c r="E6" s="97" t="s">
        <v>337</v>
      </c>
      <c r="F6" s="37"/>
      <c r="G6" s="200" t="s">
        <v>607</v>
      </c>
      <c r="J6" s="61">
        <f>_xlfn.SWITCH(E6,K6,1,L6,2,M6,3,N6,4)</f>
        <v>4</v>
      </c>
      <c r="K6" s="29" t="s">
        <v>608</v>
      </c>
      <c r="L6" s="30" t="s">
        <v>609</v>
      </c>
      <c r="M6" s="31" t="s">
        <v>336</v>
      </c>
      <c r="N6" s="32" t="s">
        <v>337</v>
      </c>
    </row>
    <row r="7" spans="1:14" ht="132" x14ac:dyDescent="0.2">
      <c r="A7" s="17" t="s">
        <v>2</v>
      </c>
      <c r="B7" s="18" t="s">
        <v>601</v>
      </c>
      <c r="C7" s="18" t="s">
        <v>602</v>
      </c>
      <c r="D7" s="97"/>
      <c r="E7" s="97" t="s">
        <v>337</v>
      </c>
      <c r="F7" s="37"/>
      <c r="G7" s="201"/>
      <c r="J7" s="61">
        <f t="shared" ref="J7:J63" si="0">_xlfn.SWITCH(E7,K7,1,L7,2,M7,3,N7,4)</f>
        <v>4</v>
      </c>
      <c r="K7" s="29" t="s">
        <v>338</v>
      </c>
      <c r="L7" s="30" t="s">
        <v>610</v>
      </c>
      <c r="M7" s="31" t="s">
        <v>336</v>
      </c>
      <c r="N7" s="32" t="s">
        <v>337</v>
      </c>
    </row>
    <row r="8" spans="1:14" ht="60" x14ac:dyDescent="0.2">
      <c r="A8" s="19" t="s">
        <v>3</v>
      </c>
      <c r="B8" s="20" t="s">
        <v>603</v>
      </c>
      <c r="C8" s="20" t="s">
        <v>604</v>
      </c>
      <c r="D8" s="99"/>
      <c r="E8" s="99" t="s">
        <v>337</v>
      </c>
      <c r="F8" s="39"/>
      <c r="G8" s="201"/>
      <c r="J8" s="61">
        <f t="shared" si="0"/>
        <v>4</v>
      </c>
      <c r="K8" s="29" t="s">
        <v>338</v>
      </c>
      <c r="L8" s="30" t="s">
        <v>542</v>
      </c>
      <c r="M8" s="31" t="s">
        <v>336</v>
      </c>
      <c r="N8" s="32" t="s">
        <v>337</v>
      </c>
    </row>
    <row r="9" spans="1:14" ht="72" x14ac:dyDescent="0.2">
      <c r="A9" s="17" t="s">
        <v>4</v>
      </c>
      <c r="B9" s="18" t="s">
        <v>605</v>
      </c>
      <c r="C9" s="18" t="s">
        <v>606</v>
      </c>
      <c r="D9" s="97"/>
      <c r="E9" s="97" t="s">
        <v>337</v>
      </c>
      <c r="F9" s="37"/>
      <c r="G9" s="202"/>
      <c r="J9" s="61">
        <f t="shared" si="0"/>
        <v>4</v>
      </c>
      <c r="K9" s="29" t="s">
        <v>338</v>
      </c>
      <c r="L9" s="30" t="s">
        <v>419</v>
      </c>
      <c r="M9" s="31" t="s">
        <v>336</v>
      </c>
      <c r="N9" s="32" t="s">
        <v>337</v>
      </c>
    </row>
    <row r="10" spans="1:14" ht="30" customHeight="1" x14ac:dyDescent="0.25">
      <c r="A10" s="223" t="s">
        <v>611</v>
      </c>
      <c r="B10" s="223"/>
      <c r="C10" s="223"/>
      <c r="D10" s="223"/>
      <c r="E10" s="223"/>
      <c r="F10" s="223"/>
      <c r="G10" s="223"/>
    </row>
    <row r="11" spans="1:14" ht="24" x14ac:dyDescent="0.2">
      <c r="A11" s="72"/>
      <c r="B11" s="71" t="s">
        <v>314</v>
      </c>
      <c r="C11" s="71" t="s">
        <v>315</v>
      </c>
      <c r="D11" s="70" t="s">
        <v>316</v>
      </c>
      <c r="E11" s="70" t="s">
        <v>317</v>
      </c>
      <c r="F11" s="70" t="s">
        <v>318</v>
      </c>
      <c r="G11" s="86" t="s">
        <v>319</v>
      </c>
    </row>
    <row r="12" spans="1:14" ht="60" x14ac:dyDescent="0.2">
      <c r="A12" s="21" t="s">
        <v>5</v>
      </c>
      <c r="B12" s="18" t="s">
        <v>612</v>
      </c>
      <c r="C12" s="18" t="s">
        <v>613</v>
      </c>
      <c r="D12" s="97"/>
      <c r="E12" s="97" t="s">
        <v>337</v>
      </c>
      <c r="F12" s="37"/>
      <c r="G12" s="215" t="s">
        <v>620</v>
      </c>
      <c r="J12" s="61">
        <f t="shared" si="0"/>
        <v>4</v>
      </c>
      <c r="K12" s="29" t="s">
        <v>338</v>
      </c>
      <c r="L12" s="30" t="s">
        <v>631</v>
      </c>
      <c r="M12" s="31" t="s">
        <v>336</v>
      </c>
      <c r="N12" s="32" t="s">
        <v>337</v>
      </c>
    </row>
    <row r="13" spans="1:14" ht="48" x14ac:dyDescent="0.2">
      <c r="A13" s="21" t="s">
        <v>6</v>
      </c>
      <c r="B13" s="18" t="s">
        <v>614</v>
      </c>
      <c r="C13" s="18" t="s">
        <v>615</v>
      </c>
      <c r="D13" s="97"/>
      <c r="E13" s="97" t="s">
        <v>337</v>
      </c>
      <c r="F13" s="37"/>
      <c r="G13" s="215"/>
      <c r="J13" s="61">
        <f t="shared" si="0"/>
        <v>4</v>
      </c>
      <c r="K13" s="29" t="s">
        <v>338</v>
      </c>
      <c r="L13" s="30" t="s">
        <v>631</v>
      </c>
      <c r="M13" s="31" t="s">
        <v>336</v>
      </c>
      <c r="N13" s="32" t="s">
        <v>337</v>
      </c>
    </row>
    <row r="14" spans="1:14" ht="60" x14ac:dyDescent="0.2">
      <c r="A14" s="21" t="s">
        <v>7</v>
      </c>
      <c r="B14" s="18" t="s">
        <v>616</v>
      </c>
      <c r="C14" s="18" t="s">
        <v>617</v>
      </c>
      <c r="D14" s="97"/>
      <c r="E14" s="97" t="s">
        <v>337</v>
      </c>
      <c r="F14" s="37"/>
      <c r="G14" s="215"/>
      <c r="J14" s="61">
        <f t="shared" si="0"/>
        <v>4</v>
      </c>
      <c r="K14" s="29" t="s">
        <v>338</v>
      </c>
      <c r="L14" s="30" t="s">
        <v>632</v>
      </c>
      <c r="M14" s="31" t="s">
        <v>336</v>
      </c>
      <c r="N14" s="32" t="s">
        <v>337</v>
      </c>
    </row>
    <row r="15" spans="1:14" ht="84" x14ac:dyDescent="0.2">
      <c r="A15" s="21" t="s">
        <v>8</v>
      </c>
      <c r="B15" s="18" t="s">
        <v>618</v>
      </c>
      <c r="C15" s="22" t="s">
        <v>619</v>
      </c>
      <c r="D15" s="97"/>
      <c r="E15" s="97" t="s">
        <v>337</v>
      </c>
      <c r="F15" s="37"/>
      <c r="G15" s="215"/>
      <c r="J15" s="61">
        <f t="shared" si="0"/>
        <v>4</v>
      </c>
      <c r="K15" s="29" t="s">
        <v>338</v>
      </c>
      <c r="L15" s="30" t="s">
        <v>633</v>
      </c>
      <c r="M15" s="31" t="s">
        <v>336</v>
      </c>
      <c r="N15" s="32" t="s">
        <v>337</v>
      </c>
    </row>
    <row r="16" spans="1:14" x14ac:dyDescent="0.2">
      <c r="A16" s="221"/>
      <c r="B16" s="221"/>
      <c r="C16" s="221"/>
      <c r="D16" s="221"/>
      <c r="E16" s="221"/>
      <c r="F16" s="221"/>
      <c r="G16" s="221"/>
    </row>
    <row r="17" spans="1:14" ht="15.75" x14ac:dyDescent="0.2">
      <c r="A17" s="218" t="s">
        <v>621</v>
      </c>
      <c r="B17" s="219"/>
      <c r="C17" s="219"/>
      <c r="D17" s="219"/>
      <c r="E17" s="219"/>
      <c r="F17" s="219"/>
      <c r="G17" s="220"/>
    </row>
    <row r="18" spans="1:14" ht="30" customHeight="1" x14ac:dyDescent="0.25">
      <c r="A18" s="199" t="s">
        <v>433</v>
      </c>
      <c r="B18" s="199"/>
      <c r="C18" s="199"/>
      <c r="D18" s="199"/>
      <c r="E18" s="199"/>
      <c r="F18" s="199"/>
      <c r="G18" s="199"/>
    </row>
    <row r="19" spans="1:14" ht="24" x14ac:dyDescent="0.2">
      <c r="A19" s="72"/>
      <c r="B19" s="71" t="s">
        <v>314</v>
      </c>
      <c r="C19" s="71" t="s">
        <v>315</v>
      </c>
      <c r="D19" s="70" t="s">
        <v>316</v>
      </c>
      <c r="E19" s="70" t="s">
        <v>317</v>
      </c>
      <c r="F19" s="70" t="s">
        <v>318</v>
      </c>
      <c r="G19" s="86" t="s">
        <v>319</v>
      </c>
    </row>
    <row r="20" spans="1:14" ht="132" x14ac:dyDescent="0.2">
      <c r="A20" s="23" t="s">
        <v>10</v>
      </c>
      <c r="B20" s="18" t="s">
        <v>622</v>
      </c>
      <c r="C20" s="18" t="s">
        <v>624</v>
      </c>
      <c r="D20" s="97"/>
      <c r="E20" s="97" t="s">
        <v>337</v>
      </c>
      <c r="F20" s="37"/>
      <c r="G20" s="215" t="s">
        <v>626</v>
      </c>
      <c r="J20" s="61">
        <f t="shared" si="0"/>
        <v>4</v>
      </c>
      <c r="K20" s="29" t="s">
        <v>627</v>
      </c>
      <c r="L20" s="30" t="s">
        <v>628</v>
      </c>
      <c r="M20" s="31" t="s">
        <v>449</v>
      </c>
      <c r="N20" s="33" t="s">
        <v>337</v>
      </c>
    </row>
    <row r="21" spans="1:14" ht="108" x14ac:dyDescent="0.2">
      <c r="A21" s="24" t="s">
        <v>11</v>
      </c>
      <c r="B21" s="18" t="s">
        <v>623</v>
      </c>
      <c r="C21" s="18" t="s">
        <v>625</v>
      </c>
      <c r="D21" s="97"/>
      <c r="E21" s="97" t="s">
        <v>337</v>
      </c>
      <c r="F21" s="37"/>
      <c r="G21" s="215"/>
      <c r="J21" s="61">
        <f t="shared" si="0"/>
        <v>4</v>
      </c>
      <c r="K21" s="29" t="s">
        <v>629</v>
      </c>
      <c r="L21" s="30" t="s">
        <v>630</v>
      </c>
      <c r="M21" s="31" t="s">
        <v>336</v>
      </c>
      <c r="N21" s="33" t="s">
        <v>337</v>
      </c>
    </row>
    <row r="22" spans="1:14" ht="30" customHeight="1" x14ac:dyDescent="0.25">
      <c r="A22" s="199" t="s">
        <v>634</v>
      </c>
      <c r="B22" s="199"/>
      <c r="C22" s="199"/>
      <c r="D22" s="199"/>
      <c r="E22" s="199"/>
      <c r="F22" s="199"/>
      <c r="G22" s="199"/>
    </row>
    <row r="23" spans="1:14" ht="24" x14ac:dyDescent="0.2">
      <c r="A23" s="72"/>
      <c r="B23" s="71" t="s">
        <v>314</v>
      </c>
      <c r="C23" s="71" t="s">
        <v>315</v>
      </c>
      <c r="D23" s="70" t="s">
        <v>316</v>
      </c>
      <c r="E23" s="70" t="s">
        <v>317</v>
      </c>
      <c r="F23" s="70" t="s">
        <v>318</v>
      </c>
      <c r="G23" s="86" t="s">
        <v>319</v>
      </c>
    </row>
    <row r="24" spans="1:14" ht="60" x14ac:dyDescent="0.2">
      <c r="A24" s="23" t="s">
        <v>16</v>
      </c>
      <c r="B24" s="18" t="s">
        <v>635</v>
      </c>
      <c r="C24" s="18" t="s">
        <v>636</v>
      </c>
      <c r="D24" s="97"/>
      <c r="E24" s="97" t="s">
        <v>337</v>
      </c>
      <c r="F24" s="37"/>
      <c r="G24" s="215" t="s">
        <v>626</v>
      </c>
      <c r="J24" s="61">
        <f t="shared" si="0"/>
        <v>4</v>
      </c>
      <c r="K24" s="29" t="s">
        <v>639</v>
      </c>
      <c r="L24" s="30" t="s">
        <v>640</v>
      </c>
      <c r="M24" s="31" t="s">
        <v>641</v>
      </c>
      <c r="N24" s="32" t="s">
        <v>337</v>
      </c>
    </row>
    <row r="25" spans="1:14" ht="48" x14ac:dyDescent="0.2">
      <c r="A25" s="25" t="s">
        <v>17</v>
      </c>
      <c r="B25" s="18" t="s">
        <v>637</v>
      </c>
      <c r="C25" s="18" t="s">
        <v>638</v>
      </c>
      <c r="D25" s="97"/>
      <c r="E25" s="97" t="s">
        <v>337</v>
      </c>
      <c r="F25" s="37"/>
      <c r="G25" s="215"/>
      <c r="J25" s="61">
        <f t="shared" si="0"/>
        <v>4</v>
      </c>
      <c r="K25" s="29" t="s">
        <v>338</v>
      </c>
      <c r="L25" s="30" t="s">
        <v>419</v>
      </c>
      <c r="M25" s="31" t="s">
        <v>336</v>
      </c>
      <c r="N25" s="32" t="s">
        <v>337</v>
      </c>
    </row>
    <row r="26" spans="1:14" ht="30" customHeight="1" x14ac:dyDescent="0.25">
      <c r="A26" s="199" t="s">
        <v>463</v>
      </c>
      <c r="B26" s="199"/>
      <c r="C26" s="199"/>
      <c r="D26" s="199"/>
      <c r="E26" s="199"/>
      <c r="F26" s="199"/>
      <c r="G26" s="199"/>
    </row>
    <row r="27" spans="1:14" ht="24" x14ac:dyDescent="0.2">
      <c r="A27" s="72"/>
      <c r="B27" s="71" t="s">
        <v>314</v>
      </c>
      <c r="C27" s="71" t="s">
        <v>315</v>
      </c>
      <c r="D27" s="70" t="s">
        <v>316</v>
      </c>
      <c r="E27" s="70" t="s">
        <v>317</v>
      </c>
      <c r="F27" s="70" t="s">
        <v>318</v>
      </c>
      <c r="G27" s="86" t="s">
        <v>319</v>
      </c>
    </row>
    <row r="28" spans="1:14" ht="48" x14ac:dyDescent="0.2">
      <c r="A28" s="25" t="s">
        <v>65</v>
      </c>
      <c r="B28" s="20" t="s">
        <v>642</v>
      </c>
      <c r="C28" s="20" t="s">
        <v>643</v>
      </c>
      <c r="D28" s="108"/>
      <c r="E28" s="108" t="s">
        <v>337</v>
      </c>
      <c r="F28" s="37"/>
      <c r="G28" s="225" t="s">
        <v>646</v>
      </c>
      <c r="J28" s="61">
        <f t="shared" si="0"/>
        <v>4</v>
      </c>
      <c r="K28" s="29" t="s">
        <v>338</v>
      </c>
      <c r="L28" s="30" t="s">
        <v>339</v>
      </c>
      <c r="M28" s="31" t="s">
        <v>336</v>
      </c>
      <c r="N28" s="33" t="s">
        <v>337</v>
      </c>
    </row>
    <row r="29" spans="1:14" ht="60" x14ac:dyDescent="0.2">
      <c r="A29" s="26" t="s">
        <v>66</v>
      </c>
      <c r="B29" s="18" t="s">
        <v>644</v>
      </c>
      <c r="C29" s="18" t="s">
        <v>645</v>
      </c>
      <c r="D29" s="97"/>
      <c r="E29" s="97" t="s">
        <v>647</v>
      </c>
      <c r="F29" s="37"/>
      <c r="G29" s="225"/>
      <c r="J29" s="61">
        <f t="shared" si="0"/>
        <v>4</v>
      </c>
      <c r="K29" s="29" t="s">
        <v>541</v>
      </c>
      <c r="L29" s="30" t="s">
        <v>542</v>
      </c>
      <c r="M29" s="31" t="s">
        <v>336</v>
      </c>
      <c r="N29" s="32" t="s">
        <v>647</v>
      </c>
    </row>
    <row r="30" spans="1:14" x14ac:dyDescent="0.2">
      <c r="A30" s="221"/>
      <c r="B30" s="221"/>
      <c r="C30" s="221"/>
      <c r="D30" s="221"/>
      <c r="E30" s="221"/>
      <c r="F30" s="221"/>
      <c r="G30" s="221"/>
    </row>
    <row r="31" spans="1:14" ht="15.75" x14ac:dyDescent="0.2">
      <c r="A31" s="218" t="s">
        <v>648</v>
      </c>
      <c r="B31" s="219"/>
      <c r="C31" s="219"/>
      <c r="D31" s="219"/>
      <c r="E31" s="219"/>
      <c r="F31" s="219"/>
      <c r="G31" s="220"/>
    </row>
    <row r="32" spans="1:14" ht="30" customHeight="1" x14ac:dyDescent="0.25">
      <c r="A32" s="199" t="s">
        <v>649</v>
      </c>
      <c r="B32" s="199"/>
      <c r="C32" s="199"/>
      <c r="D32" s="199"/>
      <c r="E32" s="199"/>
      <c r="F32" s="199"/>
      <c r="G32" s="199"/>
    </row>
    <row r="33" spans="1:14" ht="24" x14ac:dyDescent="0.2">
      <c r="A33" s="72"/>
      <c r="B33" s="71" t="s">
        <v>314</v>
      </c>
      <c r="C33" s="71" t="s">
        <v>315</v>
      </c>
      <c r="D33" s="70" t="s">
        <v>316</v>
      </c>
      <c r="E33" s="70" t="s">
        <v>317</v>
      </c>
      <c r="F33" s="70" t="s">
        <v>318</v>
      </c>
      <c r="G33" s="86" t="s">
        <v>319</v>
      </c>
    </row>
    <row r="34" spans="1:14" ht="72" x14ac:dyDescent="0.2">
      <c r="A34" s="23" t="s">
        <v>24</v>
      </c>
      <c r="B34" s="18" t="s">
        <v>650</v>
      </c>
      <c r="C34" s="18" t="s">
        <v>651</v>
      </c>
      <c r="D34" s="97"/>
      <c r="E34" s="97" t="s">
        <v>337</v>
      </c>
      <c r="F34" s="37"/>
      <c r="G34" s="95" t="s">
        <v>658</v>
      </c>
      <c r="J34" s="61">
        <f t="shared" si="0"/>
        <v>4</v>
      </c>
      <c r="K34" s="29" t="s">
        <v>338</v>
      </c>
      <c r="L34" s="30" t="s">
        <v>656</v>
      </c>
      <c r="M34" s="31" t="s">
        <v>336</v>
      </c>
      <c r="N34" s="32" t="s">
        <v>337</v>
      </c>
    </row>
    <row r="35" spans="1:14" ht="48" x14ac:dyDescent="0.2">
      <c r="A35" s="23" t="s">
        <v>25</v>
      </c>
      <c r="B35" s="18" t="s">
        <v>652</v>
      </c>
      <c r="C35" s="18" t="s">
        <v>653</v>
      </c>
      <c r="D35" s="97"/>
      <c r="E35" s="97" t="s">
        <v>337</v>
      </c>
      <c r="F35" s="37"/>
      <c r="G35" s="109"/>
      <c r="J35" s="61">
        <f t="shared" si="0"/>
        <v>4</v>
      </c>
      <c r="K35" s="29" t="s">
        <v>338</v>
      </c>
      <c r="L35" s="30" t="s">
        <v>656</v>
      </c>
      <c r="M35" s="31" t="s">
        <v>336</v>
      </c>
      <c r="N35" s="32" t="s">
        <v>337</v>
      </c>
    </row>
    <row r="36" spans="1:14" ht="96" x14ac:dyDescent="0.2">
      <c r="A36" s="23" t="s">
        <v>26</v>
      </c>
      <c r="B36" s="18" t="s">
        <v>654</v>
      </c>
      <c r="C36" s="18" t="s">
        <v>655</v>
      </c>
      <c r="D36" s="97"/>
      <c r="E36" s="97" t="s">
        <v>337</v>
      </c>
      <c r="F36" s="37"/>
      <c r="G36" s="95" t="s">
        <v>659</v>
      </c>
      <c r="J36" s="61">
        <f t="shared" si="0"/>
        <v>4</v>
      </c>
      <c r="K36" s="29" t="s">
        <v>338</v>
      </c>
      <c r="L36" s="30" t="s">
        <v>657</v>
      </c>
      <c r="M36" s="31" t="s">
        <v>336</v>
      </c>
      <c r="N36" s="32" t="s">
        <v>337</v>
      </c>
    </row>
    <row r="37" spans="1:14" ht="30" customHeight="1" x14ac:dyDescent="0.25">
      <c r="A37" s="199" t="s">
        <v>660</v>
      </c>
      <c r="B37" s="199"/>
      <c r="C37" s="199"/>
      <c r="D37" s="199"/>
      <c r="E37" s="199"/>
      <c r="F37" s="199"/>
      <c r="G37" s="199"/>
    </row>
    <row r="38" spans="1:14" ht="24" x14ac:dyDescent="0.2">
      <c r="A38" s="72"/>
      <c r="B38" s="71" t="s">
        <v>314</v>
      </c>
      <c r="C38" s="71" t="s">
        <v>315</v>
      </c>
      <c r="D38" s="70" t="s">
        <v>316</v>
      </c>
      <c r="E38" s="70" t="s">
        <v>317</v>
      </c>
      <c r="F38" s="70" t="s">
        <v>318</v>
      </c>
      <c r="G38" s="86" t="s">
        <v>319</v>
      </c>
    </row>
    <row r="39" spans="1:14" ht="84" x14ac:dyDescent="0.2">
      <c r="A39" s="23" t="s">
        <v>28</v>
      </c>
      <c r="B39" s="18" t="s">
        <v>661</v>
      </c>
      <c r="C39" s="18" t="s">
        <v>662</v>
      </c>
      <c r="D39" s="97"/>
      <c r="E39" s="97" t="s">
        <v>670</v>
      </c>
      <c r="F39" s="37"/>
      <c r="G39" s="215" t="s">
        <v>669</v>
      </c>
      <c r="J39" s="61">
        <f t="shared" si="0"/>
        <v>4</v>
      </c>
      <c r="K39" s="29" t="s">
        <v>541</v>
      </c>
      <c r="L39" s="30" t="s">
        <v>542</v>
      </c>
      <c r="M39" s="31" t="s">
        <v>336</v>
      </c>
      <c r="N39" s="32" t="s">
        <v>670</v>
      </c>
    </row>
    <row r="40" spans="1:14" ht="60" x14ac:dyDescent="0.2">
      <c r="A40" s="24" t="s">
        <v>29</v>
      </c>
      <c r="B40" s="18" t="s">
        <v>663</v>
      </c>
      <c r="C40" s="18" t="s">
        <v>664</v>
      </c>
      <c r="D40" s="97"/>
      <c r="E40" s="97"/>
      <c r="F40" s="37"/>
      <c r="G40" s="215"/>
      <c r="J40" s="61" t="e">
        <f t="shared" si="0"/>
        <v>#N/A</v>
      </c>
      <c r="K40" s="29" t="s">
        <v>671</v>
      </c>
      <c r="L40" s="30" t="s">
        <v>672</v>
      </c>
      <c r="M40" s="31" t="s">
        <v>336</v>
      </c>
      <c r="N40" s="32" t="s">
        <v>337</v>
      </c>
    </row>
    <row r="41" spans="1:14" ht="36" x14ac:dyDescent="0.2">
      <c r="A41" s="24" t="s">
        <v>30</v>
      </c>
      <c r="B41" s="18" t="s">
        <v>665</v>
      </c>
      <c r="C41" s="18" t="s">
        <v>666</v>
      </c>
      <c r="D41" s="97"/>
      <c r="E41" s="97" t="s">
        <v>337</v>
      </c>
      <c r="F41" s="37"/>
      <c r="G41" s="215"/>
      <c r="J41" s="61">
        <f t="shared" si="0"/>
        <v>4</v>
      </c>
      <c r="K41" s="29" t="s">
        <v>338</v>
      </c>
      <c r="L41" s="30" t="s">
        <v>673</v>
      </c>
      <c r="M41" s="31" t="s">
        <v>336</v>
      </c>
      <c r="N41" s="32" t="s">
        <v>337</v>
      </c>
    </row>
    <row r="42" spans="1:14" ht="48" x14ac:dyDescent="0.2">
      <c r="A42" s="24" t="s">
        <v>67</v>
      </c>
      <c r="B42" s="18" t="s">
        <v>667</v>
      </c>
      <c r="C42" s="18" t="s">
        <v>668</v>
      </c>
      <c r="D42" s="97"/>
      <c r="E42" s="97" t="s">
        <v>337</v>
      </c>
      <c r="F42" s="37"/>
      <c r="G42" s="215"/>
      <c r="J42" s="61">
        <f t="shared" si="0"/>
        <v>4</v>
      </c>
      <c r="K42" s="29" t="s">
        <v>338</v>
      </c>
      <c r="L42" s="30" t="s">
        <v>674</v>
      </c>
      <c r="M42" s="31" t="s">
        <v>336</v>
      </c>
      <c r="N42" s="32" t="s">
        <v>337</v>
      </c>
    </row>
    <row r="43" spans="1:14" ht="30" customHeight="1" x14ac:dyDescent="0.25">
      <c r="A43" s="199" t="s">
        <v>675</v>
      </c>
      <c r="B43" s="199"/>
      <c r="C43" s="199"/>
      <c r="D43" s="199"/>
      <c r="E43" s="199"/>
      <c r="F43" s="199"/>
      <c r="G43" s="199"/>
    </row>
    <row r="44" spans="1:14" ht="24" x14ac:dyDescent="0.2">
      <c r="A44" s="72"/>
      <c r="B44" s="71" t="s">
        <v>314</v>
      </c>
      <c r="C44" s="71" t="s">
        <v>315</v>
      </c>
      <c r="D44" s="70" t="s">
        <v>316</v>
      </c>
      <c r="E44" s="70" t="s">
        <v>317</v>
      </c>
      <c r="F44" s="70" t="s">
        <v>318</v>
      </c>
      <c r="G44" s="86" t="s">
        <v>319</v>
      </c>
    </row>
    <row r="45" spans="1:14" ht="36" x14ac:dyDescent="0.2">
      <c r="A45" s="27" t="s">
        <v>31</v>
      </c>
      <c r="B45" s="18" t="s">
        <v>676</v>
      </c>
      <c r="C45" s="18" t="s">
        <v>677</v>
      </c>
      <c r="D45" s="97"/>
      <c r="E45" s="97" t="s">
        <v>337</v>
      </c>
      <c r="F45" s="37"/>
      <c r="G45" s="97" t="s">
        <v>684</v>
      </c>
      <c r="J45" s="61">
        <f t="shared" si="0"/>
        <v>4</v>
      </c>
      <c r="K45" s="29" t="s">
        <v>671</v>
      </c>
      <c r="L45" s="30" t="s">
        <v>687</v>
      </c>
      <c r="M45" s="31" t="s">
        <v>336</v>
      </c>
      <c r="N45" s="32" t="s">
        <v>337</v>
      </c>
    </row>
    <row r="46" spans="1:14" ht="84" x14ac:dyDescent="0.2">
      <c r="A46" s="27" t="s">
        <v>32</v>
      </c>
      <c r="B46" s="18" t="s">
        <v>678</v>
      </c>
      <c r="C46" s="18" t="s">
        <v>679</v>
      </c>
      <c r="D46" s="97"/>
      <c r="E46" s="97" t="s">
        <v>337</v>
      </c>
      <c r="F46" s="37"/>
      <c r="G46" s="110"/>
      <c r="J46" s="61">
        <f t="shared" si="0"/>
        <v>4</v>
      </c>
      <c r="K46" s="29" t="s">
        <v>338</v>
      </c>
      <c r="L46" s="30" t="s">
        <v>688</v>
      </c>
      <c r="M46" s="31" t="s">
        <v>336</v>
      </c>
      <c r="N46" s="32" t="s">
        <v>337</v>
      </c>
    </row>
    <row r="47" spans="1:14" ht="120" x14ac:dyDescent="0.2">
      <c r="A47" s="27" t="s">
        <v>33</v>
      </c>
      <c r="B47" s="18" t="s">
        <v>680</v>
      </c>
      <c r="C47" s="18" t="s">
        <v>681</v>
      </c>
      <c r="D47" s="97"/>
      <c r="E47" s="97" t="s">
        <v>337</v>
      </c>
      <c r="F47" s="37"/>
      <c r="G47" s="97" t="s">
        <v>685</v>
      </c>
      <c r="J47" s="61">
        <f t="shared" si="0"/>
        <v>4</v>
      </c>
      <c r="K47" s="29" t="s">
        <v>338</v>
      </c>
      <c r="L47" s="30" t="s">
        <v>689</v>
      </c>
      <c r="M47" s="31" t="s">
        <v>336</v>
      </c>
      <c r="N47" s="32" t="s">
        <v>337</v>
      </c>
    </row>
    <row r="48" spans="1:14" ht="84" x14ac:dyDescent="0.2">
      <c r="A48" s="27" t="s">
        <v>34</v>
      </c>
      <c r="B48" s="18" t="s">
        <v>682</v>
      </c>
      <c r="C48" s="18" t="s">
        <v>683</v>
      </c>
      <c r="D48" s="97"/>
      <c r="E48" s="97" t="s">
        <v>337</v>
      </c>
      <c r="F48" s="37"/>
      <c r="G48" s="97" t="s">
        <v>686</v>
      </c>
      <c r="J48" s="61">
        <f t="shared" si="0"/>
        <v>4</v>
      </c>
      <c r="K48" s="29" t="s">
        <v>338</v>
      </c>
      <c r="L48" s="30" t="s">
        <v>690</v>
      </c>
      <c r="M48" s="31" t="s">
        <v>336</v>
      </c>
      <c r="N48" s="32" t="s">
        <v>337</v>
      </c>
    </row>
    <row r="49" spans="1:14" ht="30" customHeight="1" x14ac:dyDescent="0.25">
      <c r="A49" s="199" t="s">
        <v>691</v>
      </c>
      <c r="B49" s="199"/>
      <c r="C49" s="199"/>
      <c r="D49" s="199"/>
      <c r="E49" s="199"/>
      <c r="F49" s="199"/>
      <c r="G49" s="199"/>
    </row>
    <row r="50" spans="1:14" ht="24" x14ac:dyDescent="0.2">
      <c r="A50" s="72"/>
      <c r="B50" s="71" t="s">
        <v>314</v>
      </c>
      <c r="C50" s="71" t="s">
        <v>315</v>
      </c>
      <c r="D50" s="70" t="s">
        <v>316</v>
      </c>
      <c r="E50" s="70" t="s">
        <v>317</v>
      </c>
      <c r="F50" s="70" t="s">
        <v>318</v>
      </c>
      <c r="G50" s="86" t="s">
        <v>319</v>
      </c>
    </row>
    <row r="51" spans="1:14" ht="60" x14ac:dyDescent="0.2">
      <c r="A51" s="26" t="s">
        <v>68</v>
      </c>
      <c r="B51" s="18" t="s">
        <v>692</v>
      </c>
      <c r="C51" s="18" t="s">
        <v>693</v>
      </c>
      <c r="D51" s="111"/>
      <c r="E51" s="111" t="s">
        <v>337</v>
      </c>
      <c r="F51" s="38"/>
      <c r="G51" s="200" t="s">
        <v>704</v>
      </c>
      <c r="J51" s="61" t="e">
        <f t="shared" si="0"/>
        <v>#N/A</v>
      </c>
      <c r="K51" s="34" t="s">
        <v>338</v>
      </c>
      <c r="L51" s="83" t="s">
        <v>523</v>
      </c>
      <c r="M51" s="35" t="s">
        <v>336</v>
      </c>
      <c r="N51" s="36" t="s">
        <v>716</v>
      </c>
    </row>
    <row r="52" spans="1:14" ht="84" x14ac:dyDescent="0.2">
      <c r="A52" s="27" t="s">
        <v>69</v>
      </c>
      <c r="B52" s="18" t="s">
        <v>694</v>
      </c>
      <c r="C52" s="18" t="s">
        <v>695</v>
      </c>
      <c r="D52" s="97"/>
      <c r="E52" s="97" t="s">
        <v>337</v>
      </c>
      <c r="F52" s="37"/>
      <c r="G52" s="201"/>
      <c r="J52" s="61">
        <f t="shared" si="0"/>
        <v>4</v>
      </c>
      <c r="K52" s="29" t="s">
        <v>338</v>
      </c>
      <c r="L52" s="30" t="s">
        <v>717</v>
      </c>
      <c r="M52" s="31" t="s">
        <v>336</v>
      </c>
      <c r="N52" s="32" t="s">
        <v>337</v>
      </c>
    </row>
    <row r="53" spans="1:14" ht="96" customHeight="1" x14ac:dyDescent="0.2">
      <c r="A53" s="17" t="s">
        <v>70</v>
      </c>
      <c r="B53" s="18" t="s">
        <v>696</v>
      </c>
      <c r="C53" s="18" t="s">
        <v>697</v>
      </c>
      <c r="D53" s="97"/>
      <c r="E53" s="97" t="s">
        <v>337</v>
      </c>
      <c r="F53" s="37"/>
      <c r="G53" s="201"/>
      <c r="J53" s="61">
        <f t="shared" si="0"/>
        <v>4</v>
      </c>
      <c r="K53" s="29" t="s">
        <v>338</v>
      </c>
      <c r="L53" s="30" t="s">
        <v>718</v>
      </c>
      <c r="M53" s="31" t="s">
        <v>336</v>
      </c>
      <c r="N53" s="32" t="s">
        <v>337</v>
      </c>
    </row>
    <row r="54" spans="1:14" ht="36" x14ac:dyDescent="0.2">
      <c r="A54" s="17" t="s">
        <v>71</v>
      </c>
      <c r="B54" s="18" t="s">
        <v>698</v>
      </c>
      <c r="C54" s="18" t="s">
        <v>699</v>
      </c>
      <c r="D54" s="97"/>
      <c r="E54" s="97" t="s">
        <v>337</v>
      </c>
      <c r="F54" s="37"/>
      <c r="G54" s="201"/>
      <c r="J54" s="61">
        <f t="shared" si="0"/>
        <v>4</v>
      </c>
      <c r="K54" s="29" t="s">
        <v>338</v>
      </c>
      <c r="L54" s="30" t="s">
        <v>718</v>
      </c>
      <c r="M54" s="31" t="s">
        <v>336</v>
      </c>
      <c r="N54" s="32" t="s">
        <v>337</v>
      </c>
    </row>
    <row r="55" spans="1:14" ht="60" x14ac:dyDescent="0.2">
      <c r="A55" s="17" t="s">
        <v>72</v>
      </c>
      <c r="B55" s="18" t="s">
        <v>700</v>
      </c>
      <c r="C55" s="18" t="s">
        <v>701</v>
      </c>
      <c r="D55" s="97"/>
      <c r="E55" s="97" t="s">
        <v>337</v>
      </c>
      <c r="F55" s="37"/>
      <c r="G55" s="201"/>
      <c r="J55" s="61">
        <f t="shared" si="0"/>
        <v>4</v>
      </c>
      <c r="K55" s="29" t="s">
        <v>338</v>
      </c>
      <c r="L55" s="30" t="s">
        <v>719</v>
      </c>
      <c r="M55" s="31" t="s">
        <v>336</v>
      </c>
      <c r="N55" s="32" t="s">
        <v>337</v>
      </c>
    </row>
    <row r="56" spans="1:14" ht="60" x14ac:dyDescent="0.2">
      <c r="A56" s="17" t="s">
        <v>81</v>
      </c>
      <c r="B56" s="18" t="s">
        <v>702</v>
      </c>
      <c r="C56" s="18" t="s">
        <v>703</v>
      </c>
      <c r="D56" s="97"/>
      <c r="E56" s="97" t="s">
        <v>337</v>
      </c>
      <c r="F56" s="37"/>
      <c r="G56" s="202"/>
      <c r="J56" s="61">
        <f t="shared" si="0"/>
        <v>4</v>
      </c>
      <c r="K56" s="29" t="s">
        <v>338</v>
      </c>
      <c r="L56" s="30" t="s">
        <v>720</v>
      </c>
      <c r="M56" s="31" t="s">
        <v>336</v>
      </c>
      <c r="N56" s="32" t="s">
        <v>337</v>
      </c>
    </row>
    <row r="57" spans="1:14" x14ac:dyDescent="0.2">
      <c r="A57" s="224"/>
      <c r="B57" s="224"/>
      <c r="C57" s="224"/>
      <c r="D57" s="224"/>
      <c r="E57" s="224"/>
      <c r="F57" s="224"/>
      <c r="G57" s="224"/>
    </row>
    <row r="58" spans="1:14" ht="15.75" x14ac:dyDescent="0.2">
      <c r="A58" s="218" t="s">
        <v>705</v>
      </c>
      <c r="B58" s="219"/>
      <c r="C58" s="219"/>
      <c r="D58" s="219"/>
      <c r="E58" s="219"/>
      <c r="F58" s="219"/>
      <c r="G58" s="220"/>
    </row>
    <row r="59" spans="1:14" ht="30" customHeight="1" x14ac:dyDescent="0.25">
      <c r="A59" s="199" t="s">
        <v>706</v>
      </c>
      <c r="B59" s="199"/>
      <c r="C59" s="199"/>
      <c r="D59" s="199"/>
      <c r="E59" s="199"/>
      <c r="F59" s="199"/>
      <c r="G59" s="199"/>
    </row>
    <row r="60" spans="1:14" ht="24" x14ac:dyDescent="0.2">
      <c r="A60" s="72"/>
      <c r="B60" s="71" t="s">
        <v>314</v>
      </c>
      <c r="C60" s="71" t="s">
        <v>315</v>
      </c>
      <c r="D60" s="70" t="s">
        <v>316</v>
      </c>
      <c r="E60" s="70" t="s">
        <v>317</v>
      </c>
      <c r="F60" s="70" t="s">
        <v>318</v>
      </c>
      <c r="G60" s="86" t="s">
        <v>319</v>
      </c>
    </row>
    <row r="61" spans="1:14" ht="108" x14ac:dyDescent="0.2">
      <c r="A61" s="27" t="s">
        <v>35</v>
      </c>
      <c r="B61" s="18" t="s">
        <v>707</v>
      </c>
      <c r="C61" s="18" t="s">
        <v>708</v>
      </c>
      <c r="D61" s="97"/>
      <c r="E61" s="97" t="s">
        <v>337</v>
      </c>
      <c r="F61" s="37"/>
      <c r="G61" s="215" t="s">
        <v>626</v>
      </c>
      <c r="J61" s="61">
        <f t="shared" si="0"/>
        <v>4</v>
      </c>
      <c r="K61" s="29" t="s">
        <v>713</v>
      </c>
      <c r="L61" s="30" t="s">
        <v>714</v>
      </c>
      <c r="M61" s="31" t="s">
        <v>336</v>
      </c>
      <c r="N61" s="32" t="s">
        <v>337</v>
      </c>
    </row>
    <row r="62" spans="1:14" ht="48" x14ac:dyDescent="0.2">
      <c r="A62" s="17" t="s">
        <v>36</v>
      </c>
      <c r="B62" s="18" t="s">
        <v>709</v>
      </c>
      <c r="C62" s="18" t="s">
        <v>710</v>
      </c>
      <c r="D62" s="97"/>
      <c r="E62" s="97" t="s">
        <v>337</v>
      </c>
      <c r="F62" s="37"/>
      <c r="G62" s="215"/>
      <c r="J62" s="61">
        <f t="shared" si="0"/>
        <v>4</v>
      </c>
      <c r="K62" s="29" t="s">
        <v>338</v>
      </c>
      <c r="L62" s="30" t="s">
        <v>715</v>
      </c>
      <c r="M62" s="31" t="s">
        <v>336</v>
      </c>
      <c r="N62" s="32" t="s">
        <v>337</v>
      </c>
    </row>
    <row r="63" spans="1:14" ht="36" x14ac:dyDescent="0.2">
      <c r="A63" s="17" t="s">
        <v>37</v>
      </c>
      <c r="B63" s="18" t="s">
        <v>711</v>
      </c>
      <c r="C63" s="18" t="s">
        <v>712</v>
      </c>
      <c r="D63" s="97"/>
      <c r="E63" s="97" t="s">
        <v>337</v>
      </c>
      <c r="F63" s="37"/>
      <c r="G63" s="215"/>
      <c r="J63" s="61">
        <f t="shared" si="0"/>
        <v>4</v>
      </c>
      <c r="K63" s="29" t="s">
        <v>541</v>
      </c>
      <c r="L63" s="30" t="s">
        <v>542</v>
      </c>
      <c r="M63" s="31" t="s">
        <v>336</v>
      </c>
      <c r="N63" s="32" t="s">
        <v>337</v>
      </c>
    </row>
    <row r="64" spans="1:14" ht="30" customHeight="1" x14ac:dyDescent="0.25">
      <c r="A64" s="199" t="s">
        <v>570</v>
      </c>
      <c r="B64" s="199"/>
      <c r="C64" s="199"/>
      <c r="D64" s="199"/>
      <c r="E64" s="199"/>
      <c r="F64" s="199"/>
      <c r="G64" s="199"/>
    </row>
    <row r="65" spans="1:14" ht="24" x14ac:dyDescent="0.2">
      <c r="A65" s="72"/>
      <c r="B65" s="71" t="s">
        <v>314</v>
      </c>
      <c r="C65" s="71" t="s">
        <v>315</v>
      </c>
      <c r="D65" s="70" t="s">
        <v>316</v>
      </c>
      <c r="E65" s="70" t="s">
        <v>317</v>
      </c>
      <c r="F65" s="70" t="s">
        <v>318</v>
      </c>
      <c r="G65" s="86" t="s">
        <v>319</v>
      </c>
    </row>
    <row r="66" spans="1:14" ht="60" x14ac:dyDescent="0.2">
      <c r="A66" s="203" t="s">
        <v>41</v>
      </c>
      <c r="B66" s="206" t="s">
        <v>721</v>
      </c>
      <c r="C66" s="28" t="s">
        <v>724</v>
      </c>
      <c r="D66" s="200"/>
      <c r="E66" s="209" t="s">
        <v>337</v>
      </c>
      <c r="F66" s="212"/>
      <c r="G66" s="215" t="s">
        <v>730</v>
      </c>
      <c r="J66" s="61">
        <f t="shared" ref="J66:J87" si="1">_xlfn.SWITCH(E66,K66,1,L66,2,M66,3,N66,4)</f>
        <v>4</v>
      </c>
      <c r="K66" s="29" t="s">
        <v>731</v>
      </c>
      <c r="L66" s="30" t="s">
        <v>732</v>
      </c>
      <c r="M66" s="31" t="s">
        <v>733</v>
      </c>
      <c r="N66" s="32" t="s">
        <v>337</v>
      </c>
    </row>
    <row r="67" spans="1:14" ht="36" x14ac:dyDescent="0.2">
      <c r="A67" s="204"/>
      <c r="B67" s="207"/>
      <c r="C67" s="68" t="s">
        <v>725</v>
      </c>
      <c r="D67" s="201"/>
      <c r="E67" s="210"/>
      <c r="F67" s="213"/>
      <c r="G67" s="215"/>
      <c r="K67" s="61"/>
      <c r="L67" s="61"/>
      <c r="M67" s="61"/>
      <c r="N67" s="61"/>
    </row>
    <row r="68" spans="1:14" ht="24" x14ac:dyDescent="0.2">
      <c r="A68" s="204"/>
      <c r="B68" s="207"/>
      <c r="C68" s="68" t="s">
        <v>726</v>
      </c>
      <c r="D68" s="201"/>
      <c r="E68" s="210"/>
      <c r="F68" s="213"/>
      <c r="G68" s="215"/>
      <c r="K68" s="61"/>
      <c r="L68" s="61"/>
      <c r="M68" s="61"/>
      <c r="N68" s="61"/>
    </row>
    <row r="69" spans="1:14" ht="36" x14ac:dyDescent="0.2">
      <c r="A69" s="204"/>
      <c r="B69" s="207"/>
      <c r="C69" s="68" t="s">
        <v>728</v>
      </c>
      <c r="D69" s="201"/>
      <c r="E69" s="210"/>
      <c r="F69" s="213"/>
      <c r="G69" s="215"/>
      <c r="K69" s="61"/>
      <c r="L69" s="61"/>
      <c r="M69" s="61"/>
      <c r="N69" s="61"/>
    </row>
    <row r="70" spans="1:14" ht="36" x14ac:dyDescent="0.2">
      <c r="A70" s="204"/>
      <c r="B70" s="207"/>
      <c r="C70" s="68" t="s">
        <v>727</v>
      </c>
      <c r="D70" s="201"/>
      <c r="E70" s="210"/>
      <c r="F70" s="213"/>
      <c r="G70" s="215"/>
      <c r="K70" s="61"/>
      <c r="L70" s="61"/>
      <c r="M70" s="61"/>
      <c r="N70" s="61"/>
    </row>
    <row r="71" spans="1:14" ht="36" x14ac:dyDescent="0.2">
      <c r="A71" s="205"/>
      <c r="B71" s="208"/>
      <c r="C71" s="82" t="s">
        <v>729</v>
      </c>
      <c r="D71" s="202"/>
      <c r="E71" s="211"/>
      <c r="F71" s="214"/>
      <c r="G71" s="215"/>
      <c r="K71" s="61"/>
      <c r="L71" s="61"/>
      <c r="M71" s="61"/>
      <c r="N71" s="61"/>
    </row>
    <row r="72" spans="1:14" ht="60" x14ac:dyDescent="0.2">
      <c r="A72" s="17" t="s">
        <v>42</v>
      </c>
      <c r="B72" s="18" t="s">
        <v>722</v>
      </c>
      <c r="C72" s="18" t="s">
        <v>723</v>
      </c>
      <c r="D72" s="97"/>
      <c r="E72" s="97" t="s">
        <v>337</v>
      </c>
      <c r="F72" s="37"/>
      <c r="G72" s="215"/>
      <c r="J72" s="61">
        <f t="shared" si="1"/>
        <v>4</v>
      </c>
      <c r="K72" s="29" t="s">
        <v>338</v>
      </c>
      <c r="L72" s="30" t="s">
        <v>718</v>
      </c>
      <c r="M72" s="31" t="s">
        <v>336</v>
      </c>
      <c r="N72" s="32" t="s">
        <v>337</v>
      </c>
    </row>
    <row r="73" spans="1:14" ht="30" customHeight="1" x14ac:dyDescent="0.25">
      <c r="A73" s="199" t="s">
        <v>734</v>
      </c>
      <c r="B73" s="199"/>
      <c r="C73" s="199"/>
      <c r="D73" s="199"/>
      <c r="E73" s="199"/>
      <c r="F73" s="199"/>
      <c r="G73" s="199"/>
    </row>
    <row r="74" spans="1:14" ht="24" x14ac:dyDescent="0.2">
      <c r="A74" s="72"/>
      <c r="B74" s="71" t="s">
        <v>314</v>
      </c>
      <c r="C74" s="71" t="s">
        <v>315</v>
      </c>
      <c r="D74" s="70" t="s">
        <v>316</v>
      </c>
      <c r="E74" s="70" t="s">
        <v>317</v>
      </c>
      <c r="F74" s="70" t="s">
        <v>318</v>
      </c>
      <c r="G74" s="86" t="s">
        <v>319</v>
      </c>
    </row>
    <row r="75" spans="1:14" ht="96" x14ac:dyDescent="0.2">
      <c r="A75" s="27" t="s">
        <v>45</v>
      </c>
      <c r="B75" s="18" t="s">
        <v>579</v>
      </c>
      <c r="C75" s="18" t="s">
        <v>735</v>
      </c>
      <c r="D75" s="97"/>
      <c r="E75" s="97" t="s">
        <v>337</v>
      </c>
      <c r="F75" s="37"/>
      <c r="G75" s="97" t="s">
        <v>738</v>
      </c>
      <c r="J75" s="61">
        <f t="shared" si="1"/>
        <v>4</v>
      </c>
      <c r="K75" s="29" t="s">
        <v>740</v>
      </c>
      <c r="L75" s="30" t="s">
        <v>741</v>
      </c>
      <c r="M75" s="31" t="s">
        <v>336</v>
      </c>
      <c r="N75" s="32" t="s">
        <v>337</v>
      </c>
    </row>
    <row r="76" spans="1:14" ht="60" x14ac:dyDescent="0.2">
      <c r="A76" s="27" t="s">
        <v>46</v>
      </c>
      <c r="B76" s="18" t="s">
        <v>736</v>
      </c>
      <c r="C76" s="18" t="s">
        <v>737</v>
      </c>
      <c r="D76" s="97"/>
      <c r="E76" s="97" t="s">
        <v>337</v>
      </c>
      <c r="F76" s="37"/>
      <c r="G76" s="97" t="s">
        <v>739</v>
      </c>
      <c r="J76" s="61">
        <f t="shared" si="1"/>
        <v>4</v>
      </c>
      <c r="K76" s="29" t="s">
        <v>742</v>
      </c>
      <c r="L76" s="30" t="s">
        <v>743</v>
      </c>
      <c r="M76" s="31" t="s">
        <v>336</v>
      </c>
      <c r="N76" s="32" t="s">
        <v>337</v>
      </c>
    </row>
    <row r="78" spans="1:14" ht="18" x14ac:dyDescent="0.2">
      <c r="A78" s="217" t="s">
        <v>744</v>
      </c>
      <c r="B78" s="217"/>
      <c r="C78" s="217"/>
      <c r="D78" s="217"/>
      <c r="E78" s="217"/>
      <c r="F78" s="217"/>
      <c r="G78" s="217"/>
    </row>
    <row r="79" spans="1:14" ht="30" customHeight="1" x14ac:dyDescent="0.25">
      <c r="A79" s="222" t="s">
        <v>745</v>
      </c>
      <c r="B79" s="222"/>
      <c r="C79" s="222"/>
      <c r="D79" s="222"/>
      <c r="E79" s="222"/>
      <c r="F79" s="222"/>
      <c r="G79" s="222"/>
    </row>
    <row r="80" spans="1:14" ht="24" x14ac:dyDescent="0.2">
      <c r="A80" s="72"/>
      <c r="B80" s="71" t="s">
        <v>314</v>
      </c>
      <c r="C80" s="71" t="s">
        <v>315</v>
      </c>
      <c r="D80" s="70" t="s">
        <v>316</v>
      </c>
      <c r="E80" s="70" t="s">
        <v>317</v>
      </c>
      <c r="F80" s="70" t="s">
        <v>318</v>
      </c>
      <c r="G80" s="86" t="s">
        <v>319</v>
      </c>
    </row>
    <row r="81" spans="1:14" ht="84" x14ac:dyDescent="0.2">
      <c r="A81" s="17" t="s">
        <v>10</v>
      </c>
      <c r="B81" s="18" t="s">
        <v>746</v>
      </c>
      <c r="C81" s="18" t="s">
        <v>747</v>
      </c>
      <c r="D81" s="97"/>
      <c r="E81" s="97" t="s">
        <v>337</v>
      </c>
      <c r="F81" s="37"/>
      <c r="G81" s="95" t="s">
        <v>760</v>
      </c>
      <c r="J81" s="61">
        <f t="shared" si="1"/>
        <v>4</v>
      </c>
      <c r="K81" s="29" t="s">
        <v>761</v>
      </c>
      <c r="L81" s="30" t="s">
        <v>762</v>
      </c>
      <c r="M81" s="31" t="s">
        <v>763</v>
      </c>
      <c r="N81" s="32" t="s">
        <v>337</v>
      </c>
    </row>
    <row r="82" spans="1:14" ht="84" x14ac:dyDescent="0.2">
      <c r="A82" s="17" t="s">
        <v>11</v>
      </c>
      <c r="B82" s="18" t="s">
        <v>748</v>
      </c>
      <c r="C82" s="18" t="s">
        <v>749</v>
      </c>
      <c r="D82" s="97"/>
      <c r="E82" s="97" t="s">
        <v>337</v>
      </c>
      <c r="F82" s="37"/>
      <c r="G82" s="95"/>
      <c r="J82" s="61">
        <f t="shared" si="1"/>
        <v>4</v>
      </c>
      <c r="K82" s="29" t="s">
        <v>764</v>
      </c>
      <c r="L82" s="30" t="s">
        <v>765</v>
      </c>
      <c r="M82" s="31" t="s">
        <v>449</v>
      </c>
      <c r="N82" s="32" t="s">
        <v>337</v>
      </c>
    </row>
    <row r="83" spans="1:14" ht="72" x14ac:dyDescent="0.2">
      <c r="A83" s="17" t="s">
        <v>12</v>
      </c>
      <c r="B83" s="18" t="s">
        <v>750</v>
      </c>
      <c r="C83" s="18" t="s">
        <v>751</v>
      </c>
      <c r="D83" s="97"/>
      <c r="E83" s="97" t="s">
        <v>337</v>
      </c>
      <c r="F83" s="37"/>
      <c r="G83" s="95"/>
      <c r="J83" s="61">
        <f t="shared" si="1"/>
        <v>4</v>
      </c>
      <c r="K83" s="29" t="s">
        <v>338</v>
      </c>
      <c r="L83" s="30" t="s">
        <v>765</v>
      </c>
      <c r="M83" s="31" t="s">
        <v>449</v>
      </c>
      <c r="N83" s="32" t="s">
        <v>337</v>
      </c>
    </row>
    <row r="84" spans="1:14" ht="48" x14ac:dyDescent="0.2">
      <c r="A84" s="17" t="s">
        <v>13</v>
      </c>
      <c r="B84" s="18" t="s">
        <v>752</v>
      </c>
      <c r="C84" s="18" t="s">
        <v>753</v>
      </c>
      <c r="D84" s="97"/>
      <c r="E84" s="97" t="s">
        <v>337</v>
      </c>
      <c r="F84" s="37"/>
      <c r="G84" s="95"/>
      <c r="J84" s="61">
        <f t="shared" si="1"/>
        <v>4</v>
      </c>
      <c r="K84" s="29" t="s">
        <v>766</v>
      </c>
      <c r="L84" s="30" t="s">
        <v>767</v>
      </c>
      <c r="M84" s="31" t="s">
        <v>768</v>
      </c>
      <c r="N84" s="32" t="s">
        <v>337</v>
      </c>
    </row>
    <row r="85" spans="1:14" ht="108" x14ac:dyDescent="0.2">
      <c r="A85" s="17" t="s">
        <v>14</v>
      </c>
      <c r="B85" s="18" t="s">
        <v>754</v>
      </c>
      <c r="C85" s="18" t="s">
        <v>755</v>
      </c>
      <c r="D85" s="97"/>
      <c r="E85" s="97" t="s">
        <v>337</v>
      </c>
      <c r="F85" s="37"/>
      <c r="G85" s="95"/>
      <c r="J85" s="61">
        <f t="shared" si="1"/>
        <v>4</v>
      </c>
      <c r="K85" s="29" t="s">
        <v>338</v>
      </c>
      <c r="L85" s="30" t="s">
        <v>765</v>
      </c>
      <c r="M85" s="31" t="s">
        <v>449</v>
      </c>
      <c r="N85" s="32" t="s">
        <v>337</v>
      </c>
    </row>
    <row r="86" spans="1:14" ht="60" x14ac:dyDescent="0.2">
      <c r="A86" s="17" t="s">
        <v>15</v>
      </c>
      <c r="B86" s="18" t="s">
        <v>756</v>
      </c>
      <c r="C86" s="18" t="s">
        <v>757</v>
      </c>
      <c r="D86" s="97"/>
      <c r="E86" s="97" t="s">
        <v>337</v>
      </c>
      <c r="F86" s="37"/>
      <c r="G86" s="95"/>
      <c r="J86" s="61">
        <f t="shared" si="1"/>
        <v>4</v>
      </c>
      <c r="K86" s="29" t="s">
        <v>338</v>
      </c>
      <c r="L86" s="30" t="s">
        <v>674</v>
      </c>
      <c r="M86" s="31" t="s">
        <v>449</v>
      </c>
      <c r="N86" s="32" t="s">
        <v>337</v>
      </c>
    </row>
    <row r="87" spans="1:14" ht="48" x14ac:dyDescent="0.2">
      <c r="A87" s="17" t="s">
        <v>73</v>
      </c>
      <c r="B87" s="18" t="s">
        <v>758</v>
      </c>
      <c r="C87" s="18" t="s">
        <v>759</v>
      </c>
      <c r="D87" s="97"/>
      <c r="E87" s="97" t="s">
        <v>337</v>
      </c>
      <c r="F87" s="37"/>
      <c r="G87" s="95"/>
      <c r="J87" s="61">
        <f t="shared" si="1"/>
        <v>4</v>
      </c>
      <c r="K87" s="29" t="s">
        <v>338</v>
      </c>
      <c r="L87" s="30" t="s">
        <v>674</v>
      </c>
      <c r="M87" s="31" t="s">
        <v>449</v>
      </c>
      <c r="N87" s="32" t="s">
        <v>337</v>
      </c>
    </row>
    <row r="88" spans="1:14" ht="30" customHeight="1" x14ac:dyDescent="0.25">
      <c r="A88" s="222" t="s">
        <v>787</v>
      </c>
      <c r="B88" s="222"/>
      <c r="C88" s="222"/>
      <c r="D88" s="222"/>
      <c r="E88" s="222"/>
      <c r="F88" s="222"/>
      <c r="G88" s="222"/>
    </row>
    <row r="89" spans="1:14" ht="24" x14ac:dyDescent="0.2">
      <c r="A89" s="72"/>
      <c r="B89" s="71" t="s">
        <v>314</v>
      </c>
      <c r="C89" s="71" t="s">
        <v>315</v>
      </c>
      <c r="D89" s="70" t="s">
        <v>316</v>
      </c>
      <c r="E89" s="70" t="s">
        <v>317</v>
      </c>
      <c r="F89" s="70" t="s">
        <v>318</v>
      </c>
      <c r="G89" s="86" t="s">
        <v>319</v>
      </c>
    </row>
    <row r="90" spans="1:14" ht="84" x14ac:dyDescent="0.2">
      <c r="A90" s="17" t="s">
        <v>16</v>
      </c>
      <c r="B90" s="18" t="s">
        <v>746</v>
      </c>
      <c r="C90" s="18" t="s">
        <v>747</v>
      </c>
      <c r="D90" s="97"/>
      <c r="E90" s="97" t="s">
        <v>337</v>
      </c>
      <c r="F90" s="37"/>
      <c r="G90" s="95" t="s">
        <v>760</v>
      </c>
      <c r="J90" s="61">
        <f t="shared" ref="J90:J96" si="2">_xlfn.SWITCH(E90,K90,1,L90,2,M90,3,N90,4)</f>
        <v>4</v>
      </c>
      <c r="K90" s="29" t="s">
        <v>761</v>
      </c>
      <c r="L90" s="30" t="s">
        <v>762</v>
      </c>
      <c r="M90" s="31" t="s">
        <v>763</v>
      </c>
      <c r="N90" s="32" t="s">
        <v>337</v>
      </c>
    </row>
    <row r="91" spans="1:14" ht="84" x14ac:dyDescent="0.2">
      <c r="A91" s="17" t="s">
        <v>17</v>
      </c>
      <c r="B91" s="18" t="s">
        <v>748</v>
      </c>
      <c r="C91" s="18" t="s">
        <v>749</v>
      </c>
      <c r="D91" s="97"/>
      <c r="E91" s="97" t="s">
        <v>337</v>
      </c>
      <c r="F91" s="37"/>
      <c r="G91" s="95"/>
      <c r="J91" s="61">
        <f t="shared" si="2"/>
        <v>4</v>
      </c>
      <c r="K91" s="29" t="s">
        <v>764</v>
      </c>
      <c r="L91" s="30" t="s">
        <v>765</v>
      </c>
      <c r="M91" s="31" t="s">
        <v>449</v>
      </c>
      <c r="N91" s="32" t="s">
        <v>337</v>
      </c>
    </row>
    <row r="92" spans="1:14" ht="72" x14ac:dyDescent="0.2">
      <c r="A92" s="17" t="s">
        <v>18</v>
      </c>
      <c r="B92" s="18" t="s">
        <v>750</v>
      </c>
      <c r="C92" s="18" t="s">
        <v>751</v>
      </c>
      <c r="D92" s="97"/>
      <c r="E92" s="97" t="s">
        <v>337</v>
      </c>
      <c r="F92" s="37"/>
      <c r="G92" s="95"/>
      <c r="J92" s="61">
        <f t="shared" si="2"/>
        <v>4</v>
      </c>
      <c r="K92" s="29" t="s">
        <v>338</v>
      </c>
      <c r="L92" s="30" t="s">
        <v>765</v>
      </c>
      <c r="M92" s="31" t="s">
        <v>449</v>
      </c>
      <c r="N92" s="32" t="s">
        <v>337</v>
      </c>
    </row>
    <row r="93" spans="1:14" ht="48" x14ac:dyDescent="0.2">
      <c r="A93" s="17" t="s">
        <v>19</v>
      </c>
      <c r="B93" s="18" t="s">
        <v>752</v>
      </c>
      <c r="C93" s="18" t="s">
        <v>753</v>
      </c>
      <c r="D93" s="97"/>
      <c r="E93" s="97" t="s">
        <v>337</v>
      </c>
      <c r="F93" s="37"/>
      <c r="G93" s="95"/>
      <c r="J93" s="61">
        <f t="shared" si="2"/>
        <v>4</v>
      </c>
      <c r="K93" s="29" t="s">
        <v>766</v>
      </c>
      <c r="L93" s="30" t="s">
        <v>767</v>
      </c>
      <c r="M93" s="31" t="s">
        <v>768</v>
      </c>
      <c r="N93" s="32" t="s">
        <v>337</v>
      </c>
    </row>
    <row r="94" spans="1:14" ht="108" x14ac:dyDescent="0.2">
      <c r="A94" s="17" t="s">
        <v>20</v>
      </c>
      <c r="B94" s="18" t="s">
        <v>754</v>
      </c>
      <c r="C94" s="18" t="s">
        <v>755</v>
      </c>
      <c r="D94" s="97"/>
      <c r="E94" s="97" t="s">
        <v>337</v>
      </c>
      <c r="F94" s="37"/>
      <c r="G94" s="95"/>
      <c r="J94" s="61">
        <f t="shared" si="2"/>
        <v>4</v>
      </c>
      <c r="K94" s="29" t="s">
        <v>338</v>
      </c>
      <c r="L94" s="30" t="s">
        <v>765</v>
      </c>
      <c r="M94" s="31" t="s">
        <v>449</v>
      </c>
      <c r="N94" s="32" t="s">
        <v>337</v>
      </c>
    </row>
    <row r="95" spans="1:14" ht="60" x14ac:dyDescent="0.2">
      <c r="A95" s="17" t="s">
        <v>21</v>
      </c>
      <c r="B95" s="18" t="s">
        <v>756</v>
      </c>
      <c r="C95" s="18" t="s">
        <v>757</v>
      </c>
      <c r="D95" s="97"/>
      <c r="E95" s="97" t="s">
        <v>337</v>
      </c>
      <c r="F95" s="37"/>
      <c r="G95" s="95"/>
      <c r="J95" s="61">
        <f t="shared" si="2"/>
        <v>4</v>
      </c>
      <c r="K95" s="29" t="s">
        <v>338</v>
      </c>
      <c r="L95" s="30" t="s">
        <v>674</v>
      </c>
      <c r="M95" s="31" t="s">
        <v>449</v>
      </c>
      <c r="N95" s="32" t="s">
        <v>337</v>
      </c>
    </row>
    <row r="96" spans="1:14" ht="48" x14ac:dyDescent="0.2">
      <c r="A96" s="17" t="s">
        <v>22</v>
      </c>
      <c r="B96" s="18" t="s">
        <v>758</v>
      </c>
      <c r="C96" s="18" t="s">
        <v>759</v>
      </c>
      <c r="D96" s="97"/>
      <c r="E96" s="97" t="s">
        <v>337</v>
      </c>
      <c r="F96" s="37"/>
      <c r="G96" s="95"/>
      <c r="J96" s="61">
        <f t="shared" si="2"/>
        <v>4</v>
      </c>
      <c r="K96" s="29" t="s">
        <v>338</v>
      </c>
      <c r="L96" s="30" t="s">
        <v>674</v>
      </c>
      <c r="M96" s="31" t="s">
        <v>449</v>
      </c>
      <c r="N96" s="32" t="s">
        <v>337</v>
      </c>
    </row>
    <row r="97" spans="1:14" ht="30" customHeight="1" x14ac:dyDescent="0.25">
      <c r="A97" s="222" t="s">
        <v>788</v>
      </c>
      <c r="B97" s="222"/>
      <c r="C97" s="222"/>
      <c r="D97" s="222"/>
      <c r="E97" s="222"/>
      <c r="F97" s="222"/>
      <c r="G97" s="222"/>
    </row>
    <row r="98" spans="1:14" ht="24" x14ac:dyDescent="0.2">
      <c r="A98" s="72"/>
      <c r="B98" s="71" t="s">
        <v>314</v>
      </c>
      <c r="C98" s="71" t="s">
        <v>315</v>
      </c>
      <c r="D98" s="70" t="s">
        <v>316</v>
      </c>
      <c r="E98" s="70" t="s">
        <v>317</v>
      </c>
      <c r="F98" s="70" t="s">
        <v>318</v>
      </c>
      <c r="G98" s="86" t="s">
        <v>319</v>
      </c>
    </row>
    <row r="99" spans="1:14" ht="84" x14ac:dyDescent="0.2">
      <c r="A99" s="17" t="s">
        <v>65</v>
      </c>
      <c r="B99" s="18" t="s">
        <v>746</v>
      </c>
      <c r="C99" s="18" t="s">
        <v>747</v>
      </c>
      <c r="D99" s="97"/>
      <c r="E99" s="97" t="s">
        <v>337</v>
      </c>
      <c r="F99" s="37"/>
      <c r="G99" s="95" t="s">
        <v>760</v>
      </c>
      <c r="J99" s="61">
        <f t="shared" ref="J99:J105" si="3">_xlfn.SWITCH(E99,K99,1,L99,2,M99,3,N99,4)</f>
        <v>4</v>
      </c>
      <c r="K99" s="29" t="s">
        <v>761</v>
      </c>
      <c r="L99" s="30" t="s">
        <v>762</v>
      </c>
      <c r="M99" s="31" t="s">
        <v>763</v>
      </c>
      <c r="N99" s="32" t="s">
        <v>337</v>
      </c>
    </row>
    <row r="100" spans="1:14" ht="84" x14ac:dyDescent="0.2">
      <c r="A100" s="17" t="s">
        <v>66</v>
      </c>
      <c r="B100" s="18" t="s">
        <v>748</v>
      </c>
      <c r="C100" s="18" t="s">
        <v>749</v>
      </c>
      <c r="D100" s="97"/>
      <c r="E100" s="97" t="s">
        <v>337</v>
      </c>
      <c r="F100" s="37"/>
      <c r="G100" s="95"/>
      <c r="J100" s="61">
        <f t="shared" si="3"/>
        <v>4</v>
      </c>
      <c r="K100" s="29" t="s">
        <v>764</v>
      </c>
      <c r="L100" s="30" t="s">
        <v>765</v>
      </c>
      <c r="M100" s="31" t="s">
        <v>449</v>
      </c>
      <c r="N100" s="32" t="s">
        <v>337</v>
      </c>
    </row>
    <row r="101" spans="1:14" ht="72" x14ac:dyDescent="0.2">
      <c r="A101" s="17" t="s">
        <v>789</v>
      </c>
      <c r="B101" s="18" t="s">
        <v>750</v>
      </c>
      <c r="C101" s="18" t="s">
        <v>751</v>
      </c>
      <c r="D101" s="97"/>
      <c r="E101" s="97" t="s">
        <v>337</v>
      </c>
      <c r="F101" s="37"/>
      <c r="G101" s="95"/>
      <c r="J101" s="61">
        <f t="shared" si="3"/>
        <v>4</v>
      </c>
      <c r="K101" s="29" t="s">
        <v>338</v>
      </c>
      <c r="L101" s="30" t="s">
        <v>765</v>
      </c>
      <c r="M101" s="31" t="s">
        <v>449</v>
      </c>
      <c r="N101" s="32" t="s">
        <v>337</v>
      </c>
    </row>
    <row r="102" spans="1:14" ht="48" x14ac:dyDescent="0.2">
      <c r="A102" s="17" t="s">
        <v>790</v>
      </c>
      <c r="B102" s="18" t="s">
        <v>752</v>
      </c>
      <c r="C102" s="18" t="s">
        <v>753</v>
      </c>
      <c r="D102" s="97"/>
      <c r="E102" s="97" t="s">
        <v>337</v>
      </c>
      <c r="F102" s="37"/>
      <c r="G102" s="95"/>
      <c r="J102" s="61">
        <f t="shared" si="3"/>
        <v>4</v>
      </c>
      <c r="K102" s="29" t="s">
        <v>766</v>
      </c>
      <c r="L102" s="30" t="s">
        <v>767</v>
      </c>
      <c r="M102" s="31" t="s">
        <v>768</v>
      </c>
      <c r="N102" s="32" t="s">
        <v>337</v>
      </c>
    </row>
    <row r="103" spans="1:14" ht="108" x14ac:dyDescent="0.2">
      <c r="A103" s="17" t="s">
        <v>791</v>
      </c>
      <c r="B103" s="18" t="s">
        <v>754</v>
      </c>
      <c r="C103" s="18" t="s">
        <v>755</v>
      </c>
      <c r="D103" s="97"/>
      <c r="E103" s="97" t="s">
        <v>337</v>
      </c>
      <c r="F103" s="37"/>
      <c r="G103" s="95"/>
      <c r="J103" s="61">
        <f t="shared" si="3"/>
        <v>4</v>
      </c>
      <c r="K103" s="29" t="s">
        <v>338</v>
      </c>
      <c r="L103" s="30" t="s">
        <v>765</v>
      </c>
      <c r="M103" s="31" t="s">
        <v>449</v>
      </c>
      <c r="N103" s="32" t="s">
        <v>337</v>
      </c>
    </row>
    <row r="104" spans="1:14" ht="60" x14ac:dyDescent="0.2">
      <c r="A104" s="17" t="s">
        <v>792</v>
      </c>
      <c r="B104" s="18" t="s">
        <v>756</v>
      </c>
      <c r="C104" s="18" t="s">
        <v>757</v>
      </c>
      <c r="D104" s="97"/>
      <c r="E104" s="97" t="s">
        <v>337</v>
      </c>
      <c r="F104" s="37"/>
      <c r="G104" s="95"/>
      <c r="J104" s="61">
        <f t="shared" si="3"/>
        <v>4</v>
      </c>
      <c r="K104" s="29" t="s">
        <v>338</v>
      </c>
      <c r="L104" s="30" t="s">
        <v>674</v>
      </c>
      <c r="M104" s="31" t="s">
        <v>449</v>
      </c>
      <c r="N104" s="32" t="s">
        <v>337</v>
      </c>
    </row>
    <row r="105" spans="1:14" ht="48" x14ac:dyDescent="0.2">
      <c r="A105" s="17" t="s">
        <v>793</v>
      </c>
      <c r="B105" s="18" t="s">
        <v>758</v>
      </c>
      <c r="C105" s="18" t="s">
        <v>759</v>
      </c>
      <c r="D105" s="97"/>
      <c r="E105" s="97" t="s">
        <v>337</v>
      </c>
      <c r="F105" s="37"/>
      <c r="G105" s="95"/>
      <c r="J105" s="61">
        <f t="shared" si="3"/>
        <v>4</v>
      </c>
      <c r="K105" s="29" t="s">
        <v>338</v>
      </c>
      <c r="L105" s="30" t="s">
        <v>674</v>
      </c>
      <c r="M105" s="31" t="s">
        <v>449</v>
      </c>
      <c r="N105" s="32" t="s">
        <v>337</v>
      </c>
    </row>
  </sheetData>
  <sheetProtection algorithmName="SHA-512" hashValue="iuZH4slJ6B0jUNFRHrNRWLv95Kj2jW4UoqmnGV8AJlv9wBY5XFW7Oh3Ls0N8J9Y5MjrVVNYIHjjt7+MmO8K/dQ==" saltValue="/PHUi0LZjvGfzo5jVaa5KA==" spinCount="100000" sheet="1" objects="1" scenarios="1"/>
  <mergeCells count="39">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 ref="A26:G26"/>
    <mergeCell ref="G28:G29"/>
    <mergeCell ref="A30:G30"/>
    <mergeCell ref="A31:G31"/>
    <mergeCell ref="A32:G32"/>
    <mergeCell ref="A37:G37"/>
    <mergeCell ref="G39:G42"/>
    <mergeCell ref="A43:G43"/>
    <mergeCell ref="A49:G49"/>
    <mergeCell ref="A57:G57"/>
    <mergeCell ref="G51:G56"/>
    <mergeCell ref="F66:F71"/>
    <mergeCell ref="A73:G73"/>
    <mergeCell ref="A78:G78"/>
    <mergeCell ref="A79:G79"/>
    <mergeCell ref="A59:G59"/>
    <mergeCell ref="G61:G63"/>
    <mergeCell ref="A64:G64"/>
    <mergeCell ref="G66:G72"/>
    <mergeCell ref="A66:A71"/>
    <mergeCell ref="B66:B71"/>
    <mergeCell ref="D66:D71"/>
    <mergeCell ref="E66:E71"/>
  </mergeCells>
  <conditionalFormatting sqref="F6:F9 F12:F15 F20:F21 F24:F25 F28:F29 F34:F36 F39:F42 F45:F48 F51:F56 F61:F63 F66:F70 F72 F75:F76 F81:F87">
    <cfRule type="expression" dxfId="17" priority="7">
      <formula>$J6=3</formula>
    </cfRule>
    <cfRule type="expression" dxfId="16" priority="8">
      <formula>$J6=2</formula>
    </cfRule>
    <cfRule type="expression" dxfId="15" priority="9">
      <formula>$J6=1</formula>
    </cfRule>
  </conditionalFormatting>
  <conditionalFormatting sqref="F90:F96">
    <cfRule type="expression" dxfId="14" priority="4">
      <formula>$J90=3</formula>
    </cfRule>
    <cfRule type="expression" dxfId="13" priority="5">
      <formula>$J90=2</formula>
    </cfRule>
    <cfRule type="expression" dxfId="12" priority="6">
      <formula>$J90=1</formula>
    </cfRule>
  </conditionalFormatting>
  <conditionalFormatting sqref="F99:F105">
    <cfRule type="expression" dxfId="11" priority="1">
      <formula>$J99=3</formula>
    </cfRule>
    <cfRule type="expression" dxfId="10" priority="2">
      <formula>$J99=2</formula>
    </cfRule>
    <cfRule type="expression" dxfId="9" priority="3">
      <formula>$J99=1</formula>
    </cfRule>
  </conditionalFormatting>
  <dataValidations count="45">
    <dataValidation type="list" allowBlank="1" showInputMessage="1" showErrorMessage="1" sqref="E6" xr:uid="{20C64703-D267-4E2D-A3E4-EB4612F06069}">
      <formula1>$K$6:$N$6</formula1>
    </dataValidation>
    <dataValidation type="list" allowBlank="1" showInputMessage="1" showErrorMessage="1" sqref="E7" xr:uid="{39AF5F36-798D-407F-9D3D-C10C84BAA71F}">
      <formula1>$K$7:$N$7</formula1>
    </dataValidation>
    <dataValidation type="list" allowBlank="1" showInputMessage="1" showErrorMessage="1" sqref="E8" xr:uid="{91AC63C2-1EF5-4C84-B5BA-E1E47BAAB648}">
      <formula1>$K$8:$N$8</formula1>
    </dataValidation>
    <dataValidation type="list" allowBlank="1" showInputMessage="1" showErrorMessage="1" sqref="E9" xr:uid="{3E9C4525-65BF-444B-8659-D879051FA595}">
      <formula1>$K$9:$N$9</formula1>
    </dataValidation>
    <dataValidation type="list" allowBlank="1" showInputMessage="1" showErrorMessage="1" sqref="E12" xr:uid="{67134860-CD37-4FFC-A548-C6C1CD791C3A}">
      <formula1>$K$12:$N$12</formula1>
    </dataValidation>
    <dataValidation type="list" allowBlank="1" showInputMessage="1" showErrorMessage="1" sqref="E13" xr:uid="{EF71F1E2-682F-47E3-9BE4-001F866ACF5D}">
      <formula1>$K$13:$N$13</formula1>
    </dataValidation>
    <dataValidation type="list" allowBlank="1" showInputMessage="1" showErrorMessage="1" sqref="E14" xr:uid="{3629E24E-34E1-4AA4-BB91-7D6F21A0C205}">
      <formula1>$K$14:$N$14</formula1>
    </dataValidation>
    <dataValidation type="list" allowBlank="1" showInputMessage="1" showErrorMessage="1" sqref="E15" xr:uid="{7E24A025-A677-4DD6-8A24-5468883B0BDD}">
      <formula1>$K$15:$N$15</formula1>
    </dataValidation>
    <dataValidation type="list" allowBlank="1" showInputMessage="1" showErrorMessage="1" sqref="E20" xr:uid="{5C102729-6F82-4778-BC97-955EFD7826FF}">
      <formula1>$K$20:$N$20</formula1>
    </dataValidation>
    <dataValidation type="list" allowBlank="1" showInputMessage="1" showErrorMessage="1" sqref="E21" xr:uid="{706F420D-A6B2-4B46-A1A8-3DB164F309D8}">
      <formula1>$K$21:$N$21</formula1>
    </dataValidation>
    <dataValidation type="list" allowBlank="1" showInputMessage="1" showErrorMessage="1" sqref="E24" xr:uid="{3CE66AD9-D83F-4D4C-9B67-9C5E418C1ABD}">
      <formula1>$K$24:$N$24</formula1>
    </dataValidation>
    <dataValidation type="list" allowBlank="1" showInputMessage="1" showErrorMessage="1" sqref="E25" xr:uid="{E4180160-E19E-4CA4-A760-9DA0B1597A97}">
      <formula1>$K$25:$N$25</formula1>
    </dataValidation>
    <dataValidation type="list" allowBlank="1" showInputMessage="1" showErrorMessage="1" sqref="E28" xr:uid="{2DB3115E-D3DD-44DF-A884-75A9FD84AC98}">
      <formula1>$K$28:$N$28</formula1>
    </dataValidation>
    <dataValidation type="list" allowBlank="1" showInputMessage="1" showErrorMessage="1" sqref="E29" xr:uid="{86984109-376A-4FE1-8F1E-1885E1571A84}">
      <formula1>$K$29:$N$29</formula1>
    </dataValidation>
    <dataValidation type="list" allowBlank="1" showInputMessage="1" showErrorMessage="1" sqref="E34" xr:uid="{B36F18DB-D5CD-4F05-9946-921FC111FD30}">
      <formula1>$K$34:$N$34</formula1>
    </dataValidation>
    <dataValidation type="list" allowBlank="1" showInputMessage="1" showErrorMessage="1" sqref="E35" xr:uid="{1070E97C-3424-423B-BAFB-71C57160A75F}">
      <formula1>$K$35:$N$35</formula1>
    </dataValidation>
    <dataValidation type="list" allowBlank="1" showInputMessage="1" showErrorMessage="1" sqref="E36" xr:uid="{5930C60C-91C5-4D10-85AE-434B9E43B55A}">
      <formula1>$K$36:$N$36</formula1>
    </dataValidation>
    <dataValidation type="list" allowBlank="1" showInputMessage="1" showErrorMessage="1" sqref="E39" xr:uid="{30EF1422-DB7A-49BA-800C-7A176EA756A7}">
      <formula1>$K$39:$N$39</formula1>
    </dataValidation>
    <dataValidation type="list" allowBlank="1" showInputMessage="1" showErrorMessage="1" sqref="E40" xr:uid="{07E13328-245A-4760-A42F-674D83BF22E7}">
      <formula1>$K$40:$N$40</formula1>
    </dataValidation>
    <dataValidation type="list" allowBlank="1" showInputMessage="1" showErrorMessage="1" sqref="E41" xr:uid="{C46B2B37-7167-4411-AD70-49417475CA1D}">
      <formula1>$K$41:$N$41</formula1>
    </dataValidation>
    <dataValidation type="list" allowBlank="1" showInputMessage="1" showErrorMessage="1" sqref="E42" xr:uid="{7260A5F4-2907-4D37-80E3-AAB20C3456BF}">
      <formula1>$K$42:$N$42</formula1>
    </dataValidation>
    <dataValidation type="list" allowBlank="1" showInputMessage="1" showErrorMessage="1" sqref="E45" xr:uid="{2AD90FD8-A136-4703-8EA3-ACA7629DFFA3}">
      <formula1>$K$45:$N$45</formula1>
    </dataValidation>
    <dataValidation type="list" allowBlank="1" showInputMessage="1" showErrorMessage="1" sqref="E46" xr:uid="{879867D1-6462-4641-99B4-860022894250}">
      <formula1>$K$46:$N$46</formula1>
    </dataValidation>
    <dataValidation type="list" allowBlank="1" showInputMessage="1" showErrorMessage="1" sqref="E47" xr:uid="{34EF239D-0BBB-465B-8854-C5EACD5941DA}">
      <formula1>$K$47:$N$47</formula1>
    </dataValidation>
    <dataValidation type="list" allowBlank="1" showInputMessage="1" showErrorMessage="1" sqref="E48" xr:uid="{E181FE38-3786-422D-B9EA-4B2BFFC00F5B}">
      <formula1>$K$48:$N$48</formula1>
    </dataValidation>
    <dataValidation type="list" allowBlank="1" showInputMessage="1" showErrorMessage="1" sqref="E51" xr:uid="{28468820-17D0-4B8B-818C-8286B14D8166}">
      <formula1>$K$51:$N$51</formula1>
    </dataValidation>
    <dataValidation type="list" allowBlank="1" showInputMessage="1" showErrorMessage="1" sqref="E52" xr:uid="{4F8AAC8B-0A12-4DD6-A531-1EF00BCDE00F}">
      <formula1>$K$52:$N$52</formula1>
    </dataValidation>
    <dataValidation type="list" allowBlank="1" showInputMessage="1" showErrorMessage="1" sqref="E53" xr:uid="{DF744FE2-CD66-4D3D-9936-3F37667F9467}">
      <formula1>$K$53:$N$53</formula1>
    </dataValidation>
    <dataValidation type="list" allowBlank="1" showInputMessage="1" showErrorMessage="1" sqref="E54" xr:uid="{ABFB6015-BD7D-464C-8FE1-533C20EEB1E5}">
      <formula1>$K$54:$N$54</formula1>
    </dataValidation>
    <dataValidation type="list" allowBlank="1" showInputMessage="1" showErrorMessage="1" sqref="E55" xr:uid="{DCF67C9F-C554-47AF-9159-5D01290FF08C}">
      <formula1>$K$55:$N$55</formula1>
    </dataValidation>
    <dataValidation type="list" allowBlank="1" showInputMessage="1" showErrorMessage="1" sqref="E56" xr:uid="{2950B892-372A-4472-AB4A-A676E0957F95}">
      <formula1>$K$56:$N$56</formula1>
    </dataValidation>
    <dataValidation type="list" allowBlank="1" showInputMessage="1" showErrorMessage="1" sqref="E61" xr:uid="{4771167A-97E9-44ED-A265-7BB1CCFC55A9}">
      <formula1>$K$61:$N$61</formula1>
    </dataValidation>
    <dataValidation type="list" allowBlank="1" showInputMessage="1" showErrorMessage="1" sqref="E62" xr:uid="{E3748133-D1A5-452C-8F47-5858B8E545DA}">
      <formula1>$K$62:$N$62</formula1>
    </dataValidation>
    <dataValidation type="list" allowBlank="1" showInputMessage="1" showErrorMessage="1" sqref="E63" xr:uid="{02D1FA63-9F0E-4E36-BD23-A0FB1A24B237}">
      <formula1>$K$63:$N$63</formula1>
    </dataValidation>
    <dataValidation type="list" allowBlank="1" showInputMessage="1" showErrorMessage="1" sqref="E66:E70" xr:uid="{62CA0E28-1109-4748-A3C1-CC619589DED3}">
      <formula1>$K$66:$N$66</formula1>
    </dataValidation>
    <dataValidation type="list" allowBlank="1" showInputMessage="1" showErrorMessage="1" sqref="E72" xr:uid="{648C2F7D-ECDB-455F-9C6E-2A92259F3DA7}">
      <formula1>$K$72:$N$72</formula1>
    </dataValidation>
    <dataValidation type="list" allowBlank="1" showInputMessage="1" showErrorMessage="1" sqref="E75" xr:uid="{64001B28-78F8-4BA6-A7B5-8EABBDF39596}">
      <formula1>$K$75:$N$75</formula1>
    </dataValidation>
    <dataValidation type="list" allowBlank="1" showInputMessage="1" showErrorMessage="1" sqref="E76" xr:uid="{B5E0481A-4A95-4792-951A-EA7F8A5A192F}">
      <formula1>$K$76:$N$76</formula1>
    </dataValidation>
    <dataValidation type="list" allowBlank="1" showInputMessage="1" showErrorMessage="1" sqref="E81 E90 E99" xr:uid="{A1A8361F-36A5-4C66-806A-10D82FF1CC8D}">
      <formula1>$K$81:$N$81</formula1>
    </dataValidation>
    <dataValidation type="list" allowBlank="1" showInputMessage="1" showErrorMessage="1" sqref="E82 E91 E100" xr:uid="{BFEB8F1A-06F5-4791-B0C6-074130B7CB16}">
      <formula1>$K$82:$N$82</formula1>
    </dataValidation>
    <dataValidation type="list" allowBlank="1" showInputMessage="1" showErrorMessage="1" sqref="E83 E92 E101" xr:uid="{19FC4AFE-7B3A-4353-9222-BB6000E2D1B7}">
      <formula1>$K$83:$N$83</formula1>
    </dataValidation>
    <dataValidation type="list" allowBlank="1" showInputMessage="1" showErrorMessage="1" sqref="E84 E93 E102" xr:uid="{42A5B44C-C649-4B92-966D-CDD9E92DFD4C}">
      <formula1>$K$84:$N$84</formula1>
    </dataValidation>
    <dataValidation type="list" allowBlank="1" showInputMessage="1" showErrorMessage="1" sqref="E85 E94 E103" xr:uid="{89467DEE-F841-4FBD-9EA9-FCCCFB68D886}">
      <formula1>$K$85:$N$85</formula1>
    </dataValidation>
    <dataValidation type="list" allowBlank="1" showInputMessage="1" showErrorMessage="1" sqref="E86 E95 E104" xr:uid="{BC3D768B-5635-42A1-877F-D9E24C4169FE}">
      <formula1>$K$86:$N$86</formula1>
    </dataValidation>
    <dataValidation type="list" allowBlank="1" showInputMessage="1" showErrorMessage="1" sqref="E87 E96 E105" xr:uid="{5EC8A075-75A3-4416-ADBE-47C5EE214A81}">
      <formula1>$K$87:$N$87</formula1>
    </dataValidation>
  </dataValidations>
  <hyperlinks>
    <hyperlink ref="C67" r:id="rId1" display="https://unstats.un.org/sdgs/indicators/Global Indicator Framework after 2023 refinement_Eng.pdf" xr:uid="{D6464673-EC8F-4572-95DF-D2FC1A6B15A0}"/>
    <hyperlink ref="C68" r:id="rId2" display="https://www.who.int/data/gho/data/indicators" xr:uid="{9535A36E-F5ED-4D2F-84AB-D082C2D1F2CF}"/>
    <hyperlink ref="C69" r:id="rId3" display="https://uis.unesco.org/sites/default/files/documents/education-indicators-technical-guidelines-en_0.pdf" xr:uid="{0D53AE1C-3F16-4AF0-9AAF-1320BC418459}"/>
    <hyperlink ref="C70" r:id="rId4" display="https://ilostat.ilo.org/resources/concepts-and-definitions/description-labour-force-statistics/" xr:uid="{352EC0BE-5AD1-4805-B705-084AA01F007B}"/>
  </hyperlinks>
  <pageMargins left="0.7" right="0.7" top="0.75" bottom="0.75" header="0.3" footer="0.3"/>
  <pageSetup paperSize="9" scale="44" orientation="portrait" verticalDpi="0" r:id="rId5"/>
  <rowBreaks count="4" manualBreakCount="4">
    <brk id="16" max="16383" man="1"/>
    <brk id="30" max="16383" man="1"/>
    <brk id="57" max="16383" man="1"/>
    <brk id="7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CBDE9-1D9F-4FCA-9939-BC72AE91DE88}">
  <sheetPr codeName="Sheet14">
    <tabColor theme="5" tint="0.59999389629810485"/>
  </sheetPr>
  <dimension ref="A1:N105"/>
  <sheetViews>
    <sheetView showGridLines="0" zoomScaleNormal="100" workbookViewId="0">
      <selection sqref="A1:G1"/>
    </sheetView>
  </sheetViews>
  <sheetFormatPr defaultColWidth="9.28515625" defaultRowHeight="14.25" x14ac:dyDescent="0.2"/>
  <cols>
    <col min="1" max="1" width="9.28515625" style="61"/>
    <col min="2" max="2" width="35.5703125" style="61" customWidth="1"/>
    <col min="3" max="3" width="59" style="61" customWidth="1"/>
    <col min="4" max="4" width="29.7109375" style="61" customWidth="1"/>
    <col min="5" max="5" width="18" style="61" customWidth="1"/>
    <col min="6" max="6" width="11.5703125" style="61" customWidth="1"/>
    <col min="7" max="7" width="18" style="61" customWidth="1"/>
    <col min="8" max="9" width="9.28515625" style="61"/>
    <col min="10" max="10" width="9.28515625" style="61" hidden="1" customWidth="1"/>
    <col min="11" max="14" width="15.42578125" style="67" hidden="1" customWidth="1"/>
    <col min="15" max="16384" width="9.28515625" style="61"/>
  </cols>
  <sheetData>
    <row r="1" spans="1:14" ht="36" customHeight="1" x14ac:dyDescent="0.2">
      <c r="A1" s="216" t="s">
        <v>777</v>
      </c>
      <c r="B1" s="216"/>
      <c r="C1" s="216"/>
      <c r="D1" s="216"/>
      <c r="E1" s="216"/>
      <c r="F1" s="216"/>
      <c r="G1" s="216"/>
    </row>
    <row r="2" spans="1:14" ht="31.5" customHeight="1" x14ac:dyDescent="0.2">
      <c r="A2" s="217" t="s">
        <v>596</v>
      </c>
      <c r="B2" s="217"/>
      <c r="C2" s="217"/>
      <c r="D2" s="217"/>
      <c r="E2" s="217"/>
      <c r="F2" s="217"/>
      <c r="G2" s="217"/>
    </row>
    <row r="3" spans="1:14" ht="15.75" x14ac:dyDescent="0.2">
      <c r="A3" s="218" t="s">
        <v>597</v>
      </c>
      <c r="B3" s="219"/>
      <c r="C3" s="219"/>
      <c r="D3" s="219"/>
      <c r="E3" s="219"/>
      <c r="F3" s="219"/>
      <c r="G3" s="220"/>
      <c r="J3" s="61" t="s">
        <v>74</v>
      </c>
      <c r="K3" s="62" t="s">
        <v>62</v>
      </c>
      <c r="L3" s="62" t="s">
        <v>63</v>
      </c>
      <c r="M3" s="65">
        <v>10.625</v>
      </c>
      <c r="N3" s="62" t="s">
        <v>64</v>
      </c>
    </row>
    <row r="4" spans="1:14" ht="30" customHeight="1" x14ac:dyDescent="0.25">
      <c r="A4" s="199" t="s">
        <v>598</v>
      </c>
      <c r="B4" s="199"/>
      <c r="C4" s="199"/>
      <c r="D4" s="199"/>
      <c r="E4" s="199"/>
      <c r="F4" s="199"/>
      <c r="G4" s="199"/>
    </row>
    <row r="5" spans="1:14" ht="24" x14ac:dyDescent="0.2">
      <c r="A5" s="69"/>
      <c r="B5" s="71" t="s">
        <v>314</v>
      </c>
      <c r="C5" s="71" t="s">
        <v>315</v>
      </c>
      <c r="D5" s="70" t="s">
        <v>316</v>
      </c>
      <c r="E5" s="70" t="s">
        <v>317</v>
      </c>
      <c r="F5" s="70" t="s">
        <v>318</v>
      </c>
      <c r="G5" s="86" t="s">
        <v>319</v>
      </c>
    </row>
    <row r="6" spans="1:14" ht="108" customHeight="1" x14ac:dyDescent="0.2">
      <c r="A6" s="17" t="s">
        <v>1</v>
      </c>
      <c r="B6" s="18" t="s">
        <v>599</v>
      </c>
      <c r="C6" s="18" t="s">
        <v>600</v>
      </c>
      <c r="D6" s="97"/>
      <c r="E6" s="97" t="s">
        <v>337</v>
      </c>
      <c r="F6" s="37"/>
      <c r="G6" s="200" t="s">
        <v>607</v>
      </c>
      <c r="J6" s="61">
        <f>_xlfn.SWITCH(E6,K6,1,L6,2,M6,3,N6,4)</f>
        <v>4</v>
      </c>
      <c r="K6" s="29" t="s">
        <v>608</v>
      </c>
      <c r="L6" s="30" t="s">
        <v>609</v>
      </c>
      <c r="M6" s="31" t="s">
        <v>336</v>
      </c>
      <c r="N6" s="32" t="s">
        <v>337</v>
      </c>
    </row>
    <row r="7" spans="1:14" ht="132" x14ac:dyDescent="0.2">
      <c r="A7" s="17" t="s">
        <v>2</v>
      </c>
      <c r="B7" s="18" t="s">
        <v>601</v>
      </c>
      <c r="C7" s="18" t="s">
        <v>602</v>
      </c>
      <c r="D7" s="97"/>
      <c r="E7" s="97" t="s">
        <v>337</v>
      </c>
      <c r="F7" s="37"/>
      <c r="G7" s="201"/>
      <c r="J7" s="61">
        <f t="shared" ref="J7:J63" si="0">_xlfn.SWITCH(E7,K7,1,L7,2,M7,3,N7,4)</f>
        <v>4</v>
      </c>
      <c r="K7" s="29" t="s">
        <v>338</v>
      </c>
      <c r="L7" s="30" t="s">
        <v>610</v>
      </c>
      <c r="M7" s="31" t="s">
        <v>336</v>
      </c>
      <c r="N7" s="32" t="s">
        <v>337</v>
      </c>
    </row>
    <row r="8" spans="1:14" ht="60" x14ac:dyDescent="0.2">
      <c r="A8" s="19" t="s">
        <v>3</v>
      </c>
      <c r="B8" s="20" t="s">
        <v>603</v>
      </c>
      <c r="C8" s="20" t="s">
        <v>604</v>
      </c>
      <c r="D8" s="99"/>
      <c r="E8" s="99" t="s">
        <v>337</v>
      </c>
      <c r="F8" s="39"/>
      <c r="G8" s="201"/>
      <c r="J8" s="61">
        <f t="shared" si="0"/>
        <v>4</v>
      </c>
      <c r="K8" s="29" t="s">
        <v>338</v>
      </c>
      <c r="L8" s="30" t="s">
        <v>542</v>
      </c>
      <c r="M8" s="31" t="s">
        <v>336</v>
      </c>
      <c r="N8" s="32" t="s">
        <v>337</v>
      </c>
    </row>
    <row r="9" spans="1:14" ht="72" x14ac:dyDescent="0.2">
      <c r="A9" s="17" t="s">
        <v>4</v>
      </c>
      <c r="B9" s="18" t="s">
        <v>605</v>
      </c>
      <c r="C9" s="18" t="s">
        <v>606</v>
      </c>
      <c r="D9" s="97"/>
      <c r="E9" s="97" t="s">
        <v>337</v>
      </c>
      <c r="F9" s="37"/>
      <c r="G9" s="202"/>
      <c r="J9" s="61">
        <f t="shared" si="0"/>
        <v>4</v>
      </c>
      <c r="K9" s="29" t="s">
        <v>338</v>
      </c>
      <c r="L9" s="30" t="s">
        <v>419</v>
      </c>
      <c r="M9" s="31" t="s">
        <v>336</v>
      </c>
      <c r="N9" s="32" t="s">
        <v>337</v>
      </c>
    </row>
    <row r="10" spans="1:14" ht="30" customHeight="1" x14ac:dyDescent="0.25">
      <c r="A10" s="223" t="s">
        <v>611</v>
      </c>
      <c r="B10" s="223"/>
      <c r="C10" s="223"/>
      <c r="D10" s="223"/>
      <c r="E10" s="223"/>
      <c r="F10" s="223"/>
      <c r="G10" s="223"/>
    </row>
    <row r="11" spans="1:14" ht="24" x14ac:dyDescent="0.2">
      <c r="A11" s="72"/>
      <c r="B11" s="71" t="s">
        <v>314</v>
      </c>
      <c r="C11" s="71" t="s">
        <v>315</v>
      </c>
      <c r="D11" s="70" t="s">
        <v>316</v>
      </c>
      <c r="E11" s="70" t="s">
        <v>317</v>
      </c>
      <c r="F11" s="70" t="s">
        <v>318</v>
      </c>
      <c r="G11" s="86" t="s">
        <v>319</v>
      </c>
    </row>
    <row r="12" spans="1:14" ht="60" x14ac:dyDescent="0.2">
      <c r="A12" s="21" t="s">
        <v>5</v>
      </c>
      <c r="B12" s="18" t="s">
        <v>612</v>
      </c>
      <c r="C12" s="18" t="s">
        <v>613</v>
      </c>
      <c r="D12" s="97"/>
      <c r="E12" s="97" t="s">
        <v>337</v>
      </c>
      <c r="F12" s="37"/>
      <c r="G12" s="215" t="s">
        <v>620</v>
      </c>
      <c r="J12" s="61">
        <f t="shared" si="0"/>
        <v>4</v>
      </c>
      <c r="K12" s="29" t="s">
        <v>338</v>
      </c>
      <c r="L12" s="30" t="s">
        <v>631</v>
      </c>
      <c r="M12" s="31" t="s">
        <v>336</v>
      </c>
      <c r="N12" s="32" t="s">
        <v>337</v>
      </c>
    </row>
    <row r="13" spans="1:14" ht="48" x14ac:dyDescent="0.2">
      <c r="A13" s="21" t="s">
        <v>6</v>
      </c>
      <c r="B13" s="18" t="s">
        <v>614</v>
      </c>
      <c r="C13" s="18" t="s">
        <v>615</v>
      </c>
      <c r="D13" s="97"/>
      <c r="E13" s="97" t="s">
        <v>337</v>
      </c>
      <c r="F13" s="37"/>
      <c r="G13" s="215"/>
      <c r="J13" s="61">
        <f t="shared" si="0"/>
        <v>4</v>
      </c>
      <c r="K13" s="29" t="s">
        <v>338</v>
      </c>
      <c r="L13" s="30" t="s">
        <v>631</v>
      </c>
      <c r="M13" s="31" t="s">
        <v>336</v>
      </c>
      <c r="N13" s="32" t="s">
        <v>337</v>
      </c>
    </row>
    <row r="14" spans="1:14" ht="60" x14ac:dyDescent="0.2">
      <c r="A14" s="21" t="s">
        <v>7</v>
      </c>
      <c r="B14" s="18" t="s">
        <v>616</v>
      </c>
      <c r="C14" s="18" t="s">
        <v>617</v>
      </c>
      <c r="D14" s="97"/>
      <c r="E14" s="97" t="s">
        <v>337</v>
      </c>
      <c r="F14" s="37"/>
      <c r="G14" s="215"/>
      <c r="J14" s="61">
        <f t="shared" si="0"/>
        <v>4</v>
      </c>
      <c r="K14" s="29" t="s">
        <v>338</v>
      </c>
      <c r="L14" s="30" t="s">
        <v>632</v>
      </c>
      <c r="M14" s="31" t="s">
        <v>336</v>
      </c>
      <c r="N14" s="32" t="s">
        <v>337</v>
      </c>
    </row>
    <row r="15" spans="1:14" ht="84" x14ac:dyDescent="0.2">
      <c r="A15" s="21" t="s">
        <v>8</v>
      </c>
      <c r="B15" s="18" t="s">
        <v>618</v>
      </c>
      <c r="C15" s="22" t="s">
        <v>619</v>
      </c>
      <c r="D15" s="97"/>
      <c r="E15" s="97" t="s">
        <v>337</v>
      </c>
      <c r="F15" s="37"/>
      <c r="G15" s="215"/>
      <c r="J15" s="61">
        <f t="shared" si="0"/>
        <v>4</v>
      </c>
      <c r="K15" s="29" t="s">
        <v>338</v>
      </c>
      <c r="L15" s="30" t="s">
        <v>633</v>
      </c>
      <c r="M15" s="31" t="s">
        <v>336</v>
      </c>
      <c r="N15" s="32" t="s">
        <v>337</v>
      </c>
    </row>
    <row r="16" spans="1:14" x14ac:dyDescent="0.2">
      <c r="A16" s="221"/>
      <c r="B16" s="221"/>
      <c r="C16" s="221"/>
      <c r="D16" s="221"/>
      <c r="E16" s="221"/>
      <c r="F16" s="221"/>
      <c r="G16" s="221"/>
    </row>
    <row r="17" spans="1:14" ht="15.75" x14ac:dyDescent="0.2">
      <c r="A17" s="218" t="s">
        <v>621</v>
      </c>
      <c r="B17" s="219"/>
      <c r="C17" s="219"/>
      <c r="D17" s="219"/>
      <c r="E17" s="219"/>
      <c r="F17" s="219"/>
      <c r="G17" s="220"/>
    </row>
    <row r="18" spans="1:14" ht="30" customHeight="1" x14ac:dyDescent="0.25">
      <c r="A18" s="199" t="s">
        <v>433</v>
      </c>
      <c r="B18" s="199"/>
      <c r="C18" s="199"/>
      <c r="D18" s="199"/>
      <c r="E18" s="199"/>
      <c r="F18" s="199"/>
      <c r="G18" s="199"/>
    </row>
    <row r="19" spans="1:14" ht="24" x14ac:dyDescent="0.2">
      <c r="A19" s="72"/>
      <c r="B19" s="71" t="s">
        <v>314</v>
      </c>
      <c r="C19" s="71" t="s">
        <v>315</v>
      </c>
      <c r="D19" s="70" t="s">
        <v>316</v>
      </c>
      <c r="E19" s="70" t="s">
        <v>317</v>
      </c>
      <c r="F19" s="70" t="s">
        <v>318</v>
      </c>
      <c r="G19" s="86" t="s">
        <v>319</v>
      </c>
    </row>
    <row r="20" spans="1:14" ht="132" x14ac:dyDescent="0.2">
      <c r="A20" s="23" t="s">
        <v>10</v>
      </c>
      <c r="B20" s="18" t="s">
        <v>622</v>
      </c>
      <c r="C20" s="18" t="s">
        <v>624</v>
      </c>
      <c r="D20" s="97"/>
      <c r="E20" s="97" t="s">
        <v>337</v>
      </c>
      <c r="F20" s="37"/>
      <c r="G20" s="215" t="s">
        <v>626</v>
      </c>
      <c r="J20" s="61">
        <f t="shared" si="0"/>
        <v>4</v>
      </c>
      <c r="K20" s="29" t="s">
        <v>627</v>
      </c>
      <c r="L20" s="30" t="s">
        <v>628</v>
      </c>
      <c r="M20" s="31" t="s">
        <v>449</v>
      </c>
      <c r="N20" s="33" t="s">
        <v>337</v>
      </c>
    </row>
    <row r="21" spans="1:14" ht="108" x14ac:dyDescent="0.2">
      <c r="A21" s="24" t="s">
        <v>11</v>
      </c>
      <c r="B21" s="18" t="s">
        <v>623</v>
      </c>
      <c r="C21" s="18" t="s">
        <v>625</v>
      </c>
      <c r="D21" s="97"/>
      <c r="E21" s="97" t="s">
        <v>337</v>
      </c>
      <c r="F21" s="37"/>
      <c r="G21" s="215"/>
      <c r="J21" s="61">
        <f t="shared" si="0"/>
        <v>4</v>
      </c>
      <c r="K21" s="29" t="s">
        <v>629</v>
      </c>
      <c r="L21" s="30" t="s">
        <v>630</v>
      </c>
      <c r="M21" s="31" t="s">
        <v>336</v>
      </c>
      <c r="N21" s="33" t="s">
        <v>337</v>
      </c>
    </row>
    <row r="22" spans="1:14" ht="30" customHeight="1" x14ac:dyDescent="0.25">
      <c r="A22" s="199" t="s">
        <v>634</v>
      </c>
      <c r="B22" s="199"/>
      <c r="C22" s="199"/>
      <c r="D22" s="199"/>
      <c r="E22" s="199"/>
      <c r="F22" s="199"/>
      <c r="G22" s="199"/>
    </row>
    <row r="23" spans="1:14" ht="24" x14ac:dyDescent="0.2">
      <c r="A23" s="72"/>
      <c r="B23" s="71" t="s">
        <v>314</v>
      </c>
      <c r="C23" s="71" t="s">
        <v>315</v>
      </c>
      <c r="D23" s="70" t="s">
        <v>316</v>
      </c>
      <c r="E23" s="70" t="s">
        <v>317</v>
      </c>
      <c r="F23" s="70" t="s">
        <v>318</v>
      </c>
      <c r="G23" s="86" t="s">
        <v>319</v>
      </c>
    </row>
    <row r="24" spans="1:14" ht="60" x14ac:dyDescent="0.2">
      <c r="A24" s="23" t="s">
        <v>16</v>
      </c>
      <c r="B24" s="18" t="s">
        <v>635</v>
      </c>
      <c r="C24" s="18" t="s">
        <v>636</v>
      </c>
      <c r="D24" s="97"/>
      <c r="E24" s="97" t="s">
        <v>337</v>
      </c>
      <c r="F24" s="37"/>
      <c r="G24" s="215" t="s">
        <v>626</v>
      </c>
      <c r="J24" s="61">
        <f t="shared" si="0"/>
        <v>4</v>
      </c>
      <c r="K24" s="29" t="s">
        <v>639</v>
      </c>
      <c r="L24" s="30" t="s">
        <v>640</v>
      </c>
      <c r="M24" s="31" t="s">
        <v>641</v>
      </c>
      <c r="N24" s="32" t="s">
        <v>337</v>
      </c>
    </row>
    <row r="25" spans="1:14" ht="48" x14ac:dyDescent="0.2">
      <c r="A25" s="25" t="s">
        <v>17</v>
      </c>
      <c r="B25" s="18" t="s">
        <v>637</v>
      </c>
      <c r="C25" s="18" t="s">
        <v>638</v>
      </c>
      <c r="D25" s="97"/>
      <c r="E25" s="97" t="s">
        <v>337</v>
      </c>
      <c r="F25" s="37"/>
      <c r="G25" s="215"/>
      <c r="J25" s="61">
        <f t="shared" si="0"/>
        <v>4</v>
      </c>
      <c r="K25" s="29" t="s">
        <v>338</v>
      </c>
      <c r="L25" s="30" t="s">
        <v>419</v>
      </c>
      <c r="M25" s="31" t="s">
        <v>336</v>
      </c>
      <c r="N25" s="32" t="s">
        <v>337</v>
      </c>
    </row>
    <row r="26" spans="1:14" ht="30" customHeight="1" x14ac:dyDescent="0.25">
      <c r="A26" s="199" t="s">
        <v>463</v>
      </c>
      <c r="B26" s="199"/>
      <c r="C26" s="199"/>
      <c r="D26" s="199"/>
      <c r="E26" s="199"/>
      <c r="F26" s="199"/>
      <c r="G26" s="199"/>
    </row>
    <row r="27" spans="1:14" ht="24" x14ac:dyDescent="0.2">
      <c r="A27" s="72"/>
      <c r="B27" s="71" t="s">
        <v>314</v>
      </c>
      <c r="C27" s="71" t="s">
        <v>315</v>
      </c>
      <c r="D27" s="70" t="s">
        <v>316</v>
      </c>
      <c r="E27" s="70" t="s">
        <v>317</v>
      </c>
      <c r="F27" s="70" t="s">
        <v>318</v>
      </c>
      <c r="G27" s="86" t="s">
        <v>319</v>
      </c>
    </row>
    <row r="28" spans="1:14" ht="48" x14ac:dyDescent="0.2">
      <c r="A28" s="25" t="s">
        <v>65</v>
      </c>
      <c r="B28" s="20" t="s">
        <v>642</v>
      </c>
      <c r="C28" s="20" t="s">
        <v>643</v>
      </c>
      <c r="D28" s="108"/>
      <c r="E28" s="108" t="s">
        <v>337</v>
      </c>
      <c r="F28" s="37"/>
      <c r="G28" s="225" t="s">
        <v>646</v>
      </c>
      <c r="J28" s="61">
        <f t="shared" si="0"/>
        <v>4</v>
      </c>
      <c r="K28" s="29" t="s">
        <v>338</v>
      </c>
      <c r="L28" s="30" t="s">
        <v>339</v>
      </c>
      <c r="M28" s="31" t="s">
        <v>336</v>
      </c>
      <c r="N28" s="33" t="s">
        <v>337</v>
      </c>
    </row>
    <row r="29" spans="1:14" ht="60" x14ac:dyDescent="0.2">
      <c r="A29" s="26" t="s">
        <v>66</v>
      </c>
      <c r="B29" s="18" t="s">
        <v>644</v>
      </c>
      <c r="C29" s="18" t="s">
        <v>645</v>
      </c>
      <c r="D29" s="97"/>
      <c r="E29" s="97" t="s">
        <v>647</v>
      </c>
      <c r="F29" s="37"/>
      <c r="G29" s="225"/>
      <c r="J29" s="61">
        <f t="shared" si="0"/>
        <v>4</v>
      </c>
      <c r="K29" s="29" t="s">
        <v>541</v>
      </c>
      <c r="L29" s="30" t="s">
        <v>542</v>
      </c>
      <c r="M29" s="31" t="s">
        <v>336</v>
      </c>
      <c r="N29" s="32" t="s">
        <v>647</v>
      </c>
    </row>
    <row r="30" spans="1:14" x14ac:dyDescent="0.2">
      <c r="A30" s="221"/>
      <c r="B30" s="221"/>
      <c r="C30" s="221"/>
      <c r="D30" s="221"/>
      <c r="E30" s="221"/>
      <c r="F30" s="221"/>
      <c r="G30" s="221"/>
    </row>
    <row r="31" spans="1:14" ht="15.75" x14ac:dyDescent="0.2">
      <c r="A31" s="218" t="s">
        <v>648</v>
      </c>
      <c r="B31" s="219"/>
      <c r="C31" s="219"/>
      <c r="D31" s="219"/>
      <c r="E31" s="219"/>
      <c r="F31" s="219"/>
      <c r="G31" s="220"/>
    </row>
    <row r="32" spans="1:14" ht="30" customHeight="1" x14ac:dyDescent="0.25">
      <c r="A32" s="199" t="s">
        <v>649</v>
      </c>
      <c r="B32" s="199"/>
      <c r="C32" s="199"/>
      <c r="D32" s="199"/>
      <c r="E32" s="199"/>
      <c r="F32" s="199"/>
      <c r="G32" s="199"/>
    </row>
    <row r="33" spans="1:14" ht="24" x14ac:dyDescent="0.2">
      <c r="A33" s="72"/>
      <c r="B33" s="71" t="s">
        <v>314</v>
      </c>
      <c r="C33" s="71" t="s">
        <v>315</v>
      </c>
      <c r="D33" s="70" t="s">
        <v>316</v>
      </c>
      <c r="E33" s="70" t="s">
        <v>317</v>
      </c>
      <c r="F33" s="70" t="s">
        <v>318</v>
      </c>
      <c r="G33" s="86" t="s">
        <v>319</v>
      </c>
    </row>
    <row r="34" spans="1:14" ht="72" x14ac:dyDescent="0.2">
      <c r="A34" s="23" t="s">
        <v>24</v>
      </c>
      <c r="B34" s="18" t="s">
        <v>650</v>
      </c>
      <c r="C34" s="18" t="s">
        <v>651</v>
      </c>
      <c r="D34" s="97"/>
      <c r="E34" s="97" t="s">
        <v>337</v>
      </c>
      <c r="F34" s="37"/>
      <c r="G34" s="95" t="s">
        <v>658</v>
      </c>
      <c r="J34" s="61">
        <f t="shared" si="0"/>
        <v>4</v>
      </c>
      <c r="K34" s="29" t="s">
        <v>338</v>
      </c>
      <c r="L34" s="30" t="s">
        <v>656</v>
      </c>
      <c r="M34" s="31" t="s">
        <v>336</v>
      </c>
      <c r="N34" s="32" t="s">
        <v>337</v>
      </c>
    </row>
    <row r="35" spans="1:14" ht="48" x14ac:dyDescent="0.2">
      <c r="A35" s="23" t="s">
        <v>25</v>
      </c>
      <c r="B35" s="18" t="s">
        <v>652</v>
      </c>
      <c r="C35" s="18" t="s">
        <v>653</v>
      </c>
      <c r="D35" s="97"/>
      <c r="E35" s="97" t="s">
        <v>337</v>
      </c>
      <c r="F35" s="37"/>
      <c r="G35" s="109"/>
      <c r="J35" s="61">
        <f t="shared" si="0"/>
        <v>4</v>
      </c>
      <c r="K35" s="29" t="s">
        <v>338</v>
      </c>
      <c r="L35" s="30" t="s">
        <v>656</v>
      </c>
      <c r="M35" s="31" t="s">
        <v>336</v>
      </c>
      <c r="N35" s="32" t="s">
        <v>337</v>
      </c>
    </row>
    <row r="36" spans="1:14" ht="96" x14ac:dyDescent="0.2">
      <c r="A36" s="23" t="s">
        <v>26</v>
      </c>
      <c r="B36" s="18" t="s">
        <v>654</v>
      </c>
      <c r="C36" s="18" t="s">
        <v>655</v>
      </c>
      <c r="D36" s="97"/>
      <c r="E36" s="97" t="s">
        <v>337</v>
      </c>
      <c r="F36" s="37"/>
      <c r="G36" s="95" t="s">
        <v>659</v>
      </c>
      <c r="J36" s="61">
        <f t="shared" si="0"/>
        <v>4</v>
      </c>
      <c r="K36" s="29" t="s">
        <v>338</v>
      </c>
      <c r="L36" s="30" t="s">
        <v>657</v>
      </c>
      <c r="M36" s="31" t="s">
        <v>336</v>
      </c>
      <c r="N36" s="32" t="s">
        <v>337</v>
      </c>
    </row>
    <row r="37" spans="1:14" ht="30" customHeight="1" x14ac:dyDescent="0.25">
      <c r="A37" s="199" t="s">
        <v>660</v>
      </c>
      <c r="B37" s="199"/>
      <c r="C37" s="199"/>
      <c r="D37" s="199"/>
      <c r="E37" s="199"/>
      <c r="F37" s="199"/>
      <c r="G37" s="199"/>
    </row>
    <row r="38" spans="1:14" ht="24" x14ac:dyDescent="0.2">
      <c r="A38" s="72"/>
      <c r="B38" s="71" t="s">
        <v>314</v>
      </c>
      <c r="C38" s="71" t="s">
        <v>315</v>
      </c>
      <c r="D38" s="70" t="s">
        <v>316</v>
      </c>
      <c r="E38" s="70" t="s">
        <v>317</v>
      </c>
      <c r="F38" s="70" t="s">
        <v>318</v>
      </c>
      <c r="G38" s="86" t="s">
        <v>319</v>
      </c>
    </row>
    <row r="39" spans="1:14" ht="84" x14ac:dyDescent="0.2">
      <c r="A39" s="23" t="s">
        <v>28</v>
      </c>
      <c r="B39" s="18" t="s">
        <v>661</v>
      </c>
      <c r="C39" s="18" t="s">
        <v>662</v>
      </c>
      <c r="D39" s="97"/>
      <c r="E39" s="97" t="s">
        <v>670</v>
      </c>
      <c r="F39" s="37"/>
      <c r="G39" s="215" t="s">
        <v>669</v>
      </c>
      <c r="J39" s="61">
        <f t="shared" si="0"/>
        <v>4</v>
      </c>
      <c r="K39" s="29" t="s">
        <v>541</v>
      </c>
      <c r="L39" s="30" t="s">
        <v>542</v>
      </c>
      <c r="M39" s="31" t="s">
        <v>336</v>
      </c>
      <c r="N39" s="32" t="s">
        <v>670</v>
      </c>
    </row>
    <row r="40" spans="1:14" ht="60" x14ac:dyDescent="0.2">
      <c r="A40" s="24" t="s">
        <v>29</v>
      </c>
      <c r="B40" s="18" t="s">
        <v>663</v>
      </c>
      <c r="C40" s="18" t="s">
        <v>664</v>
      </c>
      <c r="D40" s="97"/>
      <c r="E40" s="97"/>
      <c r="F40" s="37"/>
      <c r="G40" s="215"/>
      <c r="J40" s="61" t="e">
        <f t="shared" si="0"/>
        <v>#N/A</v>
      </c>
      <c r="K40" s="29" t="s">
        <v>671</v>
      </c>
      <c r="L40" s="30" t="s">
        <v>672</v>
      </c>
      <c r="M40" s="31" t="s">
        <v>336</v>
      </c>
      <c r="N40" s="32" t="s">
        <v>337</v>
      </c>
    </row>
    <row r="41" spans="1:14" ht="36" x14ac:dyDescent="0.2">
      <c r="A41" s="24" t="s">
        <v>30</v>
      </c>
      <c r="B41" s="18" t="s">
        <v>665</v>
      </c>
      <c r="C41" s="18" t="s">
        <v>666</v>
      </c>
      <c r="D41" s="97"/>
      <c r="E41" s="97" t="s">
        <v>337</v>
      </c>
      <c r="F41" s="37"/>
      <c r="G41" s="215"/>
      <c r="J41" s="61">
        <f t="shared" si="0"/>
        <v>4</v>
      </c>
      <c r="K41" s="29" t="s">
        <v>338</v>
      </c>
      <c r="L41" s="30" t="s">
        <v>673</v>
      </c>
      <c r="M41" s="31" t="s">
        <v>336</v>
      </c>
      <c r="N41" s="32" t="s">
        <v>337</v>
      </c>
    </row>
    <row r="42" spans="1:14" ht="48" x14ac:dyDescent="0.2">
      <c r="A42" s="24" t="s">
        <v>67</v>
      </c>
      <c r="B42" s="18" t="s">
        <v>667</v>
      </c>
      <c r="C42" s="18" t="s">
        <v>668</v>
      </c>
      <c r="D42" s="97"/>
      <c r="E42" s="97" t="s">
        <v>337</v>
      </c>
      <c r="F42" s="37"/>
      <c r="G42" s="215"/>
      <c r="J42" s="61">
        <f t="shared" si="0"/>
        <v>4</v>
      </c>
      <c r="K42" s="29" t="s">
        <v>338</v>
      </c>
      <c r="L42" s="30" t="s">
        <v>674</v>
      </c>
      <c r="M42" s="31" t="s">
        <v>336</v>
      </c>
      <c r="N42" s="32" t="s">
        <v>337</v>
      </c>
    </row>
    <row r="43" spans="1:14" ht="30" customHeight="1" x14ac:dyDescent="0.25">
      <c r="A43" s="199" t="s">
        <v>675</v>
      </c>
      <c r="B43" s="199"/>
      <c r="C43" s="199"/>
      <c r="D43" s="199"/>
      <c r="E43" s="199"/>
      <c r="F43" s="199"/>
      <c r="G43" s="199"/>
    </row>
    <row r="44" spans="1:14" ht="24" x14ac:dyDescent="0.2">
      <c r="A44" s="72"/>
      <c r="B44" s="71" t="s">
        <v>314</v>
      </c>
      <c r="C44" s="71" t="s">
        <v>315</v>
      </c>
      <c r="D44" s="70" t="s">
        <v>316</v>
      </c>
      <c r="E44" s="70" t="s">
        <v>317</v>
      </c>
      <c r="F44" s="70" t="s">
        <v>318</v>
      </c>
      <c r="G44" s="86" t="s">
        <v>319</v>
      </c>
    </row>
    <row r="45" spans="1:14" ht="36" x14ac:dyDescent="0.2">
      <c r="A45" s="27" t="s">
        <v>31</v>
      </c>
      <c r="B45" s="18" t="s">
        <v>676</v>
      </c>
      <c r="C45" s="18" t="s">
        <v>677</v>
      </c>
      <c r="D45" s="97"/>
      <c r="E45" s="97" t="s">
        <v>337</v>
      </c>
      <c r="F45" s="37"/>
      <c r="G45" s="97" t="s">
        <v>684</v>
      </c>
      <c r="J45" s="61">
        <f t="shared" si="0"/>
        <v>4</v>
      </c>
      <c r="K45" s="29" t="s">
        <v>671</v>
      </c>
      <c r="L45" s="30" t="s">
        <v>687</v>
      </c>
      <c r="M45" s="31" t="s">
        <v>336</v>
      </c>
      <c r="N45" s="32" t="s">
        <v>337</v>
      </c>
    </row>
    <row r="46" spans="1:14" ht="84" x14ac:dyDescent="0.2">
      <c r="A46" s="27" t="s">
        <v>32</v>
      </c>
      <c r="B46" s="18" t="s">
        <v>678</v>
      </c>
      <c r="C46" s="18" t="s">
        <v>679</v>
      </c>
      <c r="D46" s="97"/>
      <c r="E46" s="97" t="s">
        <v>337</v>
      </c>
      <c r="F46" s="37"/>
      <c r="G46" s="110"/>
      <c r="J46" s="61">
        <f t="shared" si="0"/>
        <v>4</v>
      </c>
      <c r="K46" s="29" t="s">
        <v>338</v>
      </c>
      <c r="L46" s="30" t="s">
        <v>688</v>
      </c>
      <c r="M46" s="31" t="s">
        <v>336</v>
      </c>
      <c r="N46" s="32" t="s">
        <v>337</v>
      </c>
    </row>
    <row r="47" spans="1:14" ht="120" x14ac:dyDescent="0.2">
      <c r="A47" s="27" t="s">
        <v>33</v>
      </c>
      <c r="B47" s="18" t="s">
        <v>680</v>
      </c>
      <c r="C47" s="18" t="s">
        <v>681</v>
      </c>
      <c r="D47" s="97"/>
      <c r="E47" s="97" t="s">
        <v>337</v>
      </c>
      <c r="F47" s="37"/>
      <c r="G47" s="97" t="s">
        <v>685</v>
      </c>
      <c r="J47" s="61">
        <f t="shared" si="0"/>
        <v>4</v>
      </c>
      <c r="K47" s="29" t="s">
        <v>338</v>
      </c>
      <c r="L47" s="30" t="s">
        <v>689</v>
      </c>
      <c r="M47" s="31" t="s">
        <v>336</v>
      </c>
      <c r="N47" s="32" t="s">
        <v>337</v>
      </c>
    </row>
    <row r="48" spans="1:14" ht="84" x14ac:dyDescent="0.2">
      <c r="A48" s="27" t="s">
        <v>34</v>
      </c>
      <c r="B48" s="18" t="s">
        <v>682</v>
      </c>
      <c r="C48" s="18" t="s">
        <v>683</v>
      </c>
      <c r="D48" s="97"/>
      <c r="E48" s="97" t="s">
        <v>337</v>
      </c>
      <c r="F48" s="37"/>
      <c r="G48" s="97" t="s">
        <v>686</v>
      </c>
      <c r="J48" s="61">
        <f t="shared" si="0"/>
        <v>4</v>
      </c>
      <c r="K48" s="29" t="s">
        <v>338</v>
      </c>
      <c r="L48" s="30" t="s">
        <v>690</v>
      </c>
      <c r="M48" s="31" t="s">
        <v>336</v>
      </c>
      <c r="N48" s="32" t="s">
        <v>337</v>
      </c>
    </row>
    <row r="49" spans="1:14" ht="30" customHeight="1" x14ac:dyDescent="0.25">
      <c r="A49" s="199" t="s">
        <v>691</v>
      </c>
      <c r="B49" s="199"/>
      <c r="C49" s="199"/>
      <c r="D49" s="199"/>
      <c r="E49" s="199"/>
      <c r="F49" s="199"/>
      <c r="G49" s="199"/>
    </row>
    <row r="50" spans="1:14" ht="24" x14ac:dyDescent="0.2">
      <c r="A50" s="72"/>
      <c r="B50" s="71" t="s">
        <v>314</v>
      </c>
      <c r="C50" s="71" t="s">
        <v>315</v>
      </c>
      <c r="D50" s="70" t="s">
        <v>316</v>
      </c>
      <c r="E50" s="70" t="s">
        <v>317</v>
      </c>
      <c r="F50" s="70" t="s">
        <v>318</v>
      </c>
      <c r="G50" s="86" t="s">
        <v>319</v>
      </c>
    </row>
    <row r="51" spans="1:14" ht="60" x14ac:dyDescent="0.2">
      <c r="A51" s="26" t="s">
        <v>68</v>
      </c>
      <c r="B51" s="18" t="s">
        <v>692</v>
      </c>
      <c r="C51" s="18" t="s">
        <v>693</v>
      </c>
      <c r="D51" s="111"/>
      <c r="E51" s="111" t="s">
        <v>337</v>
      </c>
      <c r="F51" s="38"/>
      <c r="G51" s="200" t="s">
        <v>704</v>
      </c>
      <c r="J51" s="61" t="e">
        <f t="shared" si="0"/>
        <v>#N/A</v>
      </c>
      <c r="K51" s="34" t="s">
        <v>338</v>
      </c>
      <c r="L51" s="83" t="s">
        <v>523</v>
      </c>
      <c r="M51" s="35" t="s">
        <v>336</v>
      </c>
      <c r="N51" s="36" t="s">
        <v>716</v>
      </c>
    </row>
    <row r="52" spans="1:14" ht="84" x14ac:dyDescent="0.2">
      <c r="A52" s="27" t="s">
        <v>69</v>
      </c>
      <c r="B52" s="18" t="s">
        <v>694</v>
      </c>
      <c r="C52" s="18" t="s">
        <v>695</v>
      </c>
      <c r="D52" s="97"/>
      <c r="E52" s="97" t="s">
        <v>337</v>
      </c>
      <c r="F52" s="37"/>
      <c r="G52" s="201"/>
      <c r="J52" s="61">
        <f t="shared" si="0"/>
        <v>4</v>
      </c>
      <c r="K52" s="29" t="s">
        <v>338</v>
      </c>
      <c r="L52" s="30" t="s">
        <v>717</v>
      </c>
      <c r="M52" s="31" t="s">
        <v>336</v>
      </c>
      <c r="N52" s="32" t="s">
        <v>337</v>
      </c>
    </row>
    <row r="53" spans="1:14" ht="96" customHeight="1" x14ac:dyDescent="0.2">
      <c r="A53" s="17" t="s">
        <v>70</v>
      </c>
      <c r="B53" s="18" t="s">
        <v>696</v>
      </c>
      <c r="C53" s="18" t="s">
        <v>697</v>
      </c>
      <c r="D53" s="97"/>
      <c r="E53" s="97" t="s">
        <v>337</v>
      </c>
      <c r="F53" s="37"/>
      <c r="G53" s="201"/>
      <c r="J53" s="61">
        <f t="shared" si="0"/>
        <v>4</v>
      </c>
      <c r="K53" s="29" t="s">
        <v>338</v>
      </c>
      <c r="L53" s="30" t="s">
        <v>718</v>
      </c>
      <c r="M53" s="31" t="s">
        <v>336</v>
      </c>
      <c r="N53" s="32" t="s">
        <v>337</v>
      </c>
    </row>
    <row r="54" spans="1:14" ht="36" x14ac:dyDescent="0.2">
      <c r="A54" s="17" t="s">
        <v>71</v>
      </c>
      <c r="B54" s="18" t="s">
        <v>698</v>
      </c>
      <c r="C54" s="18" t="s">
        <v>699</v>
      </c>
      <c r="D54" s="97"/>
      <c r="E54" s="97" t="s">
        <v>337</v>
      </c>
      <c r="F54" s="37"/>
      <c r="G54" s="201"/>
      <c r="J54" s="61">
        <f t="shared" si="0"/>
        <v>4</v>
      </c>
      <c r="K54" s="29" t="s">
        <v>338</v>
      </c>
      <c r="L54" s="30" t="s">
        <v>718</v>
      </c>
      <c r="M54" s="31" t="s">
        <v>336</v>
      </c>
      <c r="N54" s="32" t="s">
        <v>337</v>
      </c>
    </row>
    <row r="55" spans="1:14" ht="60" x14ac:dyDescent="0.2">
      <c r="A55" s="17" t="s">
        <v>72</v>
      </c>
      <c r="B55" s="18" t="s">
        <v>700</v>
      </c>
      <c r="C55" s="18" t="s">
        <v>701</v>
      </c>
      <c r="D55" s="97"/>
      <c r="E55" s="97" t="s">
        <v>337</v>
      </c>
      <c r="F55" s="37"/>
      <c r="G55" s="201"/>
      <c r="J55" s="61">
        <f t="shared" si="0"/>
        <v>4</v>
      </c>
      <c r="K55" s="29" t="s">
        <v>338</v>
      </c>
      <c r="L55" s="30" t="s">
        <v>719</v>
      </c>
      <c r="M55" s="31" t="s">
        <v>336</v>
      </c>
      <c r="N55" s="32" t="s">
        <v>337</v>
      </c>
    </row>
    <row r="56" spans="1:14" ht="60" x14ac:dyDescent="0.2">
      <c r="A56" s="17" t="s">
        <v>81</v>
      </c>
      <c r="B56" s="18" t="s">
        <v>702</v>
      </c>
      <c r="C56" s="18" t="s">
        <v>703</v>
      </c>
      <c r="D56" s="97"/>
      <c r="E56" s="97" t="s">
        <v>337</v>
      </c>
      <c r="F56" s="37"/>
      <c r="G56" s="202"/>
      <c r="J56" s="61">
        <f t="shared" si="0"/>
        <v>4</v>
      </c>
      <c r="K56" s="29" t="s">
        <v>338</v>
      </c>
      <c r="L56" s="30" t="s">
        <v>720</v>
      </c>
      <c r="M56" s="31" t="s">
        <v>336</v>
      </c>
      <c r="N56" s="32" t="s">
        <v>337</v>
      </c>
    </row>
    <row r="57" spans="1:14" x14ac:dyDescent="0.2">
      <c r="A57" s="224"/>
      <c r="B57" s="224"/>
      <c r="C57" s="224"/>
      <c r="D57" s="224"/>
      <c r="E57" s="224"/>
      <c r="F57" s="224"/>
      <c r="G57" s="224"/>
    </row>
    <row r="58" spans="1:14" ht="15.75" x14ac:dyDescent="0.2">
      <c r="A58" s="218" t="s">
        <v>705</v>
      </c>
      <c r="B58" s="219"/>
      <c r="C58" s="219"/>
      <c r="D58" s="219"/>
      <c r="E58" s="219"/>
      <c r="F58" s="219"/>
      <c r="G58" s="220"/>
    </row>
    <row r="59" spans="1:14" ht="30" customHeight="1" x14ac:dyDescent="0.25">
      <c r="A59" s="199" t="s">
        <v>706</v>
      </c>
      <c r="B59" s="199"/>
      <c r="C59" s="199"/>
      <c r="D59" s="199"/>
      <c r="E59" s="199"/>
      <c r="F59" s="199"/>
      <c r="G59" s="199"/>
    </row>
    <row r="60" spans="1:14" ht="24" x14ac:dyDescent="0.2">
      <c r="A60" s="72"/>
      <c r="B60" s="71" t="s">
        <v>314</v>
      </c>
      <c r="C60" s="71" t="s">
        <v>315</v>
      </c>
      <c r="D60" s="70" t="s">
        <v>316</v>
      </c>
      <c r="E60" s="70" t="s">
        <v>317</v>
      </c>
      <c r="F60" s="70" t="s">
        <v>318</v>
      </c>
      <c r="G60" s="86" t="s">
        <v>319</v>
      </c>
    </row>
    <row r="61" spans="1:14" ht="108" x14ac:dyDescent="0.2">
      <c r="A61" s="27" t="s">
        <v>35</v>
      </c>
      <c r="B61" s="18" t="s">
        <v>707</v>
      </c>
      <c r="C61" s="18" t="s">
        <v>708</v>
      </c>
      <c r="D61" s="97"/>
      <c r="E61" s="97" t="s">
        <v>337</v>
      </c>
      <c r="F61" s="37"/>
      <c r="G61" s="215" t="s">
        <v>626</v>
      </c>
      <c r="J61" s="61">
        <f t="shared" si="0"/>
        <v>4</v>
      </c>
      <c r="K61" s="29" t="s">
        <v>713</v>
      </c>
      <c r="L61" s="30" t="s">
        <v>714</v>
      </c>
      <c r="M61" s="31" t="s">
        <v>336</v>
      </c>
      <c r="N61" s="32" t="s">
        <v>337</v>
      </c>
    </row>
    <row r="62" spans="1:14" ht="48" x14ac:dyDescent="0.2">
      <c r="A62" s="17" t="s">
        <v>36</v>
      </c>
      <c r="B62" s="18" t="s">
        <v>709</v>
      </c>
      <c r="C62" s="18" t="s">
        <v>710</v>
      </c>
      <c r="D62" s="97"/>
      <c r="E62" s="97" t="s">
        <v>337</v>
      </c>
      <c r="F62" s="37"/>
      <c r="G62" s="215"/>
      <c r="J62" s="61">
        <f t="shared" si="0"/>
        <v>4</v>
      </c>
      <c r="K62" s="29" t="s">
        <v>338</v>
      </c>
      <c r="L62" s="30" t="s">
        <v>715</v>
      </c>
      <c r="M62" s="31" t="s">
        <v>336</v>
      </c>
      <c r="N62" s="32" t="s">
        <v>337</v>
      </c>
    </row>
    <row r="63" spans="1:14" ht="36" x14ac:dyDescent="0.2">
      <c r="A63" s="17" t="s">
        <v>37</v>
      </c>
      <c r="B63" s="18" t="s">
        <v>711</v>
      </c>
      <c r="C63" s="18" t="s">
        <v>712</v>
      </c>
      <c r="D63" s="97"/>
      <c r="E63" s="97" t="s">
        <v>337</v>
      </c>
      <c r="F63" s="37"/>
      <c r="G63" s="215"/>
      <c r="J63" s="61">
        <f t="shared" si="0"/>
        <v>4</v>
      </c>
      <c r="K63" s="29" t="s">
        <v>541</v>
      </c>
      <c r="L63" s="30" t="s">
        <v>542</v>
      </c>
      <c r="M63" s="31" t="s">
        <v>336</v>
      </c>
      <c r="N63" s="32" t="s">
        <v>337</v>
      </c>
    </row>
    <row r="64" spans="1:14" ht="30" customHeight="1" x14ac:dyDescent="0.25">
      <c r="A64" s="199" t="s">
        <v>570</v>
      </c>
      <c r="B64" s="199"/>
      <c r="C64" s="199"/>
      <c r="D64" s="199"/>
      <c r="E64" s="199"/>
      <c r="F64" s="199"/>
      <c r="G64" s="199"/>
    </row>
    <row r="65" spans="1:14" ht="24" x14ac:dyDescent="0.2">
      <c r="A65" s="72"/>
      <c r="B65" s="71" t="s">
        <v>314</v>
      </c>
      <c r="C65" s="71" t="s">
        <v>315</v>
      </c>
      <c r="D65" s="70" t="s">
        <v>316</v>
      </c>
      <c r="E65" s="70" t="s">
        <v>317</v>
      </c>
      <c r="F65" s="70" t="s">
        <v>318</v>
      </c>
      <c r="G65" s="86" t="s">
        <v>319</v>
      </c>
    </row>
    <row r="66" spans="1:14" ht="60" x14ac:dyDescent="0.2">
      <c r="A66" s="203" t="s">
        <v>41</v>
      </c>
      <c r="B66" s="206" t="s">
        <v>721</v>
      </c>
      <c r="C66" s="28" t="s">
        <v>724</v>
      </c>
      <c r="D66" s="200"/>
      <c r="E66" s="209" t="s">
        <v>337</v>
      </c>
      <c r="F66" s="212"/>
      <c r="G66" s="215" t="s">
        <v>730</v>
      </c>
      <c r="J66" s="61">
        <f t="shared" ref="J66:J87" si="1">_xlfn.SWITCH(E66,K66,1,L66,2,M66,3,N66,4)</f>
        <v>4</v>
      </c>
      <c r="K66" s="29" t="s">
        <v>731</v>
      </c>
      <c r="L66" s="30" t="s">
        <v>732</v>
      </c>
      <c r="M66" s="31" t="s">
        <v>733</v>
      </c>
      <c r="N66" s="32" t="s">
        <v>337</v>
      </c>
    </row>
    <row r="67" spans="1:14" ht="36" x14ac:dyDescent="0.2">
      <c r="A67" s="204"/>
      <c r="B67" s="207"/>
      <c r="C67" s="68" t="s">
        <v>725</v>
      </c>
      <c r="D67" s="201"/>
      <c r="E67" s="210"/>
      <c r="F67" s="213"/>
      <c r="G67" s="215"/>
      <c r="K67" s="61"/>
      <c r="L67" s="61"/>
      <c r="M67" s="61"/>
      <c r="N67" s="61"/>
    </row>
    <row r="68" spans="1:14" ht="24" x14ac:dyDescent="0.2">
      <c r="A68" s="204"/>
      <c r="B68" s="207"/>
      <c r="C68" s="68" t="s">
        <v>726</v>
      </c>
      <c r="D68" s="201"/>
      <c r="E68" s="210"/>
      <c r="F68" s="213"/>
      <c r="G68" s="215"/>
      <c r="K68" s="61"/>
      <c r="L68" s="61"/>
      <c r="M68" s="61"/>
      <c r="N68" s="61"/>
    </row>
    <row r="69" spans="1:14" ht="36" x14ac:dyDescent="0.2">
      <c r="A69" s="204"/>
      <c r="B69" s="207"/>
      <c r="C69" s="68" t="s">
        <v>728</v>
      </c>
      <c r="D69" s="201"/>
      <c r="E69" s="210"/>
      <c r="F69" s="213"/>
      <c r="G69" s="215"/>
      <c r="K69" s="61"/>
      <c r="L69" s="61"/>
      <c r="M69" s="61"/>
      <c r="N69" s="61"/>
    </row>
    <row r="70" spans="1:14" ht="36" x14ac:dyDescent="0.2">
      <c r="A70" s="204"/>
      <c r="B70" s="207"/>
      <c r="C70" s="68" t="s">
        <v>727</v>
      </c>
      <c r="D70" s="201"/>
      <c r="E70" s="210"/>
      <c r="F70" s="213"/>
      <c r="G70" s="215"/>
      <c r="K70" s="61"/>
      <c r="L70" s="61"/>
      <c r="M70" s="61"/>
      <c r="N70" s="61"/>
    </row>
    <row r="71" spans="1:14" ht="36" x14ac:dyDescent="0.2">
      <c r="A71" s="205"/>
      <c r="B71" s="208"/>
      <c r="C71" s="82" t="s">
        <v>729</v>
      </c>
      <c r="D71" s="202"/>
      <c r="E71" s="211"/>
      <c r="F71" s="214"/>
      <c r="G71" s="215"/>
      <c r="K71" s="61"/>
      <c r="L71" s="61"/>
      <c r="M71" s="61"/>
      <c r="N71" s="61"/>
    </row>
    <row r="72" spans="1:14" ht="60" x14ac:dyDescent="0.2">
      <c r="A72" s="17" t="s">
        <v>42</v>
      </c>
      <c r="B72" s="18" t="s">
        <v>722</v>
      </c>
      <c r="C72" s="18" t="s">
        <v>723</v>
      </c>
      <c r="D72" s="97"/>
      <c r="E72" s="97" t="s">
        <v>337</v>
      </c>
      <c r="F72" s="37"/>
      <c r="G72" s="215"/>
      <c r="J72" s="61">
        <f t="shared" si="1"/>
        <v>4</v>
      </c>
      <c r="K72" s="29" t="s">
        <v>338</v>
      </c>
      <c r="L72" s="30" t="s">
        <v>718</v>
      </c>
      <c r="M72" s="31" t="s">
        <v>336</v>
      </c>
      <c r="N72" s="32" t="s">
        <v>337</v>
      </c>
    </row>
    <row r="73" spans="1:14" ht="30" customHeight="1" x14ac:dyDescent="0.25">
      <c r="A73" s="199" t="s">
        <v>734</v>
      </c>
      <c r="B73" s="199"/>
      <c r="C73" s="199"/>
      <c r="D73" s="199"/>
      <c r="E73" s="199"/>
      <c r="F73" s="199"/>
      <c r="G73" s="199"/>
    </row>
    <row r="74" spans="1:14" ht="24" x14ac:dyDescent="0.2">
      <c r="A74" s="72"/>
      <c r="B74" s="71" t="s">
        <v>314</v>
      </c>
      <c r="C74" s="71" t="s">
        <v>315</v>
      </c>
      <c r="D74" s="70" t="s">
        <v>316</v>
      </c>
      <c r="E74" s="70" t="s">
        <v>317</v>
      </c>
      <c r="F74" s="70" t="s">
        <v>318</v>
      </c>
      <c r="G74" s="86" t="s">
        <v>319</v>
      </c>
    </row>
    <row r="75" spans="1:14" ht="96" x14ac:dyDescent="0.2">
      <c r="A75" s="27" t="s">
        <v>45</v>
      </c>
      <c r="B75" s="18" t="s">
        <v>579</v>
      </c>
      <c r="C75" s="18" t="s">
        <v>735</v>
      </c>
      <c r="D75" s="97"/>
      <c r="E75" s="97" t="s">
        <v>337</v>
      </c>
      <c r="F75" s="37"/>
      <c r="G75" s="97" t="s">
        <v>738</v>
      </c>
      <c r="J75" s="61">
        <f t="shared" si="1"/>
        <v>4</v>
      </c>
      <c r="K75" s="29" t="s">
        <v>740</v>
      </c>
      <c r="L75" s="30" t="s">
        <v>741</v>
      </c>
      <c r="M75" s="31" t="s">
        <v>336</v>
      </c>
      <c r="N75" s="32" t="s">
        <v>337</v>
      </c>
    </row>
    <row r="76" spans="1:14" ht="60" x14ac:dyDescent="0.2">
      <c r="A76" s="27" t="s">
        <v>46</v>
      </c>
      <c r="B76" s="18" t="s">
        <v>736</v>
      </c>
      <c r="C76" s="18" t="s">
        <v>737</v>
      </c>
      <c r="D76" s="97"/>
      <c r="E76" s="97" t="s">
        <v>337</v>
      </c>
      <c r="F76" s="37"/>
      <c r="G76" s="97" t="s">
        <v>739</v>
      </c>
      <c r="J76" s="61">
        <f t="shared" si="1"/>
        <v>4</v>
      </c>
      <c r="K76" s="29" t="s">
        <v>742</v>
      </c>
      <c r="L76" s="30" t="s">
        <v>743</v>
      </c>
      <c r="M76" s="31" t="s">
        <v>336</v>
      </c>
      <c r="N76" s="32" t="s">
        <v>337</v>
      </c>
    </row>
    <row r="78" spans="1:14" ht="18" x14ac:dyDescent="0.2">
      <c r="A78" s="217" t="s">
        <v>744</v>
      </c>
      <c r="B78" s="217"/>
      <c r="C78" s="217"/>
      <c r="D78" s="217"/>
      <c r="E78" s="217"/>
      <c r="F78" s="217"/>
      <c r="G78" s="217"/>
    </row>
    <row r="79" spans="1:14" ht="30" customHeight="1" x14ac:dyDescent="0.25">
      <c r="A79" s="222" t="s">
        <v>745</v>
      </c>
      <c r="B79" s="222"/>
      <c r="C79" s="222"/>
      <c r="D79" s="222"/>
      <c r="E79" s="222"/>
      <c r="F79" s="222"/>
      <c r="G79" s="222"/>
    </row>
    <row r="80" spans="1:14" ht="24" x14ac:dyDescent="0.2">
      <c r="A80" s="72"/>
      <c r="B80" s="71" t="s">
        <v>314</v>
      </c>
      <c r="C80" s="71" t="s">
        <v>315</v>
      </c>
      <c r="D80" s="70" t="s">
        <v>316</v>
      </c>
      <c r="E80" s="70" t="s">
        <v>317</v>
      </c>
      <c r="F80" s="70" t="s">
        <v>318</v>
      </c>
      <c r="G80" s="86" t="s">
        <v>319</v>
      </c>
    </row>
    <row r="81" spans="1:14" ht="84" x14ac:dyDescent="0.2">
      <c r="A81" s="17" t="s">
        <v>10</v>
      </c>
      <c r="B81" s="18" t="s">
        <v>746</v>
      </c>
      <c r="C81" s="18" t="s">
        <v>747</v>
      </c>
      <c r="D81" s="97"/>
      <c r="E81" s="97" t="s">
        <v>337</v>
      </c>
      <c r="F81" s="37"/>
      <c r="G81" s="95" t="s">
        <v>760</v>
      </c>
      <c r="J81" s="61">
        <f t="shared" si="1"/>
        <v>4</v>
      </c>
      <c r="K81" s="29" t="s">
        <v>761</v>
      </c>
      <c r="L81" s="30" t="s">
        <v>762</v>
      </c>
      <c r="M81" s="31" t="s">
        <v>763</v>
      </c>
      <c r="N81" s="32" t="s">
        <v>337</v>
      </c>
    </row>
    <row r="82" spans="1:14" ht="84" x14ac:dyDescent="0.2">
      <c r="A82" s="17" t="s">
        <v>11</v>
      </c>
      <c r="B82" s="18" t="s">
        <v>748</v>
      </c>
      <c r="C82" s="18" t="s">
        <v>749</v>
      </c>
      <c r="D82" s="97"/>
      <c r="E82" s="97" t="s">
        <v>337</v>
      </c>
      <c r="F82" s="37"/>
      <c r="G82" s="95"/>
      <c r="J82" s="61">
        <f t="shared" si="1"/>
        <v>4</v>
      </c>
      <c r="K82" s="29" t="s">
        <v>764</v>
      </c>
      <c r="L82" s="30" t="s">
        <v>765</v>
      </c>
      <c r="M82" s="31" t="s">
        <v>449</v>
      </c>
      <c r="N82" s="32" t="s">
        <v>337</v>
      </c>
    </row>
    <row r="83" spans="1:14" ht="72" x14ac:dyDescent="0.2">
      <c r="A83" s="17" t="s">
        <v>12</v>
      </c>
      <c r="B83" s="18" t="s">
        <v>750</v>
      </c>
      <c r="C83" s="18" t="s">
        <v>751</v>
      </c>
      <c r="D83" s="97"/>
      <c r="E83" s="97" t="s">
        <v>337</v>
      </c>
      <c r="F83" s="37"/>
      <c r="G83" s="95"/>
      <c r="J83" s="61">
        <f t="shared" si="1"/>
        <v>4</v>
      </c>
      <c r="K83" s="29" t="s">
        <v>338</v>
      </c>
      <c r="L83" s="30" t="s">
        <v>765</v>
      </c>
      <c r="M83" s="31" t="s">
        <v>449</v>
      </c>
      <c r="N83" s="32" t="s">
        <v>337</v>
      </c>
    </row>
    <row r="84" spans="1:14" ht="48" x14ac:dyDescent="0.2">
      <c r="A84" s="17" t="s">
        <v>13</v>
      </c>
      <c r="B84" s="18" t="s">
        <v>752</v>
      </c>
      <c r="C84" s="18" t="s">
        <v>753</v>
      </c>
      <c r="D84" s="97"/>
      <c r="E84" s="97" t="s">
        <v>337</v>
      </c>
      <c r="F84" s="37"/>
      <c r="G84" s="95"/>
      <c r="J84" s="61">
        <f t="shared" si="1"/>
        <v>4</v>
      </c>
      <c r="K84" s="29" t="s">
        <v>766</v>
      </c>
      <c r="L84" s="30" t="s">
        <v>767</v>
      </c>
      <c r="M84" s="31" t="s">
        <v>768</v>
      </c>
      <c r="N84" s="32" t="s">
        <v>337</v>
      </c>
    </row>
    <row r="85" spans="1:14" ht="108" x14ac:dyDescent="0.2">
      <c r="A85" s="17" t="s">
        <v>14</v>
      </c>
      <c r="B85" s="18" t="s">
        <v>754</v>
      </c>
      <c r="C85" s="18" t="s">
        <v>755</v>
      </c>
      <c r="D85" s="97"/>
      <c r="E85" s="97" t="s">
        <v>337</v>
      </c>
      <c r="F85" s="37"/>
      <c r="G85" s="95"/>
      <c r="J85" s="61">
        <f t="shared" si="1"/>
        <v>4</v>
      </c>
      <c r="K85" s="29" t="s">
        <v>338</v>
      </c>
      <c r="L85" s="30" t="s">
        <v>765</v>
      </c>
      <c r="M85" s="31" t="s">
        <v>449</v>
      </c>
      <c r="N85" s="32" t="s">
        <v>337</v>
      </c>
    </row>
    <row r="86" spans="1:14" ht="60" x14ac:dyDescent="0.2">
      <c r="A86" s="17" t="s">
        <v>15</v>
      </c>
      <c r="B86" s="18" t="s">
        <v>756</v>
      </c>
      <c r="C86" s="18" t="s">
        <v>757</v>
      </c>
      <c r="D86" s="97"/>
      <c r="E86" s="97" t="s">
        <v>337</v>
      </c>
      <c r="F86" s="37"/>
      <c r="G86" s="95"/>
      <c r="J86" s="61">
        <f t="shared" si="1"/>
        <v>4</v>
      </c>
      <c r="K86" s="29" t="s">
        <v>338</v>
      </c>
      <c r="L86" s="30" t="s">
        <v>674</v>
      </c>
      <c r="M86" s="31" t="s">
        <v>449</v>
      </c>
      <c r="N86" s="32" t="s">
        <v>337</v>
      </c>
    </row>
    <row r="87" spans="1:14" ht="48" x14ac:dyDescent="0.2">
      <c r="A87" s="17" t="s">
        <v>73</v>
      </c>
      <c r="B87" s="18" t="s">
        <v>758</v>
      </c>
      <c r="C87" s="18" t="s">
        <v>759</v>
      </c>
      <c r="D87" s="97"/>
      <c r="E87" s="97" t="s">
        <v>337</v>
      </c>
      <c r="F87" s="37"/>
      <c r="G87" s="95"/>
      <c r="J87" s="61">
        <f t="shared" si="1"/>
        <v>4</v>
      </c>
      <c r="K87" s="29" t="s">
        <v>338</v>
      </c>
      <c r="L87" s="30" t="s">
        <v>674</v>
      </c>
      <c r="M87" s="31" t="s">
        <v>449</v>
      </c>
      <c r="N87" s="32" t="s">
        <v>337</v>
      </c>
    </row>
    <row r="88" spans="1:14" ht="30" customHeight="1" x14ac:dyDescent="0.25">
      <c r="A88" s="222" t="s">
        <v>787</v>
      </c>
      <c r="B88" s="222"/>
      <c r="C88" s="222"/>
      <c r="D88" s="222"/>
      <c r="E88" s="222"/>
      <c r="F88" s="222"/>
      <c r="G88" s="222"/>
    </row>
    <row r="89" spans="1:14" ht="24" x14ac:dyDescent="0.2">
      <c r="A89" s="72"/>
      <c r="B89" s="71" t="s">
        <v>314</v>
      </c>
      <c r="C89" s="71" t="s">
        <v>315</v>
      </c>
      <c r="D89" s="70" t="s">
        <v>316</v>
      </c>
      <c r="E89" s="70" t="s">
        <v>317</v>
      </c>
      <c r="F89" s="70" t="s">
        <v>318</v>
      </c>
      <c r="G89" s="86" t="s">
        <v>319</v>
      </c>
    </row>
    <row r="90" spans="1:14" ht="84" x14ac:dyDescent="0.2">
      <c r="A90" s="17" t="s">
        <v>16</v>
      </c>
      <c r="B90" s="18" t="s">
        <v>746</v>
      </c>
      <c r="C90" s="18" t="s">
        <v>747</v>
      </c>
      <c r="D90" s="97"/>
      <c r="E90" s="97" t="s">
        <v>337</v>
      </c>
      <c r="F90" s="37"/>
      <c r="G90" s="95" t="s">
        <v>760</v>
      </c>
      <c r="J90" s="61">
        <f t="shared" ref="J90:J96" si="2">_xlfn.SWITCH(E90,K90,1,L90,2,M90,3,N90,4)</f>
        <v>4</v>
      </c>
      <c r="K90" s="29" t="s">
        <v>761</v>
      </c>
      <c r="L90" s="30" t="s">
        <v>762</v>
      </c>
      <c r="M90" s="31" t="s">
        <v>763</v>
      </c>
      <c r="N90" s="32" t="s">
        <v>337</v>
      </c>
    </row>
    <row r="91" spans="1:14" ht="84" x14ac:dyDescent="0.2">
      <c r="A91" s="17" t="s">
        <v>17</v>
      </c>
      <c r="B91" s="18" t="s">
        <v>748</v>
      </c>
      <c r="C91" s="18" t="s">
        <v>749</v>
      </c>
      <c r="D91" s="97"/>
      <c r="E91" s="97" t="s">
        <v>337</v>
      </c>
      <c r="F91" s="37"/>
      <c r="G91" s="95"/>
      <c r="J91" s="61">
        <f t="shared" si="2"/>
        <v>4</v>
      </c>
      <c r="K91" s="29" t="s">
        <v>764</v>
      </c>
      <c r="L91" s="30" t="s">
        <v>765</v>
      </c>
      <c r="M91" s="31" t="s">
        <v>449</v>
      </c>
      <c r="N91" s="32" t="s">
        <v>337</v>
      </c>
    </row>
    <row r="92" spans="1:14" ht="72" x14ac:dyDescent="0.2">
      <c r="A92" s="17" t="s">
        <v>18</v>
      </c>
      <c r="B92" s="18" t="s">
        <v>750</v>
      </c>
      <c r="C92" s="18" t="s">
        <v>751</v>
      </c>
      <c r="D92" s="97"/>
      <c r="E92" s="97" t="s">
        <v>337</v>
      </c>
      <c r="F92" s="37"/>
      <c r="G92" s="95"/>
      <c r="J92" s="61">
        <f t="shared" si="2"/>
        <v>4</v>
      </c>
      <c r="K92" s="29" t="s">
        <v>338</v>
      </c>
      <c r="L92" s="30" t="s">
        <v>765</v>
      </c>
      <c r="M92" s="31" t="s">
        <v>449</v>
      </c>
      <c r="N92" s="32" t="s">
        <v>337</v>
      </c>
    </row>
    <row r="93" spans="1:14" ht="48" x14ac:dyDescent="0.2">
      <c r="A93" s="17" t="s">
        <v>19</v>
      </c>
      <c r="B93" s="18" t="s">
        <v>752</v>
      </c>
      <c r="C93" s="18" t="s">
        <v>753</v>
      </c>
      <c r="D93" s="97"/>
      <c r="E93" s="97" t="s">
        <v>337</v>
      </c>
      <c r="F93" s="37"/>
      <c r="G93" s="95"/>
      <c r="J93" s="61">
        <f t="shared" si="2"/>
        <v>4</v>
      </c>
      <c r="K93" s="29" t="s">
        <v>766</v>
      </c>
      <c r="L93" s="30" t="s">
        <v>767</v>
      </c>
      <c r="M93" s="31" t="s">
        <v>768</v>
      </c>
      <c r="N93" s="32" t="s">
        <v>337</v>
      </c>
    </row>
    <row r="94" spans="1:14" ht="108" x14ac:dyDescent="0.2">
      <c r="A94" s="17" t="s">
        <v>20</v>
      </c>
      <c r="B94" s="18" t="s">
        <v>754</v>
      </c>
      <c r="C94" s="18" t="s">
        <v>755</v>
      </c>
      <c r="D94" s="97"/>
      <c r="E94" s="97" t="s">
        <v>337</v>
      </c>
      <c r="F94" s="37"/>
      <c r="G94" s="95"/>
      <c r="J94" s="61">
        <f t="shared" si="2"/>
        <v>4</v>
      </c>
      <c r="K94" s="29" t="s">
        <v>338</v>
      </c>
      <c r="L94" s="30" t="s">
        <v>765</v>
      </c>
      <c r="M94" s="31" t="s">
        <v>449</v>
      </c>
      <c r="N94" s="32" t="s">
        <v>337</v>
      </c>
    </row>
    <row r="95" spans="1:14" ht="60" x14ac:dyDescent="0.2">
      <c r="A95" s="17" t="s">
        <v>21</v>
      </c>
      <c r="B95" s="18" t="s">
        <v>756</v>
      </c>
      <c r="C95" s="18" t="s">
        <v>757</v>
      </c>
      <c r="D95" s="97"/>
      <c r="E95" s="97" t="s">
        <v>337</v>
      </c>
      <c r="F95" s="37"/>
      <c r="G95" s="95"/>
      <c r="J95" s="61">
        <f t="shared" si="2"/>
        <v>4</v>
      </c>
      <c r="K95" s="29" t="s">
        <v>338</v>
      </c>
      <c r="L95" s="30" t="s">
        <v>674</v>
      </c>
      <c r="M95" s="31" t="s">
        <v>449</v>
      </c>
      <c r="N95" s="32" t="s">
        <v>337</v>
      </c>
    </row>
    <row r="96" spans="1:14" ht="48" x14ac:dyDescent="0.2">
      <c r="A96" s="17" t="s">
        <v>22</v>
      </c>
      <c r="B96" s="18" t="s">
        <v>758</v>
      </c>
      <c r="C96" s="18" t="s">
        <v>759</v>
      </c>
      <c r="D96" s="97"/>
      <c r="E96" s="97" t="s">
        <v>337</v>
      </c>
      <c r="F96" s="37"/>
      <c r="G96" s="95"/>
      <c r="J96" s="61">
        <f t="shared" si="2"/>
        <v>4</v>
      </c>
      <c r="K96" s="29" t="s">
        <v>338</v>
      </c>
      <c r="L96" s="30" t="s">
        <v>674</v>
      </c>
      <c r="M96" s="31" t="s">
        <v>449</v>
      </c>
      <c r="N96" s="32" t="s">
        <v>337</v>
      </c>
    </row>
    <row r="97" spans="1:14" ht="30" customHeight="1" x14ac:dyDescent="0.25">
      <c r="A97" s="222" t="s">
        <v>788</v>
      </c>
      <c r="B97" s="222"/>
      <c r="C97" s="222"/>
      <c r="D97" s="222"/>
      <c r="E97" s="222"/>
      <c r="F97" s="222"/>
      <c r="G97" s="222"/>
    </row>
    <row r="98" spans="1:14" ht="24" x14ac:dyDescent="0.2">
      <c r="A98" s="72"/>
      <c r="B98" s="71" t="s">
        <v>314</v>
      </c>
      <c r="C98" s="71" t="s">
        <v>315</v>
      </c>
      <c r="D98" s="70" t="s">
        <v>316</v>
      </c>
      <c r="E98" s="70" t="s">
        <v>317</v>
      </c>
      <c r="F98" s="70" t="s">
        <v>318</v>
      </c>
      <c r="G98" s="86" t="s">
        <v>319</v>
      </c>
    </row>
    <row r="99" spans="1:14" ht="84" x14ac:dyDescent="0.2">
      <c r="A99" s="17" t="s">
        <v>65</v>
      </c>
      <c r="B99" s="18" t="s">
        <v>746</v>
      </c>
      <c r="C99" s="18" t="s">
        <v>747</v>
      </c>
      <c r="D99" s="97"/>
      <c r="E99" s="97" t="s">
        <v>337</v>
      </c>
      <c r="F99" s="37"/>
      <c r="G99" s="95" t="s">
        <v>760</v>
      </c>
      <c r="J99" s="61">
        <f t="shared" ref="J99:J105" si="3">_xlfn.SWITCH(E99,K99,1,L99,2,M99,3,N99,4)</f>
        <v>4</v>
      </c>
      <c r="K99" s="29" t="s">
        <v>761</v>
      </c>
      <c r="L99" s="30" t="s">
        <v>762</v>
      </c>
      <c r="M99" s="31" t="s">
        <v>763</v>
      </c>
      <c r="N99" s="32" t="s">
        <v>337</v>
      </c>
    </row>
    <row r="100" spans="1:14" ht="84" x14ac:dyDescent="0.2">
      <c r="A100" s="17" t="s">
        <v>66</v>
      </c>
      <c r="B100" s="18" t="s">
        <v>748</v>
      </c>
      <c r="C100" s="18" t="s">
        <v>749</v>
      </c>
      <c r="D100" s="97"/>
      <c r="E100" s="97" t="s">
        <v>337</v>
      </c>
      <c r="F100" s="37"/>
      <c r="G100" s="95"/>
      <c r="J100" s="61">
        <f t="shared" si="3"/>
        <v>4</v>
      </c>
      <c r="K100" s="29" t="s">
        <v>764</v>
      </c>
      <c r="L100" s="30" t="s">
        <v>765</v>
      </c>
      <c r="M100" s="31" t="s">
        <v>449</v>
      </c>
      <c r="N100" s="32" t="s">
        <v>337</v>
      </c>
    </row>
    <row r="101" spans="1:14" ht="72" x14ac:dyDescent="0.2">
      <c r="A101" s="17" t="s">
        <v>789</v>
      </c>
      <c r="B101" s="18" t="s">
        <v>750</v>
      </c>
      <c r="C101" s="18" t="s">
        <v>751</v>
      </c>
      <c r="D101" s="97"/>
      <c r="E101" s="97" t="s">
        <v>337</v>
      </c>
      <c r="F101" s="37"/>
      <c r="G101" s="95"/>
      <c r="J101" s="61">
        <f t="shared" si="3"/>
        <v>4</v>
      </c>
      <c r="K101" s="29" t="s">
        <v>338</v>
      </c>
      <c r="L101" s="30" t="s">
        <v>765</v>
      </c>
      <c r="M101" s="31" t="s">
        <v>449</v>
      </c>
      <c r="N101" s="32" t="s">
        <v>337</v>
      </c>
    </row>
    <row r="102" spans="1:14" ht="48" x14ac:dyDescent="0.2">
      <c r="A102" s="17" t="s">
        <v>790</v>
      </c>
      <c r="B102" s="18" t="s">
        <v>752</v>
      </c>
      <c r="C102" s="18" t="s">
        <v>753</v>
      </c>
      <c r="D102" s="97"/>
      <c r="E102" s="97" t="s">
        <v>337</v>
      </c>
      <c r="F102" s="37"/>
      <c r="G102" s="95"/>
      <c r="J102" s="61">
        <f t="shared" si="3"/>
        <v>4</v>
      </c>
      <c r="K102" s="29" t="s">
        <v>766</v>
      </c>
      <c r="L102" s="30" t="s">
        <v>767</v>
      </c>
      <c r="M102" s="31" t="s">
        <v>768</v>
      </c>
      <c r="N102" s="32" t="s">
        <v>337</v>
      </c>
    </row>
    <row r="103" spans="1:14" ht="108" x14ac:dyDescent="0.2">
      <c r="A103" s="17" t="s">
        <v>791</v>
      </c>
      <c r="B103" s="18" t="s">
        <v>754</v>
      </c>
      <c r="C103" s="18" t="s">
        <v>755</v>
      </c>
      <c r="D103" s="97"/>
      <c r="E103" s="97" t="s">
        <v>337</v>
      </c>
      <c r="F103" s="37"/>
      <c r="G103" s="95"/>
      <c r="J103" s="61">
        <f t="shared" si="3"/>
        <v>4</v>
      </c>
      <c r="K103" s="29" t="s">
        <v>338</v>
      </c>
      <c r="L103" s="30" t="s">
        <v>765</v>
      </c>
      <c r="M103" s="31" t="s">
        <v>449</v>
      </c>
      <c r="N103" s="32" t="s">
        <v>337</v>
      </c>
    </row>
    <row r="104" spans="1:14" ht="60" x14ac:dyDescent="0.2">
      <c r="A104" s="17" t="s">
        <v>792</v>
      </c>
      <c r="B104" s="18" t="s">
        <v>756</v>
      </c>
      <c r="C104" s="18" t="s">
        <v>757</v>
      </c>
      <c r="D104" s="97"/>
      <c r="E104" s="97" t="s">
        <v>337</v>
      </c>
      <c r="F104" s="37"/>
      <c r="G104" s="95"/>
      <c r="J104" s="61">
        <f t="shared" si="3"/>
        <v>4</v>
      </c>
      <c r="K104" s="29" t="s">
        <v>338</v>
      </c>
      <c r="L104" s="30" t="s">
        <v>674</v>
      </c>
      <c r="M104" s="31" t="s">
        <v>449</v>
      </c>
      <c r="N104" s="32" t="s">
        <v>337</v>
      </c>
    </row>
    <row r="105" spans="1:14" ht="48" x14ac:dyDescent="0.2">
      <c r="A105" s="17" t="s">
        <v>793</v>
      </c>
      <c r="B105" s="18" t="s">
        <v>758</v>
      </c>
      <c r="C105" s="18" t="s">
        <v>759</v>
      </c>
      <c r="D105" s="97"/>
      <c r="E105" s="97" t="s">
        <v>337</v>
      </c>
      <c r="F105" s="37"/>
      <c r="G105" s="95"/>
      <c r="J105" s="61">
        <f t="shared" si="3"/>
        <v>4</v>
      </c>
      <c r="K105" s="29" t="s">
        <v>338</v>
      </c>
      <c r="L105" s="30" t="s">
        <v>674</v>
      </c>
      <c r="M105" s="31" t="s">
        <v>449</v>
      </c>
      <c r="N105" s="32" t="s">
        <v>337</v>
      </c>
    </row>
  </sheetData>
  <sheetProtection algorithmName="SHA-512" hashValue="i29cvOdFV7Slw7+RsyqyppAAOA4TUm9XJGudB13YG7dO636doy+Yjg4Wlf0xR2kSkQ08ThwJP8vEPdlxJl+CCw==" saltValue="5o+EyU+g/4Pd3erG1/T4JA==" spinCount="100000" sheet="1" objects="1" scenarios="1"/>
  <mergeCells count="39">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 ref="A26:G26"/>
    <mergeCell ref="G28:G29"/>
    <mergeCell ref="A30:G30"/>
    <mergeCell ref="A31:G31"/>
    <mergeCell ref="A32:G32"/>
    <mergeCell ref="A37:G37"/>
    <mergeCell ref="G39:G42"/>
    <mergeCell ref="A43:G43"/>
    <mergeCell ref="A49:G49"/>
    <mergeCell ref="A57:G57"/>
    <mergeCell ref="G51:G56"/>
    <mergeCell ref="F66:F71"/>
    <mergeCell ref="A73:G73"/>
    <mergeCell ref="A78:G78"/>
    <mergeCell ref="A79:G79"/>
    <mergeCell ref="A59:G59"/>
    <mergeCell ref="G61:G63"/>
    <mergeCell ref="A64:G64"/>
    <mergeCell ref="G66:G72"/>
    <mergeCell ref="A66:A71"/>
    <mergeCell ref="B66:B71"/>
    <mergeCell ref="D66:D71"/>
    <mergeCell ref="E66:E71"/>
  </mergeCells>
  <conditionalFormatting sqref="F6:F9 F12:F15 F20:F21 F24:F25 F28:F29 F34:F36 F39:F42 F45:F48 F51:F56 F61:F63 F66:F70 F72 F75:F76 F81:F87">
    <cfRule type="expression" dxfId="8" priority="7">
      <formula>$J6=3</formula>
    </cfRule>
    <cfRule type="expression" dxfId="7" priority="8">
      <formula>$J6=2</formula>
    </cfRule>
    <cfRule type="expression" dxfId="6" priority="9">
      <formula>$J6=1</formula>
    </cfRule>
  </conditionalFormatting>
  <conditionalFormatting sqref="F90:F96">
    <cfRule type="expression" dxfId="5" priority="4">
      <formula>$J90=3</formula>
    </cfRule>
    <cfRule type="expression" dxfId="4" priority="5">
      <formula>$J90=2</formula>
    </cfRule>
    <cfRule type="expression" dxfId="3" priority="6">
      <formula>$J90=1</formula>
    </cfRule>
  </conditionalFormatting>
  <conditionalFormatting sqref="F99:F105">
    <cfRule type="expression" dxfId="2" priority="1">
      <formula>$J99=3</formula>
    </cfRule>
    <cfRule type="expression" dxfId="1" priority="2">
      <formula>$J99=2</formula>
    </cfRule>
    <cfRule type="expression" dxfId="0" priority="3">
      <formula>$J99=1</formula>
    </cfRule>
  </conditionalFormatting>
  <dataValidations count="45">
    <dataValidation type="list" allowBlank="1" showInputMessage="1" showErrorMessage="1" sqref="E87 E96 E105" xr:uid="{82D0D491-4907-4E2B-8856-A2ABF5C51068}">
      <formula1>$K$87:$N$87</formula1>
    </dataValidation>
    <dataValidation type="list" allowBlank="1" showInputMessage="1" showErrorMessage="1" sqref="E86 E95 E104" xr:uid="{3F6F1DB8-BE21-4EE9-8195-C05D8708CDA3}">
      <formula1>$K$86:$N$86</formula1>
    </dataValidation>
    <dataValidation type="list" allowBlank="1" showInputMessage="1" showErrorMessage="1" sqref="E85 E94 E103" xr:uid="{7A0C591B-1E57-4FDA-8D5D-2DA3E8375126}">
      <formula1>$K$85:$N$85</formula1>
    </dataValidation>
    <dataValidation type="list" allowBlank="1" showInputMessage="1" showErrorMessage="1" sqref="E84 E93 E102" xr:uid="{7126470E-25F2-43A0-B6BC-CC09F8290EB9}">
      <formula1>$K$84:$N$84</formula1>
    </dataValidation>
    <dataValidation type="list" allowBlank="1" showInputMessage="1" showErrorMessage="1" sqref="E83 E92 E101" xr:uid="{85FF9A05-4E1A-4759-858C-CB9EE3BB7F25}">
      <formula1>$K$83:$N$83</formula1>
    </dataValidation>
    <dataValidation type="list" allowBlank="1" showInputMessage="1" showErrorMessage="1" sqref="E82 E91 E100" xr:uid="{CB53CBBA-C961-4BEA-AB62-583386B0A814}">
      <formula1>$K$82:$N$82</formula1>
    </dataValidation>
    <dataValidation type="list" allowBlank="1" showInputMessage="1" showErrorMessage="1" sqref="E81 E90 E99" xr:uid="{BAC288FD-1604-4176-B3B4-E5B86D8471AE}">
      <formula1>$K$81:$N$81</formula1>
    </dataValidation>
    <dataValidation type="list" allowBlank="1" showInputMessage="1" showErrorMessage="1" sqref="E76" xr:uid="{CF33F23D-F73C-4225-9437-1E394332A2F8}">
      <formula1>$K$76:$N$76</formula1>
    </dataValidation>
    <dataValidation type="list" allowBlank="1" showInputMessage="1" showErrorMessage="1" sqref="E75" xr:uid="{F53B3A99-81E1-4291-8CF3-B123D03FE350}">
      <formula1>$K$75:$N$75</formula1>
    </dataValidation>
    <dataValidation type="list" allowBlank="1" showInputMessage="1" showErrorMessage="1" sqref="E72" xr:uid="{5295205E-7B6F-476E-8D61-EAC20EC4E1B2}">
      <formula1>$K$72:$N$72</formula1>
    </dataValidation>
    <dataValidation type="list" allowBlank="1" showInputMessage="1" showErrorMessage="1" sqref="E66:E70" xr:uid="{DD473E35-AA5A-43AA-AF3B-C70A02676828}">
      <formula1>$K$66:$N$66</formula1>
    </dataValidation>
    <dataValidation type="list" allowBlank="1" showInputMessage="1" showErrorMessage="1" sqref="E63" xr:uid="{4E1B44BF-02D3-425B-8DDF-B92D6D752D62}">
      <formula1>$K$63:$N$63</formula1>
    </dataValidation>
    <dataValidation type="list" allowBlank="1" showInputMessage="1" showErrorMessage="1" sqref="E62" xr:uid="{97B08521-820A-4C58-B7AB-5085586738DC}">
      <formula1>$K$62:$N$62</formula1>
    </dataValidation>
    <dataValidation type="list" allowBlank="1" showInputMessage="1" showErrorMessage="1" sqref="E61" xr:uid="{C5814C0E-482B-4EB1-87F6-2BFBA657031C}">
      <formula1>$K$61:$N$61</formula1>
    </dataValidation>
    <dataValidation type="list" allowBlank="1" showInputMessage="1" showErrorMessage="1" sqref="E56" xr:uid="{58B1797D-75D6-4E7C-B672-AC582796B5B7}">
      <formula1>$K$56:$N$56</formula1>
    </dataValidation>
    <dataValidation type="list" allowBlank="1" showInputMessage="1" showErrorMessage="1" sqref="E55" xr:uid="{11779C77-4E01-4C77-A3F4-7DF4ED8BA5D9}">
      <formula1>$K$55:$N$55</formula1>
    </dataValidation>
    <dataValidation type="list" allowBlank="1" showInputMessage="1" showErrorMessage="1" sqref="E54" xr:uid="{89BF808C-4E8D-4505-8968-C656CAB38894}">
      <formula1>$K$54:$N$54</formula1>
    </dataValidation>
    <dataValidation type="list" allowBlank="1" showInputMessage="1" showErrorMessage="1" sqref="E53" xr:uid="{0FE9AF5E-E8C8-4B72-94FA-1DEC32EA44D9}">
      <formula1>$K$53:$N$53</formula1>
    </dataValidation>
    <dataValidation type="list" allowBlank="1" showInputMessage="1" showErrorMessage="1" sqref="E52" xr:uid="{60194B06-F7D0-4925-8A16-BFA3CDD01468}">
      <formula1>$K$52:$N$52</formula1>
    </dataValidation>
    <dataValidation type="list" allowBlank="1" showInputMessage="1" showErrorMessage="1" sqref="E51" xr:uid="{02D8070D-9F6E-4E70-81A8-892394465FAF}">
      <formula1>$K$51:$N$51</formula1>
    </dataValidation>
    <dataValidation type="list" allowBlank="1" showInputMessage="1" showErrorMessage="1" sqref="E48" xr:uid="{3F6FC5F8-679C-4870-9DFF-5C959D915A8B}">
      <formula1>$K$48:$N$48</formula1>
    </dataValidation>
    <dataValidation type="list" allowBlank="1" showInputMessage="1" showErrorMessage="1" sqref="E47" xr:uid="{5B70F6F6-F632-40AF-B50F-26FF6F61AC21}">
      <formula1>$K$47:$N$47</formula1>
    </dataValidation>
    <dataValidation type="list" allowBlank="1" showInputMessage="1" showErrorMessage="1" sqref="E46" xr:uid="{86A3E511-84BD-4092-BA8B-3CFD3CD2D733}">
      <formula1>$K$46:$N$46</formula1>
    </dataValidation>
    <dataValidation type="list" allowBlank="1" showInputMessage="1" showErrorMessage="1" sqref="E45" xr:uid="{E2995E31-B74B-45F7-BF5F-8131F32E3AD8}">
      <formula1>$K$45:$N$45</formula1>
    </dataValidation>
    <dataValidation type="list" allowBlank="1" showInputMessage="1" showErrorMessage="1" sqref="E42" xr:uid="{D980000B-C049-4D7B-ADC5-DCFA24E9B96B}">
      <formula1>$K$42:$N$42</formula1>
    </dataValidation>
    <dataValidation type="list" allowBlank="1" showInputMessage="1" showErrorMessage="1" sqref="E41" xr:uid="{5425EBF3-A1A5-48DB-8270-0A6EFB5FC342}">
      <formula1>$K$41:$N$41</formula1>
    </dataValidation>
    <dataValidation type="list" allowBlank="1" showInputMessage="1" showErrorMessage="1" sqref="E40" xr:uid="{AB3E4E2F-D72F-462B-9829-1A18B5275003}">
      <formula1>$K$40:$N$40</formula1>
    </dataValidation>
    <dataValidation type="list" allowBlank="1" showInputMessage="1" showErrorMessage="1" sqref="E39" xr:uid="{BC5B910A-4CBC-43A2-AF26-3F77EE0948A3}">
      <formula1>$K$39:$N$39</formula1>
    </dataValidation>
    <dataValidation type="list" allowBlank="1" showInputMessage="1" showErrorMessage="1" sqref="E36" xr:uid="{1995973F-7858-4E05-9A4A-0322D7C2F463}">
      <formula1>$K$36:$N$36</formula1>
    </dataValidation>
    <dataValidation type="list" allowBlank="1" showInputMessage="1" showErrorMessage="1" sqref="E35" xr:uid="{56C17E85-FA35-4EDC-95D7-C41EDE730B66}">
      <formula1>$K$35:$N$35</formula1>
    </dataValidation>
    <dataValidation type="list" allowBlank="1" showInputMessage="1" showErrorMessage="1" sqref="E34" xr:uid="{C6263A00-7517-4E60-9764-17B2AFAE1C0A}">
      <formula1>$K$34:$N$34</formula1>
    </dataValidation>
    <dataValidation type="list" allowBlank="1" showInputMessage="1" showErrorMessage="1" sqref="E29" xr:uid="{E134FA66-E67B-44BF-8359-82E139B3184F}">
      <formula1>$K$29:$N$29</formula1>
    </dataValidation>
    <dataValidation type="list" allowBlank="1" showInputMessage="1" showErrorMessage="1" sqref="E28" xr:uid="{79214796-D286-4326-8EB5-9AAE21A5E6B9}">
      <formula1>$K$28:$N$28</formula1>
    </dataValidation>
    <dataValidation type="list" allowBlank="1" showInputMessage="1" showErrorMessage="1" sqref="E25" xr:uid="{BE7551C4-786A-4908-8118-C7FEC29C05D4}">
      <formula1>$K$25:$N$25</formula1>
    </dataValidation>
    <dataValidation type="list" allowBlank="1" showInputMessage="1" showErrorMessage="1" sqref="E24" xr:uid="{50557390-DECC-4F9B-AD63-D75DD5985C39}">
      <formula1>$K$24:$N$24</formula1>
    </dataValidation>
    <dataValidation type="list" allowBlank="1" showInputMessage="1" showErrorMessage="1" sqref="E21" xr:uid="{C6F04FD3-E864-4F3D-B0F0-92DBB29A768C}">
      <formula1>$K$21:$N$21</formula1>
    </dataValidation>
    <dataValidation type="list" allowBlank="1" showInputMessage="1" showErrorMessage="1" sqref="E20" xr:uid="{161F3FCB-2974-4502-ACC8-11447585A271}">
      <formula1>$K$20:$N$20</formula1>
    </dataValidation>
    <dataValidation type="list" allowBlank="1" showInputMessage="1" showErrorMessage="1" sqref="E15" xr:uid="{DD6B0173-3AAE-4F4C-A13A-B632F21EBFA8}">
      <formula1>$K$15:$N$15</formula1>
    </dataValidation>
    <dataValidation type="list" allowBlank="1" showInputMessage="1" showErrorMessage="1" sqref="E14" xr:uid="{EE938F1B-F28E-463C-B5B6-09949181E1E4}">
      <formula1>$K$14:$N$14</formula1>
    </dataValidation>
    <dataValidation type="list" allowBlank="1" showInputMessage="1" showErrorMessage="1" sqref="E13" xr:uid="{2BE03227-6A2A-4E6E-B66E-1F7F56C22F19}">
      <formula1>$K$13:$N$13</formula1>
    </dataValidation>
    <dataValidation type="list" allowBlank="1" showInputMessage="1" showErrorMessage="1" sqref="E12" xr:uid="{6C17685E-E825-4E23-9371-7479C3B9E3DD}">
      <formula1>$K$12:$N$12</formula1>
    </dataValidation>
    <dataValidation type="list" allowBlank="1" showInputMessage="1" showErrorMessage="1" sqref="E9" xr:uid="{71E96F18-959D-4618-AA5F-595C34DE68FB}">
      <formula1>$K$9:$N$9</formula1>
    </dataValidation>
    <dataValidation type="list" allowBlank="1" showInputMessage="1" showErrorMessage="1" sqref="E8" xr:uid="{59D540BF-91DA-4ACE-8FCD-AB465008FA8C}">
      <formula1>$K$8:$N$8</formula1>
    </dataValidation>
    <dataValidation type="list" allowBlank="1" showInputMessage="1" showErrorMessage="1" sqref="E7" xr:uid="{31D915D9-BBC4-4B2D-B9C3-184B3A8BC714}">
      <formula1>$K$7:$N$7</formula1>
    </dataValidation>
    <dataValidation type="list" allowBlank="1" showInputMessage="1" showErrorMessage="1" sqref="E6" xr:uid="{0B81123D-0906-451C-B74C-E83658BB4404}">
      <formula1>$K$6:$N$6</formula1>
    </dataValidation>
  </dataValidations>
  <hyperlinks>
    <hyperlink ref="C67" r:id="rId1" display="https://unstats.un.org/sdgs/indicators/Global Indicator Framework after 2023 refinement_Eng.pdf" xr:uid="{5119E2A6-B9E6-48F5-BE36-4017564E31C1}"/>
    <hyperlink ref="C68" r:id="rId2" display="https://www.who.int/data/gho/data/indicators" xr:uid="{0217FCBB-B2F5-4A56-87A3-4FCDF440E6F9}"/>
    <hyperlink ref="C69" r:id="rId3" display="https://uis.unesco.org/sites/default/files/documents/education-indicators-technical-guidelines-en_0.pdf" xr:uid="{EB13CAAC-A70E-4267-AA45-57178095F7D1}"/>
    <hyperlink ref="C70" r:id="rId4" display="https://ilostat.ilo.org/resources/concepts-and-definitions/description-labour-force-statistics/" xr:uid="{CD1FC05F-0D11-4FA6-B24B-09FF30D10644}"/>
  </hyperlinks>
  <pageMargins left="0.7" right="0.7" top="0.75" bottom="0.75" header="0.3" footer="0.3"/>
  <pageSetup paperSize="9" scale="44" orientation="portrait" verticalDpi="0" r:id="rId5"/>
  <rowBreaks count="4" manualBreakCount="4">
    <brk id="16" max="16383" man="1"/>
    <brk id="30" max="16383" man="1"/>
    <brk id="57" max="16383" man="1"/>
    <brk id="7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14DC1-048E-474E-9AD0-8897E2FAA699}">
  <sheetPr codeName="Sheet15">
    <tabColor theme="9" tint="-0.249977111117893"/>
    <pageSetUpPr fitToPage="1"/>
  </sheetPr>
  <dimension ref="A1:V317"/>
  <sheetViews>
    <sheetView showGridLines="0" workbookViewId="0">
      <selection sqref="A1:T1"/>
    </sheetView>
  </sheetViews>
  <sheetFormatPr defaultColWidth="9.28515625" defaultRowHeight="15" x14ac:dyDescent="0.25"/>
  <cols>
    <col min="1" max="1" width="25" style="93" customWidth="1"/>
    <col min="2" max="5" width="9.28515625" style="93"/>
    <col min="6" max="16384" width="9.28515625" style="92"/>
  </cols>
  <sheetData>
    <row r="1" spans="1:22" ht="26.25" x14ac:dyDescent="0.25">
      <c r="A1" s="226" t="s">
        <v>778</v>
      </c>
      <c r="B1" s="226"/>
      <c r="C1" s="226"/>
      <c r="D1" s="226"/>
      <c r="E1" s="226"/>
      <c r="F1" s="226"/>
      <c r="G1" s="226"/>
      <c r="H1" s="226"/>
      <c r="I1" s="226"/>
      <c r="J1" s="226"/>
      <c r="K1" s="226"/>
      <c r="L1" s="226"/>
      <c r="M1" s="226"/>
      <c r="N1" s="226"/>
      <c r="O1" s="226"/>
      <c r="P1" s="226"/>
      <c r="Q1" s="226"/>
      <c r="R1" s="226"/>
      <c r="S1" s="226"/>
      <c r="T1" s="226"/>
      <c r="U1" s="91"/>
      <c r="V1" s="91"/>
    </row>
    <row r="3" spans="1:22" x14ac:dyDescent="0.25">
      <c r="B3" s="94"/>
      <c r="C3" s="94"/>
      <c r="D3" s="94"/>
      <c r="E3" s="94"/>
    </row>
    <row r="4" spans="1:22" x14ac:dyDescent="0.25">
      <c r="A4" s="93" t="str">
        <f>'Module 1'!A2:G2</f>
        <v>Module 1 — Évaluation du SSN (système statistique national)</v>
      </c>
    </row>
    <row r="5" spans="1:22" x14ac:dyDescent="0.25">
      <c r="A5" s="93" t="str">
        <f>'Module 1'!A4:G4</f>
        <v>Thème 1 : Stratégie nationale en matière de statistiques</v>
      </c>
    </row>
    <row r="6" spans="1:22" x14ac:dyDescent="0.25">
      <c r="A6" s="93" t="str">
        <f>A5</f>
        <v>Thème 1 : Stratégie nationale en matière de statistiques</v>
      </c>
      <c r="B6" s="93">
        <f>COUNTIF('Module 1'!J7:J17,1)</f>
        <v>0</v>
      </c>
      <c r="C6" s="93">
        <f>COUNTIF('Module 1'!J7:J17,2)</f>
        <v>0</v>
      </c>
      <c r="D6" s="93">
        <f>COUNTIF('Module 1'!J7:J17,3)</f>
        <v>0</v>
      </c>
      <c r="E6" s="93">
        <f>COUNTIF('Module 1'!J7:J17,4)</f>
        <v>9</v>
      </c>
    </row>
    <row r="7" spans="1:22" x14ac:dyDescent="0.25">
      <c r="A7" s="93" t="str">
        <f>'Module 1'!A5:G5</f>
        <v>Q1 : Développement statistique dans le cadre de la politique nationale de développement</v>
      </c>
      <c r="B7" s="93">
        <f>COUNTIF('Module 1'!J7:J10,1)</f>
        <v>0</v>
      </c>
      <c r="C7" s="93">
        <f>COUNTIF('Module 1'!J7:J10,2)</f>
        <v>0</v>
      </c>
      <c r="D7" s="93">
        <f>COUNTIF('Module 1'!J7:J10,3)</f>
        <v>0</v>
      </c>
      <c r="E7" s="93">
        <f>COUNTIF('Module 1'!J7:J10,4)</f>
        <v>4</v>
      </c>
    </row>
    <row r="8" spans="1:22" x14ac:dyDescent="0.25">
      <c r="A8" s="93" t="str">
        <f>'Module 1'!A11:G11</f>
        <v>Q2 : État d’avancement de la conception et de la mise en œuvre de la SNDS ou d’un autre type de stratégie/plan statistique</v>
      </c>
      <c r="B8" s="93">
        <f>COUNTIF('Module 1'!J13:J17,1)</f>
        <v>0</v>
      </c>
      <c r="C8" s="93">
        <f>COUNTIF('Module 1'!J13:J17,2)</f>
        <v>0</v>
      </c>
      <c r="D8" s="93">
        <f>COUNTIF('Module 1'!J13:J17,3)</f>
        <v>0</v>
      </c>
      <c r="E8" s="93">
        <f>COUNTIF('Module 1'!J13:J17,4)</f>
        <v>5</v>
      </c>
    </row>
    <row r="9" spans="1:22" x14ac:dyDescent="0.25">
      <c r="A9" s="93" t="str">
        <f>'Module 1'!A19:G19</f>
        <v>Thème 2 : Organisation du SSN</v>
      </c>
    </row>
    <row r="10" spans="1:22" x14ac:dyDescent="0.25">
      <c r="A10" s="93" t="str">
        <f>A9</f>
        <v>Thème 2 : Organisation du SSN</v>
      </c>
      <c r="B10" s="93">
        <f>COUNTIF('Module 1'!J22:J37,1)</f>
        <v>0</v>
      </c>
      <c r="C10" s="93">
        <f>COUNTIF('Module 1'!J22:J37,2)</f>
        <v>0</v>
      </c>
      <c r="D10" s="93">
        <f>COUNTIF('Module 1'!J22:J37,3)</f>
        <v>0</v>
      </c>
      <c r="E10" s="93">
        <f>COUNTIF('Module 1'!J22:J37,4)</f>
        <v>14</v>
      </c>
    </row>
    <row r="11" spans="1:22" x14ac:dyDescent="0.25">
      <c r="A11" s="93" t="str">
        <f>'Module 1'!A20:G20</f>
        <v>Q1 : Loi Statistique et grands principes applicables aux statistiques officielles</v>
      </c>
      <c r="B11" s="93">
        <f>COUNTIF('Module 1'!J22:J27,1)</f>
        <v>0</v>
      </c>
      <c r="C11" s="93">
        <f>COUNTIF('Module 1'!J22:J27,2)</f>
        <v>0</v>
      </c>
      <c r="D11" s="93">
        <f>COUNTIF('Module 1'!J22:J27,3)</f>
        <v>0</v>
      </c>
      <c r="E11" s="93">
        <f>COUNTIF('Module 1'!J22:J27,4)</f>
        <v>6</v>
      </c>
    </row>
    <row r="12" spans="1:22" x14ac:dyDescent="0.25">
      <c r="A12" s="93" t="str">
        <f>'Module 1'!A28:G28</f>
        <v>Q2 : Organisation et coordination des SSN</v>
      </c>
      <c r="B12" s="93">
        <f>COUNTIF('Module 1'!J30:J37,1)</f>
        <v>0</v>
      </c>
      <c r="C12" s="93">
        <f>COUNTIF('Module 1'!J30:J37,2)</f>
        <v>0</v>
      </c>
      <c r="D12" s="93">
        <f>COUNTIF('Module 1'!J30:J37,3)</f>
        <v>0</v>
      </c>
      <c r="E12" s="93">
        <f>COUNTIF('Module 1'!J30:J37,4)</f>
        <v>8</v>
      </c>
    </row>
    <row r="13" spans="1:22" x14ac:dyDescent="0.25">
      <c r="A13" s="93" t="str">
        <f>'Module 1'!A39:G39</f>
        <v>Thème 3 : Adéquation des ressources</v>
      </c>
    </row>
    <row r="14" spans="1:22" x14ac:dyDescent="0.25">
      <c r="A14" s="93" t="str">
        <f>A13</f>
        <v>Thème 3 : Adéquation des ressources</v>
      </c>
      <c r="B14" s="93">
        <f>SUM(B15:B17)</f>
        <v>0</v>
      </c>
      <c r="C14" s="93">
        <f t="shared" ref="C14:E14" si="0">SUM(C15:C17)</f>
        <v>0</v>
      </c>
      <c r="D14" s="93">
        <f t="shared" si="0"/>
        <v>0</v>
      </c>
      <c r="E14" s="93">
        <f t="shared" si="0"/>
        <v>10</v>
      </c>
    </row>
    <row r="15" spans="1:22" x14ac:dyDescent="0.25">
      <c r="A15" s="93" t="str">
        <f>'Module 1'!A40:G40</f>
        <v xml:space="preserve">Q1 : Du personnel </v>
      </c>
      <c r="B15" s="93">
        <f>COUNTIF('Module 1'!J42:J45,1)</f>
        <v>0</v>
      </c>
      <c r="C15" s="93">
        <f>COUNTIF('Module 1'!J42:J45,2)</f>
        <v>0</v>
      </c>
      <c r="D15" s="93">
        <f>COUNTIF('Module 1'!J42:J45,3)</f>
        <v>0</v>
      </c>
      <c r="E15" s="93">
        <f>COUNTIF('Module 1'!J42:J45,4)</f>
        <v>3</v>
      </c>
    </row>
    <row r="16" spans="1:22" x14ac:dyDescent="0.25">
      <c r="A16" s="93" t="str">
        <f>'Module 1'!A46:G46</f>
        <v>Q2 : Équipements</v>
      </c>
      <c r="B16" s="93">
        <f>COUNTIF('Module 1'!J48:J50,1)</f>
        <v>0</v>
      </c>
      <c r="C16" s="93">
        <f>COUNTIF('Module 1'!J48:J50,2)</f>
        <v>0</v>
      </c>
      <c r="D16" s="93">
        <f>COUNTIF('Module 1'!J48:J50,3)</f>
        <v>0</v>
      </c>
      <c r="E16" s="93">
        <f>COUNTIF('Module 1'!J48:J50,4)</f>
        <v>3</v>
      </c>
    </row>
    <row r="17" spans="1:5" x14ac:dyDescent="0.25">
      <c r="A17" s="93" t="str">
        <f>'Module 1'!A51:G51</f>
        <v>Q3 : Financement</v>
      </c>
      <c r="B17" s="93">
        <f>COUNTIF('Module 1'!J53:J56,1)</f>
        <v>0</v>
      </c>
      <c r="C17" s="93">
        <f>COUNTIF('Module 1'!J53:J56,2)</f>
        <v>0</v>
      </c>
      <c r="D17" s="93">
        <f>COUNTIF('Module 1'!J53:J56,3)</f>
        <v>0</v>
      </c>
      <c r="E17" s="93">
        <f>COUNTIF('Module 1'!J53:J56,4)</f>
        <v>4</v>
      </c>
    </row>
    <row r="18" spans="1:5" x14ac:dyDescent="0.25">
      <c r="A18" s="93" t="str">
        <f>'Module 1'!A59:G59</f>
        <v>Thème 4 : Déterminants de la qualité des données</v>
      </c>
    </row>
    <row r="19" spans="1:5" x14ac:dyDescent="0.25">
      <c r="A19" s="93" t="str">
        <f>A18</f>
        <v>Thème 4 : Déterminants de la qualité des données</v>
      </c>
      <c r="B19" s="93">
        <f>SUM(B20:B24)</f>
        <v>0</v>
      </c>
      <c r="C19" s="93">
        <f t="shared" ref="C19:E19" si="1">SUM(C20:C24)</f>
        <v>0</v>
      </c>
      <c r="D19" s="93">
        <f t="shared" si="1"/>
        <v>0</v>
      </c>
      <c r="E19" s="93">
        <f t="shared" si="1"/>
        <v>19</v>
      </c>
    </row>
    <row r="20" spans="1:5" x14ac:dyDescent="0.25">
      <c r="A20" s="93" t="str">
        <f>'Module 1'!A60:G60</f>
        <v>Q1 : Engagement sur la qualité</v>
      </c>
      <c r="B20" s="93">
        <f>COUNTIF('Module 1'!J62:J67,1)</f>
        <v>0</v>
      </c>
      <c r="C20" s="93">
        <f>COUNTIF('Module 1'!J62:J67,2)</f>
        <v>0</v>
      </c>
      <c r="D20" s="93">
        <f>COUNTIF('Module 1'!J62:J67,3)</f>
        <v>0</v>
      </c>
      <c r="E20" s="93">
        <f>COUNTIF('Module 1'!J62:J67,4)</f>
        <v>6</v>
      </c>
    </row>
    <row r="21" spans="1:5" x14ac:dyDescent="0.25">
      <c r="A21" s="93" t="str">
        <f>'Module 1'!A68:G68</f>
        <v>Q2 : Impartialité</v>
      </c>
      <c r="B21" s="93">
        <f>COUNTIF('Module 1'!J70:J73,1)</f>
        <v>0</v>
      </c>
      <c r="C21" s="93">
        <f>COUNTIF('Module 1'!J70:J73,2)</f>
        <v>0</v>
      </c>
      <c r="D21" s="93">
        <f>COUNTIF('Module 1'!J70:J73,3)</f>
        <v>0</v>
      </c>
      <c r="E21" s="93">
        <f>COUNTIF('Module 1'!J70:J73,4)</f>
        <v>4</v>
      </c>
    </row>
    <row r="22" spans="1:5" x14ac:dyDescent="0.25">
      <c r="A22" s="93" t="str">
        <f>'Module 1'!A74:G74</f>
        <v xml:space="preserve">Q3 : Objectivité </v>
      </c>
      <c r="B22" s="93">
        <f>COUNTIF('Module 1'!J76:J78,1)</f>
        <v>0</v>
      </c>
      <c r="C22" s="93">
        <f>COUNTIF('Module 1'!J76:J78,2)</f>
        <v>0</v>
      </c>
      <c r="D22" s="93">
        <f>COUNTIF('Module 1'!J76:J78,3)</f>
        <v>0</v>
      </c>
      <c r="E22" s="93">
        <f>COUNTIF('Module 1'!J76:J78,4)</f>
        <v>3</v>
      </c>
    </row>
    <row r="23" spans="1:5" x14ac:dyDescent="0.25">
      <c r="A23" s="93" t="str">
        <f>'Module 1'!A79:G79</f>
        <v xml:space="preserve">Q4 : Solidité méthodologique </v>
      </c>
      <c r="B23" s="93">
        <f>COUNTIF('Module 1'!J81:J84,1)</f>
        <v>0</v>
      </c>
      <c r="C23" s="93">
        <f>COUNTIF('Module 1'!J81:J84,2)</f>
        <v>0</v>
      </c>
      <c r="D23" s="93">
        <f>COUNTIF('Module 1'!J81:J84,3)</f>
        <v>0</v>
      </c>
      <c r="E23" s="93">
        <f>COUNTIF('Module 1'!J81:J84,4)</f>
        <v>4</v>
      </c>
    </row>
    <row r="24" spans="1:5" x14ac:dyDescent="0.25">
      <c r="A24" s="93" t="str">
        <f>'Module 1'!A85:G85</f>
        <v>Q5 : Exactitude et actualité</v>
      </c>
      <c r="B24" s="93">
        <f>COUNTIF('Module 1'!J87:J88,1)</f>
        <v>0</v>
      </c>
      <c r="C24" s="93">
        <f>COUNTIF('Module 1'!J87:J88,2)</f>
        <v>0</v>
      </c>
      <c r="D24" s="93">
        <f>COUNTIF('Module 1'!J87:J88,3)</f>
        <v>0</v>
      </c>
      <c r="E24" s="93">
        <f>COUNTIF('Module 1'!J87:J88,4)</f>
        <v>2</v>
      </c>
    </row>
    <row r="25" spans="1:5" x14ac:dyDescent="0.25">
      <c r="A25" s="93" t="str">
        <f>'Module 1'!A90:G90</f>
        <v xml:space="preserve">Thème 5 : Relations avec les utilisateurs </v>
      </c>
    </row>
    <row r="26" spans="1:5" x14ac:dyDescent="0.25">
      <c r="A26" s="93" t="str">
        <f>A25</f>
        <v xml:space="preserve">Thème 5 : Relations avec les utilisateurs </v>
      </c>
      <c r="B26" s="93">
        <f>SUM(B27:B28)</f>
        <v>0</v>
      </c>
      <c r="C26" s="93">
        <f t="shared" ref="C26:E26" si="2">SUM(C27:C28)</f>
        <v>0</v>
      </c>
      <c r="D26" s="93">
        <f t="shared" si="2"/>
        <v>0</v>
      </c>
      <c r="E26" s="93">
        <f t="shared" si="2"/>
        <v>7</v>
      </c>
    </row>
    <row r="27" spans="1:5" x14ac:dyDescent="0.25">
      <c r="A27" s="93" t="str">
        <f>'Module 1'!A91:G91</f>
        <v>Q1 : La pertinence</v>
      </c>
      <c r="B27" s="93">
        <f>COUNTIF('Module 1'!J93:J94,1)</f>
        <v>0</v>
      </c>
      <c r="C27" s="93">
        <f>COUNTIF('Module 1'!J93:J94,2)</f>
        <v>0</v>
      </c>
      <c r="D27" s="93">
        <f>COUNTIF('Module 1'!J93:J94,3)</f>
        <v>0</v>
      </c>
      <c r="E27" s="93">
        <f>COUNTIF('Module 1'!J93:J94,4)</f>
        <v>2</v>
      </c>
    </row>
    <row r="28" spans="1:5" x14ac:dyDescent="0.25">
      <c r="A28" s="93" t="str">
        <f>'Module 1'!A95:G95</f>
        <v>Q2 : Accessibilité</v>
      </c>
      <c r="B28" s="93">
        <f>COUNTIF('Module 1'!J97:J101,1)</f>
        <v>0</v>
      </c>
      <c r="C28" s="93">
        <f>COUNTIF('Module 1'!J97:J101,2)</f>
        <v>0</v>
      </c>
      <c r="D28" s="93">
        <f>COUNTIF('Module 1'!J97:J101,3)</f>
        <v>0</v>
      </c>
      <c r="E28" s="93">
        <f>COUNTIF('Module 1'!J97:J101,4)</f>
        <v>5</v>
      </c>
    </row>
    <row r="30" spans="1:5" x14ac:dyDescent="0.25">
      <c r="A30" s="93" t="str">
        <f>'Module 2 - Secteur 1'!A1:G1</f>
        <v>Module 2 — Secteur 1</v>
      </c>
      <c r="B30" s="93" t="str">
        <f>A30 &amp; " - Résultat globaux"</f>
        <v>Module 2 — Secteur 1 - Résultat globaux</v>
      </c>
      <c r="C30" s="93" t="str">
        <f>A30 &amp; " - Résultats détaillés"</f>
        <v>Module 2 — Secteur 1 - Résultats détaillés</v>
      </c>
    </row>
    <row r="31" spans="1:5" x14ac:dyDescent="0.25">
      <c r="A31" s="93" t="str">
        <f>'Module 2 - Secteur 1'!A2:G2</f>
        <v xml:space="preserve">Partie 1 — Évaluation au niveau sectoriel/ministériel </v>
      </c>
    </row>
    <row r="32" spans="1:5" x14ac:dyDescent="0.25">
      <c r="A32" s="93" t="str">
        <f>'Module 2 - Secteur 1'!A3:G3</f>
        <v xml:space="preserve">Thème 1 : Cadre juridique, institutionnel et stratégique au niveau du secteur (INS et ministère du secteur) </v>
      </c>
    </row>
    <row r="33" spans="1:5" x14ac:dyDescent="0.25">
      <c r="A33" s="93" t="str">
        <f>A32</f>
        <v xml:space="preserve">Thème 1 : Cadre juridique, institutionnel et stratégique au niveau du secteur (INS et ministère du secteur) </v>
      </c>
      <c r="B33" s="93">
        <f>SUM(B34:B35)</f>
        <v>0</v>
      </c>
      <c r="C33" s="93">
        <f t="shared" ref="C33:E33" si="3">SUM(C34:C35)</f>
        <v>0</v>
      </c>
      <c r="D33" s="93">
        <f t="shared" si="3"/>
        <v>0</v>
      </c>
      <c r="E33" s="93">
        <f t="shared" si="3"/>
        <v>8</v>
      </c>
    </row>
    <row r="34" spans="1:5" x14ac:dyDescent="0.25">
      <c r="A34" s="93" t="str">
        <f>'Module 2 - Secteur 1'!A4:G4</f>
        <v xml:space="preserve">Q1 : Cadre juridique et institutionnel soutenant la production de statistiques sectorielles </v>
      </c>
      <c r="B34" s="93">
        <f>COUNTIF('Module 2 - Secteur 1'!J6:J9,1)</f>
        <v>0</v>
      </c>
      <c r="C34" s="93">
        <f>COUNTIF('Module 2 - Secteur 1'!J6:J9,2)</f>
        <v>0</v>
      </c>
      <c r="D34" s="93">
        <f>COUNTIF('Module 2 - Secteur 1'!J6:J9,3)</f>
        <v>0</v>
      </c>
      <c r="E34" s="93">
        <f>COUNTIF('Module 2 - Secteur 1'!J6:J9,4)</f>
        <v>4</v>
      </c>
    </row>
    <row r="35" spans="1:5" x14ac:dyDescent="0.25">
      <c r="A35" s="93" t="str">
        <f>'Module 2 - Secteur 1'!A10:G10</f>
        <v>Q2 : Intégration et cohérence avec le cadre stratégique (SNDS, documents politiques et stratégiques)</v>
      </c>
      <c r="B35" s="93">
        <f>COUNTIF('Module 2 - Secteur 1'!J12:J15,1)</f>
        <v>0</v>
      </c>
      <c r="C35" s="93">
        <f>COUNTIF('Module 2 - Secteur 1'!J12:J15,2)</f>
        <v>0</v>
      </c>
      <c r="D35" s="93">
        <f>COUNTIF('Module 2 - Secteur 1'!J12:J15,3)</f>
        <v>0</v>
      </c>
      <c r="E35" s="93">
        <f>COUNTIF('Module 2 - Secteur 1'!J12:J15,4)</f>
        <v>4</v>
      </c>
    </row>
    <row r="36" spans="1:5" x14ac:dyDescent="0.25">
      <c r="A36" s="93" t="str">
        <f>'Module 2 - Secteur 1'!A17:G17</f>
        <v xml:space="preserve">Thème 2 : Adéquation des ressources au niveau sectoriel (INS et ministère sectoriel) </v>
      </c>
    </row>
    <row r="37" spans="1:5" x14ac:dyDescent="0.25">
      <c r="A37" s="93" t="str">
        <f>A36</f>
        <v xml:space="preserve">Thème 2 : Adéquation des ressources au niveau sectoriel (INS et ministère sectoriel) </v>
      </c>
      <c r="B37" s="93">
        <f>SUM(B38:B40)</f>
        <v>0</v>
      </c>
      <c r="C37" s="93">
        <f t="shared" ref="C37:E37" si="4">SUM(C38:C40)</f>
        <v>0</v>
      </c>
      <c r="D37" s="93">
        <f t="shared" si="4"/>
        <v>0</v>
      </c>
      <c r="E37" s="93">
        <f t="shared" si="4"/>
        <v>6</v>
      </c>
    </row>
    <row r="38" spans="1:5" x14ac:dyDescent="0.25">
      <c r="A38" s="93" t="str">
        <f>'Module 2 - Secteur 1'!A18:G18</f>
        <v xml:space="preserve">Q1 : Du personnel </v>
      </c>
      <c r="B38" s="93">
        <f>COUNTIF('Module 2 - Secteur 1'!J20:J21,1)</f>
        <v>0</v>
      </c>
      <c r="C38" s="93">
        <f>COUNTIF('Module 2 - Secteur 1'!J20:J21,2)</f>
        <v>0</v>
      </c>
      <c r="D38" s="93">
        <f>COUNTIF('Module 2 - Secteur 1'!J20:J21,3)</f>
        <v>0</v>
      </c>
      <c r="E38" s="93">
        <f>COUNTIF('Module 2 - Secteur 1'!J20:J21,4)</f>
        <v>2</v>
      </c>
    </row>
    <row r="39" spans="1:5" x14ac:dyDescent="0.25">
      <c r="A39" s="93" t="str">
        <f>'Module 2 - Secteur 1'!A22:G22</f>
        <v>Q2 : Équipements et infrastructures</v>
      </c>
      <c r="B39" s="93">
        <f>COUNTIF('Module 2 - Secteur 1'!J24:J25,1)</f>
        <v>0</v>
      </c>
      <c r="C39" s="93">
        <f>COUNTIF('Module 2 - Secteur 1'!J24:J25,2)</f>
        <v>0</v>
      </c>
      <c r="D39" s="93">
        <f>COUNTIF('Module 2 - Secteur 1'!J24:J25,3)</f>
        <v>0</v>
      </c>
      <c r="E39" s="93">
        <f>COUNTIF('Module 2 - Secteur 1'!J24:J25,4)</f>
        <v>2</v>
      </c>
    </row>
    <row r="40" spans="1:5" x14ac:dyDescent="0.25">
      <c r="A40" s="93" t="str">
        <f>'Module 2 - Secteur 1'!A26:G26</f>
        <v>Q3 : Financement</v>
      </c>
      <c r="B40" s="93">
        <f>COUNTIF('Module 2 - Secteur 1'!J28:J29,1)</f>
        <v>0</v>
      </c>
      <c r="C40" s="93">
        <f>COUNTIF('Module 2 - Secteur 1'!J28:J29,2)</f>
        <v>0</v>
      </c>
      <c r="D40" s="93">
        <f>COUNTIF('Module 2 - Secteur 1'!J28:J29,3)</f>
        <v>0</v>
      </c>
      <c r="E40" s="93">
        <f>COUNTIF('Module 2 - Secteur 1'!J28:J29,4)</f>
        <v>2</v>
      </c>
    </row>
    <row r="41" spans="1:5" x14ac:dyDescent="0.25">
      <c r="A41" s="93" t="str">
        <f>'Module 2 - Secteur 1'!A31:G31</f>
        <v xml:space="preserve">Thème 3 : Déterminants de la qualité des données au niveau sectoriel </v>
      </c>
    </row>
    <row r="42" spans="1:5" x14ac:dyDescent="0.25">
      <c r="A42" s="93" t="str">
        <f>A41</f>
        <v xml:space="preserve">Thème 3 : Déterminants de la qualité des données au niveau sectoriel </v>
      </c>
      <c r="B42" s="93">
        <f>SUM(B43:B46)</f>
        <v>0</v>
      </c>
      <c r="C42" s="93">
        <f t="shared" ref="C42:E42" si="5">SUM(C43:C46)</f>
        <v>0</v>
      </c>
      <c r="D42" s="93">
        <f t="shared" si="5"/>
        <v>0</v>
      </c>
      <c r="E42" s="93">
        <f t="shared" si="5"/>
        <v>17</v>
      </c>
    </row>
    <row r="43" spans="1:5" x14ac:dyDescent="0.25">
      <c r="A43" s="93" t="str">
        <f>'Module 2 - Secteur 1'!A32:G32</f>
        <v>Q1 : Engagement de qualité</v>
      </c>
      <c r="B43" s="93">
        <f>COUNTIF('Module 2 - Secteur 1'!J34:J36,1)</f>
        <v>0</v>
      </c>
      <c r="C43" s="93">
        <f>COUNTIF('Module 2 - Secteur 1'!J34:J36,2)</f>
        <v>0</v>
      </c>
      <c r="D43" s="93">
        <f>COUNTIF('Module 2 - Secteur 1'!J34:J36,3)</f>
        <v>0</v>
      </c>
      <c r="E43" s="93">
        <f>COUNTIF('Module 2 - Secteur 1'!J34:J36,4)</f>
        <v>3</v>
      </c>
    </row>
    <row r="44" spans="1:5" x14ac:dyDescent="0.25">
      <c r="A44" s="93" t="str">
        <f>'Module 2 - Secteur 1'!A37:G37</f>
        <v>Q2 : Impartialité et objectivité</v>
      </c>
      <c r="B44" s="93">
        <f>COUNTIF('Module 2 - Secteur 1'!J39:J42,1)</f>
        <v>0</v>
      </c>
      <c r="C44" s="93">
        <f>COUNTIF('Module 2 - Secteur 1'!J39:J42,2)</f>
        <v>0</v>
      </c>
      <c r="D44" s="93">
        <f>COUNTIF('Module 2 - Secteur 1'!J39:J42,3)</f>
        <v>0</v>
      </c>
      <c r="E44" s="93">
        <f>COUNTIF('Module 2 - Secteur 1'!J39:J42,4)</f>
        <v>4</v>
      </c>
    </row>
    <row r="45" spans="1:5" x14ac:dyDescent="0.25">
      <c r="A45" s="93" t="str">
        <f>'Module 2 - Secteur 1'!A43:G43</f>
        <v>Q3 : Méthodologie et procédures statistiques appropriées</v>
      </c>
      <c r="B45" s="93">
        <f>COUNTIF('Module 2 - Secteur 1'!J45:J48,1)</f>
        <v>0</v>
      </c>
      <c r="C45" s="93">
        <f>COUNTIF('Module 2 - Secteur 1'!J45:J48,2)</f>
        <v>0</v>
      </c>
      <c r="D45" s="93">
        <f>COUNTIF('Module 2 - Secteur 1'!J45:J48,3)</f>
        <v>0</v>
      </c>
      <c r="E45" s="93">
        <f>COUNTIF('Module 2 - Secteur 1'!J45:J48,4)</f>
        <v>4</v>
      </c>
    </row>
    <row r="46" spans="1:5" x14ac:dyDescent="0.25">
      <c r="A46" s="93" t="str">
        <f>'Module 2 - Secteur 1'!A49:G49</f>
        <v>Q4 :  Exactitude et fiabilité</v>
      </c>
      <c r="B46" s="93">
        <f>COUNTIF('Module 2 - Secteur 1'!J51:J56,1)</f>
        <v>0</v>
      </c>
      <c r="C46" s="93">
        <f>COUNTIF('Module 2 - Secteur 1'!J51:J56,2)</f>
        <v>0</v>
      </c>
      <c r="D46" s="93">
        <f>COUNTIF('Module 2 - Secteur 1'!J51:J56,3)</f>
        <v>0</v>
      </c>
      <c r="E46" s="93">
        <f>COUNTIF('Module 2 - Secteur 1'!J51:J56,4)</f>
        <v>6</v>
      </c>
    </row>
    <row r="47" spans="1:5" x14ac:dyDescent="0.25">
      <c r="A47" s="93" t="str">
        <f>'Module 2 - Secteur 1'!A58:G58</f>
        <v xml:space="preserve">Thème 4 : Relations avec les utilisateurs au niveau sectoriel </v>
      </c>
    </row>
    <row r="48" spans="1:5" x14ac:dyDescent="0.25">
      <c r="A48" s="93" t="str">
        <f>A47</f>
        <v xml:space="preserve">Thème 4 : Relations avec les utilisateurs au niveau sectoriel </v>
      </c>
      <c r="B48" s="93">
        <f>SUM(B49:B51)</f>
        <v>0</v>
      </c>
      <c r="C48" s="93">
        <f t="shared" ref="C48:E48" si="6">SUM(C49:C51)</f>
        <v>0</v>
      </c>
      <c r="D48" s="93">
        <f t="shared" si="6"/>
        <v>0</v>
      </c>
      <c r="E48" s="93">
        <f t="shared" si="6"/>
        <v>7</v>
      </c>
    </row>
    <row r="49" spans="1:5" x14ac:dyDescent="0.25">
      <c r="A49" s="93" t="str">
        <f>'Module 2 - Secteur 1'!A59:G59</f>
        <v>Q1 :  La pertinence</v>
      </c>
      <c r="B49" s="93">
        <f>COUNTIF('Module 2 - Secteur 1'!J61:J63,1)</f>
        <v>0</v>
      </c>
      <c r="C49" s="93">
        <f>COUNTIF('Module 2 - Secteur 1'!J61:J63,2)</f>
        <v>0</v>
      </c>
      <c r="D49" s="93">
        <f>COUNTIF('Module 2 - Secteur 1'!J61:J63,3)</f>
        <v>0</v>
      </c>
      <c r="E49" s="93">
        <f>COUNTIF('Module 2 - Secteur 1'!J61:J63,4)</f>
        <v>3</v>
      </c>
    </row>
    <row r="50" spans="1:5" x14ac:dyDescent="0.25">
      <c r="A50" s="93" t="str">
        <f>'Module 2 - Secteur 1'!A64:G64</f>
        <v>Q2 : Accessibilité</v>
      </c>
      <c r="B50" s="93">
        <f>COUNTIF('Module 2 - Secteur 1'!J66:J72,1)</f>
        <v>0</v>
      </c>
      <c r="C50" s="93">
        <f>COUNTIF('Module 2 - Secteur 1'!J66:J72,2)</f>
        <v>0</v>
      </c>
      <c r="D50" s="93">
        <f>COUNTIF('Module 2 - Secteur 1'!J66:J72,3)</f>
        <v>0</v>
      </c>
      <c r="E50" s="93">
        <f>COUNTIF('Module 2 - Secteur 1'!J66:J72,4)</f>
        <v>2</v>
      </c>
    </row>
    <row r="51" spans="1:5" x14ac:dyDescent="0.25">
      <c r="A51" s="93" t="str">
        <f>'Module 2 - Secteur 1'!A73:G73</f>
        <v>Q3 : Facilité de services</v>
      </c>
      <c r="B51" s="93">
        <f>COUNTIF('Module 2 - Secteur 1'!J75:J76,1)</f>
        <v>0</v>
      </c>
      <c r="C51" s="93">
        <f>COUNTIF('Module 2 - Secteur 1'!J75:J76,2)</f>
        <v>0</v>
      </c>
      <c r="D51" s="93">
        <f>COUNTIF('Module 2 - Secteur 1'!J75:J76,3)</f>
        <v>0</v>
      </c>
      <c r="E51" s="93">
        <f>COUNTIF('Module 2 - Secteur 1'!J75:J76,4)</f>
        <v>2</v>
      </c>
    </row>
    <row r="52" spans="1:5" x14ac:dyDescent="0.25">
      <c r="A52" s="93" t="str">
        <f>'Module 2 - Secteur 1'!A78:G78</f>
        <v>Partie 2. Évaluation de la qualité — au niveau des indicateurs</v>
      </c>
    </row>
    <row r="53" spans="1:5" x14ac:dyDescent="0.25">
      <c r="A53" s="93" t="str">
        <f>A52</f>
        <v>Partie 2. Évaluation de la qualité — au niveau des indicateurs</v>
      </c>
      <c r="B53" s="93">
        <f>SUM(B54:B56)</f>
        <v>0</v>
      </c>
      <c r="C53" s="93">
        <f t="shared" ref="C53:E53" si="7">SUM(C54:C56)</f>
        <v>0</v>
      </c>
      <c r="D53" s="93">
        <f t="shared" si="7"/>
        <v>0</v>
      </c>
      <c r="E53" s="93">
        <f t="shared" si="7"/>
        <v>21</v>
      </c>
    </row>
    <row r="54" spans="1:5" ht="15" customHeight="1" x14ac:dyDescent="0.25">
      <c r="A54" s="93" t="str">
        <f>'Module 2 - Secteur 1'!A79:G79</f>
        <v>INDICATEUR 1 : (à définir)</v>
      </c>
      <c r="B54" s="93">
        <f>COUNTIF('Module 2 - Secteur 1'!J81:J87,1)</f>
        <v>0</v>
      </c>
      <c r="C54" s="93">
        <f>COUNTIF('Module 2 - Secteur 1'!J81:J87,2)</f>
        <v>0</v>
      </c>
      <c r="D54" s="93">
        <f>COUNTIF('Module 2 - Secteur 1'!J81:J87,3)</f>
        <v>0</v>
      </c>
      <c r="E54" s="93">
        <f>COUNTIF('Module 2 - Secteur 1'!J81:J87,4)</f>
        <v>7</v>
      </c>
    </row>
    <row r="55" spans="1:5" ht="15" customHeight="1" x14ac:dyDescent="0.25">
      <c r="A55" s="93" t="str">
        <f>'Module 2 - Secteur 1'!A88:G88</f>
        <v>INDICATEUR 2 : (à définir)</v>
      </c>
      <c r="B55" s="93">
        <f>COUNTIF('Module 2 - Secteur 1'!J90:J96,1)</f>
        <v>0</v>
      </c>
      <c r="C55" s="93">
        <f>COUNTIF('Module 2 - Secteur 1'!J90:J96,2)</f>
        <v>0</v>
      </c>
      <c r="D55" s="93">
        <f>COUNTIF('Module 2 - Secteur 1'!J90:J96,3)</f>
        <v>0</v>
      </c>
      <c r="E55" s="93">
        <f>COUNTIF('Module 2 - Secteur 1'!J90:J96,4)</f>
        <v>7</v>
      </c>
    </row>
    <row r="56" spans="1:5" ht="15" customHeight="1" x14ac:dyDescent="0.25">
      <c r="A56" s="93" t="str">
        <f>'Module 2 - Secteur 1'!A97:G97</f>
        <v>INDICATEUR 3 : (à définir)</v>
      </c>
      <c r="B56" s="93">
        <f>COUNTIF('Module 2 - Secteur 1'!J99:J105,1)</f>
        <v>0</v>
      </c>
      <c r="C56" s="93">
        <f>COUNTIF('Module 2 - Secteur 1'!J99:J105,2)</f>
        <v>0</v>
      </c>
      <c r="D56" s="93">
        <f>COUNTIF('Module 2 - Secteur 1'!J99:J105,3)</f>
        <v>0</v>
      </c>
      <c r="E56" s="93">
        <f>COUNTIF('Module 2 - Secteur 1'!J99:J105,4)</f>
        <v>7</v>
      </c>
    </row>
    <row r="59" spans="1:5" x14ac:dyDescent="0.25">
      <c r="A59" s="93" t="str">
        <f>'Module 2 - Secteur 2'!A1:G1</f>
        <v>Module 2 — Secteur 2</v>
      </c>
      <c r="B59" s="93" t="str">
        <f>A59 &amp; " - Résultat globaux"</f>
        <v>Module 2 — Secteur 2 - Résultat globaux</v>
      </c>
      <c r="C59" s="93" t="str">
        <f>A59 &amp; " - Résultats détaillés"</f>
        <v>Module 2 — Secteur 2 - Résultats détaillés</v>
      </c>
    </row>
    <row r="60" spans="1:5" x14ac:dyDescent="0.25">
      <c r="A60" s="93" t="str">
        <f>'Module 2 - Secteur 2'!A2:G2</f>
        <v xml:space="preserve">Partie 1 — Évaluation au niveau sectoriel/ministériel </v>
      </c>
    </row>
    <row r="61" spans="1:5" x14ac:dyDescent="0.25">
      <c r="A61" s="93" t="str">
        <f>'Module 2 - Secteur 2'!A3:G3</f>
        <v xml:space="preserve">Thème 1 : Cadre juridique, institutionnel et stratégique au niveau du secteur (INS et ministère du secteur) </v>
      </c>
    </row>
    <row r="62" spans="1:5" x14ac:dyDescent="0.25">
      <c r="A62" s="93" t="str">
        <f>A61</f>
        <v xml:space="preserve">Thème 1 : Cadre juridique, institutionnel et stratégique au niveau du secteur (INS et ministère du secteur) </v>
      </c>
      <c r="B62" s="93">
        <f>SUM(B63:B64)</f>
        <v>0</v>
      </c>
      <c r="C62" s="93">
        <f>SUM(C63:C64)</f>
        <v>0</v>
      </c>
      <c r="D62" s="93">
        <f>SUM(D63:D64)</f>
        <v>0</v>
      </c>
      <c r="E62" s="93">
        <f>SUM(E63:E64)</f>
        <v>8</v>
      </c>
    </row>
    <row r="63" spans="1:5" x14ac:dyDescent="0.25">
      <c r="A63" s="93" t="str">
        <f>'Module 2 - Secteur 2'!A4:G4</f>
        <v xml:space="preserve">Q1 : Cadre juridique et institutionnel soutenant la production de statistiques sectorielles </v>
      </c>
      <c r="B63" s="93">
        <f>COUNTIF('Module 2 - Secteur 2'!J6:J9,1)</f>
        <v>0</v>
      </c>
      <c r="C63" s="93">
        <f>COUNTIF('Module 2 - Secteur 2'!J6:J9,2)</f>
        <v>0</v>
      </c>
      <c r="D63" s="93">
        <f>COUNTIF('Module 2 - Secteur 2'!J6:J9,3)</f>
        <v>0</v>
      </c>
      <c r="E63" s="93">
        <f>COUNTIF('Module 2 - Secteur 2'!J6:J9,4)</f>
        <v>4</v>
      </c>
    </row>
    <row r="64" spans="1:5" x14ac:dyDescent="0.25">
      <c r="A64" s="93" t="str">
        <f>'Module 2 - Secteur 2'!A10:G10</f>
        <v>Q2 : Intégration et cohérence avec le cadre stratégique (SNDS, documents politiques et stratégiques)</v>
      </c>
      <c r="B64" s="93">
        <f>COUNTIF('Module 2 - Secteur 2'!J12:J15,1)</f>
        <v>0</v>
      </c>
      <c r="C64" s="93">
        <f>COUNTIF('Module 2 - Secteur 2'!J12:J15,2)</f>
        <v>0</v>
      </c>
      <c r="D64" s="93">
        <f>COUNTIF('Module 2 - Secteur 2'!J12:J15,3)</f>
        <v>0</v>
      </c>
      <c r="E64" s="93">
        <f>COUNTIF('Module 2 - Secteur 2'!J12:J15,4)</f>
        <v>4</v>
      </c>
    </row>
    <row r="65" spans="1:5" x14ac:dyDescent="0.25">
      <c r="A65" s="93" t="str">
        <f>'Module 2 - Secteur 2'!A17:G17</f>
        <v xml:space="preserve">Thème 2 : Adéquation des ressources au niveau sectoriel (INS et ministère sectoriel) </v>
      </c>
    </row>
    <row r="66" spans="1:5" x14ac:dyDescent="0.25">
      <c r="A66" s="93" t="str">
        <f>A65</f>
        <v xml:space="preserve">Thème 2 : Adéquation des ressources au niveau sectoriel (INS et ministère sectoriel) </v>
      </c>
      <c r="B66" s="93">
        <f>SUM(B67:B69)</f>
        <v>0</v>
      </c>
      <c r="C66" s="93">
        <f>SUM(C67:C69)</f>
        <v>0</v>
      </c>
      <c r="D66" s="93">
        <f>SUM(D67:D69)</f>
        <v>0</v>
      </c>
      <c r="E66" s="93">
        <f>SUM(E67:E69)</f>
        <v>5</v>
      </c>
    </row>
    <row r="67" spans="1:5" x14ac:dyDescent="0.25">
      <c r="A67" s="93" t="str">
        <f>'Module 2 - Secteur 2'!A18:G18</f>
        <v xml:space="preserve">Q1 : Du personnel </v>
      </c>
      <c r="B67" s="93">
        <f>COUNTIF('Module 2 - Secteur 2'!J20:J21,1)</f>
        <v>0</v>
      </c>
      <c r="C67" s="93">
        <f>COUNTIF('Module 2 - Secteur 2'!J20:J21,2)</f>
        <v>0</v>
      </c>
      <c r="D67" s="93">
        <f>COUNTIF('Module 2 - Secteur 2'!J20:J21,3)</f>
        <v>0</v>
      </c>
      <c r="E67" s="93">
        <f>COUNTIF('Module 2 - Secteur 2'!J20:J21,4)</f>
        <v>1</v>
      </c>
    </row>
    <row r="68" spans="1:5" x14ac:dyDescent="0.25">
      <c r="A68" s="93" t="str">
        <f>'Module 2 - Secteur 2'!A22:G22</f>
        <v>Q2 : Équipements et infrastructures</v>
      </c>
      <c r="B68" s="93">
        <f>COUNTIF('Module 2 - Secteur 2'!J24:J25,1)</f>
        <v>0</v>
      </c>
      <c r="C68" s="93">
        <f>COUNTIF('Module 2 - Secteur 2'!J24:J25,2)</f>
        <v>0</v>
      </c>
      <c r="D68" s="93">
        <f>COUNTIF('Module 2 - Secteur 2'!J24:J25,3)</f>
        <v>0</v>
      </c>
      <c r="E68" s="93">
        <f>COUNTIF('Module 2 - Secteur 2'!J24:J25,4)</f>
        <v>2</v>
      </c>
    </row>
    <row r="69" spans="1:5" x14ac:dyDescent="0.25">
      <c r="A69" s="93" t="str">
        <f>'Module 2 - Secteur 2'!A26:G26</f>
        <v>Q3 : Financement</v>
      </c>
      <c r="B69" s="93">
        <f>COUNTIF('Module 2 - Secteur 2'!J28:J29,1)</f>
        <v>0</v>
      </c>
      <c r="C69" s="93">
        <f>COUNTIF('Module 2 - Secteur 2'!J28:J29,2)</f>
        <v>0</v>
      </c>
      <c r="D69" s="93">
        <f>COUNTIF('Module 2 - Secteur 2'!J28:J29,3)</f>
        <v>0</v>
      </c>
      <c r="E69" s="93">
        <f>COUNTIF('Module 2 - Secteur 2'!J28:J29,4)</f>
        <v>2</v>
      </c>
    </row>
    <row r="70" spans="1:5" x14ac:dyDescent="0.25">
      <c r="A70" s="93" t="str">
        <f>'Module 2 - Secteur 2'!A31:G31</f>
        <v xml:space="preserve">Thème 3 : Déterminants de la qualité des données au niveau sectoriel </v>
      </c>
    </row>
    <row r="71" spans="1:5" x14ac:dyDescent="0.25">
      <c r="A71" s="93" t="str">
        <f>A70</f>
        <v xml:space="preserve">Thème 3 : Déterminants de la qualité des données au niveau sectoriel </v>
      </c>
      <c r="B71" s="93">
        <f>SUM(B72:B75)</f>
        <v>0</v>
      </c>
      <c r="C71" s="93">
        <f>SUM(C72:C75)</f>
        <v>0</v>
      </c>
      <c r="D71" s="93">
        <f>SUM(D72:D75)</f>
        <v>0</v>
      </c>
      <c r="E71" s="93">
        <f>SUM(E72:E75)</f>
        <v>16</v>
      </c>
    </row>
    <row r="72" spans="1:5" x14ac:dyDescent="0.25">
      <c r="A72" s="93" t="str">
        <f>'Module 2 - Secteur 2'!A32:G32</f>
        <v>Q1 : Engagement de qualité</v>
      </c>
      <c r="B72" s="93">
        <f>COUNTIF('Module 2 - Secteur 2'!J34:J36,1)</f>
        <v>0</v>
      </c>
      <c r="C72" s="93">
        <f>COUNTIF('Module 2 - Secteur 2'!J34:J36,2)</f>
        <v>0</v>
      </c>
      <c r="D72" s="93">
        <f>COUNTIF('Module 2 - Secteur 2'!J34:J36,3)</f>
        <v>0</v>
      </c>
      <c r="E72" s="93">
        <f>COUNTIF('Module 2 - Secteur 2'!J34:J36,4)</f>
        <v>3</v>
      </c>
    </row>
    <row r="73" spans="1:5" x14ac:dyDescent="0.25">
      <c r="A73" s="93" t="str">
        <f>'Module 2 - Secteur 2'!A37:G37</f>
        <v>Q2 : Impartialité et objectivité</v>
      </c>
      <c r="B73" s="93">
        <f>COUNTIF('Module 2 - Secteur 2'!J39:J42,1)</f>
        <v>0</v>
      </c>
      <c r="C73" s="93">
        <f>COUNTIF('Module 2 - Secteur 2'!J39:J42,2)</f>
        <v>0</v>
      </c>
      <c r="D73" s="93">
        <f>COUNTIF('Module 2 - Secteur 2'!J39:J42,3)</f>
        <v>0</v>
      </c>
      <c r="E73" s="93">
        <f>COUNTIF('Module 2 - Secteur 2'!J39:J42,4)</f>
        <v>3</v>
      </c>
    </row>
    <row r="74" spans="1:5" x14ac:dyDescent="0.25">
      <c r="A74" s="93" t="str">
        <f>'Module 2 - Secteur 2'!A43:G43</f>
        <v>Q3 : Méthodologie et procédures statistiques appropriées</v>
      </c>
      <c r="B74" s="93">
        <f>COUNTIF('Module 2 - Secteur 2'!J45:J48,1)</f>
        <v>0</v>
      </c>
      <c r="C74" s="93">
        <f>COUNTIF('Module 2 - Secteur 2'!J45:J48,2)</f>
        <v>0</v>
      </c>
      <c r="D74" s="93">
        <f>COUNTIF('Module 2 - Secteur 2'!J45:J48,3)</f>
        <v>0</v>
      </c>
      <c r="E74" s="93">
        <f>COUNTIF('Module 2 - Secteur 2'!J45:J48,4)</f>
        <v>4</v>
      </c>
    </row>
    <row r="75" spans="1:5" x14ac:dyDescent="0.25">
      <c r="A75" s="93" t="str">
        <f>'Module 2 - Secteur 2'!A49:G49</f>
        <v>Q4 :  Exactitude et fiabilité</v>
      </c>
      <c r="B75" s="93">
        <f>COUNTIF('Module 2 - Secteur 2'!J51:J56,1)</f>
        <v>0</v>
      </c>
      <c r="C75" s="93">
        <f>COUNTIF('Module 2 - Secteur 2'!J51:J56,2)</f>
        <v>0</v>
      </c>
      <c r="D75" s="93">
        <f>COUNTIF('Module 2 - Secteur 2'!J51:J56,3)</f>
        <v>0</v>
      </c>
      <c r="E75" s="93">
        <f>COUNTIF('Module 2 - Secteur 2'!J51:J56,4)</f>
        <v>6</v>
      </c>
    </row>
    <row r="76" spans="1:5" x14ac:dyDescent="0.25">
      <c r="A76" s="93" t="str">
        <f>'Module 2 - Secteur 2'!A58:G58</f>
        <v xml:space="preserve">Thème 4 : Relations avec les utilisateurs au niveau sectoriel </v>
      </c>
    </row>
    <row r="77" spans="1:5" x14ac:dyDescent="0.25">
      <c r="A77" s="93" t="str">
        <f>A76</f>
        <v xml:space="preserve">Thème 4 : Relations avec les utilisateurs au niveau sectoriel </v>
      </c>
      <c r="B77" s="93">
        <f>SUM(B78:B80)</f>
        <v>0</v>
      </c>
      <c r="C77" s="93">
        <f>SUM(C78:C80)</f>
        <v>0</v>
      </c>
      <c r="D77" s="93">
        <f>SUM(D78:D80)</f>
        <v>0</v>
      </c>
      <c r="E77" s="93">
        <f>SUM(E78:E80)</f>
        <v>7</v>
      </c>
    </row>
    <row r="78" spans="1:5" x14ac:dyDescent="0.25">
      <c r="A78" s="93" t="str">
        <f>'Module 2 - Secteur 2'!A59:G59</f>
        <v>Q1 :  La pertinence</v>
      </c>
      <c r="B78" s="93">
        <f>COUNTIF('Module 2 - Secteur 2'!J61:J63,1)</f>
        <v>0</v>
      </c>
      <c r="C78" s="93">
        <f>COUNTIF('Module 2 - Secteur 2'!J61:J63,2)</f>
        <v>0</v>
      </c>
      <c r="D78" s="93">
        <f>COUNTIF('Module 2 - Secteur 2'!J61:J63,3)</f>
        <v>0</v>
      </c>
      <c r="E78" s="93">
        <f>COUNTIF('Module 2 - Secteur 2'!J61:J63,4)</f>
        <v>3</v>
      </c>
    </row>
    <row r="79" spans="1:5" x14ac:dyDescent="0.25">
      <c r="A79" s="93" t="str">
        <f>'Module 2 - Secteur 2'!A64:G64</f>
        <v>Q2 : Accessibilité</v>
      </c>
      <c r="B79" s="93">
        <f>COUNTIF('Module 2 - Secteur 2'!J66:J72,1)</f>
        <v>0</v>
      </c>
      <c r="C79" s="93">
        <f>COUNTIF('Module 2 - Secteur 2'!J66:J72,2)</f>
        <v>0</v>
      </c>
      <c r="D79" s="93">
        <f>COUNTIF('Module 2 - Secteur 2'!J66:J72,3)</f>
        <v>0</v>
      </c>
      <c r="E79" s="93">
        <f>COUNTIF('Module 2 - Secteur 2'!J66:J72,4)</f>
        <v>2</v>
      </c>
    </row>
    <row r="80" spans="1:5" x14ac:dyDescent="0.25">
      <c r="A80" s="93" t="str">
        <f>'Module 2 - Secteur 2'!A73:G73</f>
        <v>Q3 : Facilité de services</v>
      </c>
      <c r="B80" s="93">
        <f>COUNTIF('Module 2 - Secteur 2'!J75:J76,1)</f>
        <v>0</v>
      </c>
      <c r="C80" s="93">
        <f>COUNTIF('Module 2 - Secteur 2'!J75:J76,2)</f>
        <v>0</v>
      </c>
      <c r="D80" s="93">
        <f>COUNTIF('Module 2 - Secteur 2'!J75:J76,3)</f>
        <v>0</v>
      </c>
      <c r="E80" s="93">
        <f>COUNTIF('Module 2 - Secteur 2'!J75:J76,4)</f>
        <v>2</v>
      </c>
    </row>
    <row r="81" spans="1:5" x14ac:dyDescent="0.25">
      <c r="A81" s="93" t="str">
        <f>'Module 2 - Secteur 2'!A78:G78</f>
        <v>Partie 2. Évaluation de la qualité — au niveau des indicateurs</v>
      </c>
    </row>
    <row r="82" spans="1:5" x14ac:dyDescent="0.25">
      <c r="A82" s="93" t="str">
        <f>A81</f>
        <v>Partie 2. Évaluation de la qualité — au niveau des indicateurs</v>
      </c>
      <c r="B82" s="93">
        <f>SUM(B83:B85)</f>
        <v>0</v>
      </c>
      <c r="C82" s="93">
        <f t="shared" ref="C82:E82" si="8">SUM(C83:C85)</f>
        <v>0</v>
      </c>
      <c r="D82" s="93">
        <f t="shared" si="8"/>
        <v>0</v>
      </c>
      <c r="E82" s="93">
        <f t="shared" si="8"/>
        <v>21</v>
      </c>
    </row>
    <row r="83" spans="1:5" x14ac:dyDescent="0.25">
      <c r="A83" s="93" t="str">
        <f>'Module 2 - Secteur 2'!A79:G79</f>
        <v>INDICATEUR 1 : (à définir)</v>
      </c>
      <c r="B83" s="93">
        <f>COUNTIF('Module 2 - Secteur 2'!J81:J87,1)</f>
        <v>0</v>
      </c>
      <c r="C83" s="93">
        <f>COUNTIF('Module 2 - Secteur 2'!J81:J87,2)</f>
        <v>0</v>
      </c>
      <c r="D83" s="93">
        <f>COUNTIF('Module 2 - Secteur 2'!J81:J87,3)</f>
        <v>0</v>
      </c>
      <c r="E83" s="93">
        <f>COUNTIF('Module 2 - Secteur 2'!J81:J87,4)</f>
        <v>7</v>
      </c>
    </row>
    <row r="84" spans="1:5" x14ac:dyDescent="0.25">
      <c r="A84" s="93" t="str">
        <f>'Module 2 - Secteur 2'!A88:G88</f>
        <v>INDICATEUR 2 : (à définir)</v>
      </c>
      <c r="B84" s="93">
        <f>COUNTIF('Module 2 - Secteur 2'!J90:J96,1)</f>
        <v>0</v>
      </c>
      <c r="C84" s="93">
        <f>COUNTIF('Module 2 - Secteur 2'!J90:J96,2)</f>
        <v>0</v>
      </c>
      <c r="D84" s="93">
        <f>COUNTIF('Module 2 - Secteur 2'!J90:J96,3)</f>
        <v>0</v>
      </c>
      <c r="E84" s="93">
        <f>COUNTIF('Module 2 - Secteur 2'!J90:J96,4)</f>
        <v>7</v>
      </c>
    </row>
    <row r="85" spans="1:5" x14ac:dyDescent="0.25">
      <c r="A85" s="93" t="str">
        <f>'Module 2 - Secteur 2'!A97:G97</f>
        <v>INDICATEUR 3 : (à définir)</v>
      </c>
      <c r="B85" s="93">
        <f>COUNTIF('Module 2 - Secteur 2'!J99:J105,1)</f>
        <v>0</v>
      </c>
      <c r="C85" s="93">
        <f>COUNTIF('Module 2 - Secteur 2'!J99:J105,2)</f>
        <v>0</v>
      </c>
      <c r="D85" s="93">
        <f>COUNTIF('Module 2 - Secteur 2'!J99:J105,3)</f>
        <v>0</v>
      </c>
      <c r="E85" s="93">
        <f>COUNTIF('Module 2 - Secteur 2'!J99:J105,4)</f>
        <v>7</v>
      </c>
    </row>
    <row r="86" spans="1:5" ht="14.25" customHeight="1" x14ac:dyDescent="0.25"/>
    <row r="88" spans="1:5" x14ac:dyDescent="0.25">
      <c r="A88" s="93" t="str">
        <f>'Module 2 - Secteur 3'!A1:G1</f>
        <v>Module 2 — Secteur 3</v>
      </c>
      <c r="B88" s="93" t="str">
        <f>A88 &amp; " - Résultat globaux"</f>
        <v>Module 2 — Secteur 3 - Résultat globaux</v>
      </c>
      <c r="C88" s="93" t="str">
        <f>A88 &amp; " - Résultats détaillés"</f>
        <v>Module 2 — Secteur 3 - Résultats détaillés</v>
      </c>
    </row>
    <row r="89" spans="1:5" x14ac:dyDescent="0.25">
      <c r="A89" s="93" t="str">
        <f>'Module 2 - Secteur 3'!A2:G2</f>
        <v xml:space="preserve">Partie 1 — Évaluation au niveau sectoriel/ministériel </v>
      </c>
    </row>
    <row r="90" spans="1:5" x14ac:dyDescent="0.25">
      <c r="A90" s="93" t="str">
        <f>'Module 2 - Secteur 3'!A3:G3</f>
        <v xml:space="preserve">Thème 1 : Cadre juridique, institutionnel et stratégique au niveau du secteur (INS et ministère du secteur) </v>
      </c>
    </row>
    <row r="91" spans="1:5" x14ac:dyDescent="0.25">
      <c r="A91" s="93" t="str">
        <f>A90</f>
        <v xml:space="preserve">Thème 1 : Cadre juridique, institutionnel et stratégique au niveau du secteur (INS et ministère du secteur) </v>
      </c>
      <c r="B91" s="93">
        <f>SUM(B92:B93)</f>
        <v>0</v>
      </c>
      <c r="C91" s="93">
        <f>SUM(C92:C93)</f>
        <v>0</v>
      </c>
      <c r="D91" s="93">
        <f>SUM(D92:D93)</f>
        <v>0</v>
      </c>
      <c r="E91" s="93">
        <f>SUM(E92:E93)</f>
        <v>8</v>
      </c>
    </row>
    <row r="92" spans="1:5" x14ac:dyDescent="0.25">
      <c r="A92" s="93" t="str">
        <f>'Module 2 - Secteur 3'!A4:G4</f>
        <v xml:space="preserve">Q1 : Cadre juridique et institutionnel soutenant la production de statistiques sectorielles </v>
      </c>
      <c r="B92" s="93">
        <f>COUNTIF('Module 2 - Secteur 3'!J6:J9,1)</f>
        <v>0</v>
      </c>
      <c r="C92" s="93">
        <f>COUNTIF('Module 2 - Secteur 3'!J6:J9,2)</f>
        <v>0</v>
      </c>
      <c r="D92" s="93">
        <f>COUNTIF('Module 2 - Secteur 3'!J6:J9,3)</f>
        <v>0</v>
      </c>
      <c r="E92" s="93">
        <f>COUNTIF('Module 2 - Secteur 3'!J6:J9,4)</f>
        <v>4</v>
      </c>
    </row>
    <row r="93" spans="1:5" x14ac:dyDescent="0.25">
      <c r="A93" s="93" t="str">
        <f>'Module 2 - Secteur 3'!A10:G10</f>
        <v>Q2 : Intégration et cohérence avec le cadre stratégique (SNDS, documents politiques et stratégiques)</v>
      </c>
      <c r="B93" s="93">
        <f>COUNTIF('Module 2 - Secteur 3'!J12:J15,1)</f>
        <v>0</v>
      </c>
      <c r="C93" s="93">
        <f>COUNTIF('Module 2 - Secteur 3'!J12:J15,2)</f>
        <v>0</v>
      </c>
      <c r="D93" s="93">
        <f>COUNTIF('Module 2 - Secteur 3'!J12:J15,3)</f>
        <v>0</v>
      </c>
      <c r="E93" s="93">
        <f>COUNTIF('Module 2 - Secteur 3'!J12:J15,4)</f>
        <v>4</v>
      </c>
    </row>
    <row r="94" spans="1:5" x14ac:dyDescent="0.25">
      <c r="A94" s="93" t="str">
        <f>'Module 2 - Secteur 3'!A17:G17</f>
        <v xml:space="preserve">Thème 2 : Adéquation des ressources au niveau sectoriel (INS et ministère sectoriel) </v>
      </c>
    </row>
    <row r="95" spans="1:5" x14ac:dyDescent="0.25">
      <c r="A95" s="93" t="str">
        <f>A94</f>
        <v xml:space="preserve">Thème 2 : Adéquation des ressources au niveau sectoriel (INS et ministère sectoriel) </v>
      </c>
      <c r="B95" s="93">
        <f>SUM(B96:B98)</f>
        <v>0</v>
      </c>
      <c r="C95" s="93">
        <f>SUM(C96:C98)</f>
        <v>0</v>
      </c>
      <c r="D95" s="93">
        <f>SUM(D96:D98)</f>
        <v>0</v>
      </c>
      <c r="E95" s="93">
        <f>SUM(E96:E98)</f>
        <v>6</v>
      </c>
    </row>
    <row r="96" spans="1:5" x14ac:dyDescent="0.25">
      <c r="A96" s="93" t="str">
        <f>'Module 2 - Secteur 3'!A18:G18</f>
        <v xml:space="preserve">Q1 : Du personnel </v>
      </c>
      <c r="B96" s="93">
        <f>COUNTIF('Module 2 - Secteur 3'!J20:J21,1)</f>
        <v>0</v>
      </c>
      <c r="C96" s="93">
        <f>COUNTIF('Module 2 - Secteur 3'!J20:J21,2)</f>
        <v>0</v>
      </c>
      <c r="D96" s="93">
        <f>COUNTIF('Module 2 - Secteur 3'!J20:J21,3)</f>
        <v>0</v>
      </c>
      <c r="E96" s="93">
        <f>COUNTIF('Module 2 - Secteur 3'!J20:J21,4)</f>
        <v>2</v>
      </c>
    </row>
    <row r="97" spans="1:5" x14ac:dyDescent="0.25">
      <c r="A97" s="93" t="str">
        <f>'Module 2 - Secteur 3'!A22:G22</f>
        <v>Q2 : Équipements et infrastructures</v>
      </c>
      <c r="B97" s="93">
        <f>COUNTIF('Module 2 - Secteur 3'!J24:J25,1)</f>
        <v>0</v>
      </c>
      <c r="C97" s="93">
        <f>COUNTIF('Module 2 - Secteur 3'!J24:J25,2)</f>
        <v>0</v>
      </c>
      <c r="D97" s="93">
        <f>COUNTIF('Module 2 - Secteur 3'!J24:J25,3)</f>
        <v>0</v>
      </c>
      <c r="E97" s="93">
        <f>COUNTIF('Module 2 - Secteur 3'!J24:J25,4)</f>
        <v>2</v>
      </c>
    </row>
    <row r="98" spans="1:5" x14ac:dyDescent="0.25">
      <c r="A98" s="93" t="str">
        <f>'Module 2 - Secteur 3'!A26:G26</f>
        <v>Q3 : Financement</v>
      </c>
      <c r="B98" s="93">
        <f>COUNTIF('Module 2 - Secteur 3'!J28:J29,1)</f>
        <v>0</v>
      </c>
      <c r="C98" s="93">
        <f>COUNTIF('Module 2 - Secteur 3'!J28:J29,2)</f>
        <v>0</v>
      </c>
      <c r="D98" s="93">
        <f>COUNTIF('Module 2 - Secteur 3'!J28:J29,3)</f>
        <v>0</v>
      </c>
      <c r="E98" s="93">
        <f>COUNTIF('Module 2 - Secteur 3'!J28:J29,4)</f>
        <v>2</v>
      </c>
    </row>
    <row r="99" spans="1:5" x14ac:dyDescent="0.25">
      <c r="A99" s="93" t="str">
        <f>'Module 2 - Secteur 3'!A31:G31</f>
        <v xml:space="preserve">Thème 3 : Déterminants de la qualité des données au niveau sectoriel </v>
      </c>
    </row>
    <row r="100" spans="1:5" x14ac:dyDescent="0.25">
      <c r="A100" s="93" t="str">
        <f>A99</f>
        <v xml:space="preserve">Thème 3 : Déterminants de la qualité des données au niveau sectoriel </v>
      </c>
      <c r="B100" s="93">
        <f>SUM(B101:B104)</f>
        <v>0</v>
      </c>
      <c r="C100" s="93">
        <f>SUM(C101:C104)</f>
        <v>0</v>
      </c>
      <c r="D100" s="93">
        <f>SUM(D101:D104)</f>
        <v>0</v>
      </c>
      <c r="E100" s="93">
        <f>SUM(E101:E104)</f>
        <v>15</v>
      </c>
    </row>
    <row r="101" spans="1:5" x14ac:dyDescent="0.25">
      <c r="A101" s="93" t="str">
        <f>'Module 2 - Secteur 3'!A32:G32</f>
        <v>Q1 : Engagement de qualité</v>
      </c>
      <c r="B101" s="93">
        <f>COUNTIF('Module 2 - Secteur 3'!J34:J36,1)</f>
        <v>0</v>
      </c>
      <c r="C101" s="93">
        <f>COUNTIF('Module 2 - Secteur 3'!J34:J36,2)</f>
        <v>0</v>
      </c>
      <c r="D101" s="93">
        <f>COUNTIF('Module 2 - Secteur 3'!J34:J36,3)</f>
        <v>0</v>
      </c>
      <c r="E101" s="93">
        <f>COUNTIF('Module 2 - Secteur 3'!J34:J36,4)</f>
        <v>3</v>
      </c>
    </row>
    <row r="102" spans="1:5" x14ac:dyDescent="0.25">
      <c r="A102" s="93" t="str">
        <f>'Module 2 - Secteur 3'!A37:G37</f>
        <v>Q2 : Impartialité et objectivité</v>
      </c>
      <c r="B102" s="93">
        <f>COUNTIF('Module 2 - Secteur 3'!J39:J42,1)</f>
        <v>0</v>
      </c>
      <c r="C102" s="93">
        <f>COUNTIF('Module 2 - Secteur 3'!J39:J42,2)</f>
        <v>0</v>
      </c>
      <c r="D102" s="93">
        <f>COUNTIF('Module 2 - Secteur 3'!J39:J42,3)</f>
        <v>0</v>
      </c>
      <c r="E102" s="93">
        <f>COUNTIF('Module 2 - Secteur 3'!J39:J42,4)</f>
        <v>3</v>
      </c>
    </row>
    <row r="103" spans="1:5" x14ac:dyDescent="0.25">
      <c r="A103" s="93" t="str">
        <f>'Module 2 - Secteur 3'!A43:G43</f>
        <v>Q3 : Méthodologie et procédures statistiques appropriées</v>
      </c>
      <c r="B103" s="93">
        <f>COUNTIF('Module 2 - Secteur 3'!J45:J48,1)</f>
        <v>0</v>
      </c>
      <c r="C103" s="93">
        <f>COUNTIF('Module 2 - Secteur 3'!J45:J48,2)</f>
        <v>0</v>
      </c>
      <c r="D103" s="93">
        <f>COUNTIF('Module 2 - Secteur 3'!J45:J48,3)</f>
        <v>0</v>
      </c>
      <c r="E103" s="93">
        <f>COUNTIF('Module 2 - Secteur 3'!J45:J48,4)</f>
        <v>4</v>
      </c>
    </row>
    <row r="104" spans="1:5" x14ac:dyDescent="0.25">
      <c r="A104" s="93" t="str">
        <f>'Module 2 - Secteur 3'!A49:G49</f>
        <v>Q4 :  Exactitude et fiabilité</v>
      </c>
      <c r="B104" s="93">
        <f>COUNTIF('Module 2 - Secteur 3'!J51:J56,1)</f>
        <v>0</v>
      </c>
      <c r="C104" s="93">
        <f>COUNTIF('Module 2 - Secteur 3'!J51:J56,2)</f>
        <v>0</v>
      </c>
      <c r="D104" s="93">
        <f>COUNTIF('Module 2 - Secteur 3'!J51:J56,3)</f>
        <v>0</v>
      </c>
      <c r="E104" s="93">
        <f>COUNTIF('Module 2 - Secteur 3'!J51:J56,4)</f>
        <v>5</v>
      </c>
    </row>
    <row r="105" spans="1:5" x14ac:dyDescent="0.25">
      <c r="A105" s="93" t="str">
        <f>'Module 2 - Secteur 3'!A58:G58</f>
        <v xml:space="preserve">Thème 4 : Relations avec les utilisateurs au niveau sectoriel </v>
      </c>
    </row>
    <row r="106" spans="1:5" x14ac:dyDescent="0.25">
      <c r="A106" s="93" t="str">
        <f>A105</f>
        <v xml:space="preserve">Thème 4 : Relations avec les utilisateurs au niveau sectoriel </v>
      </c>
      <c r="B106" s="93">
        <f>SUM(B107:B109)</f>
        <v>0</v>
      </c>
      <c r="C106" s="93">
        <f>SUM(C107:C109)</f>
        <v>0</v>
      </c>
      <c r="D106" s="93">
        <f>SUM(D107:D109)</f>
        <v>0</v>
      </c>
      <c r="E106" s="93">
        <f>SUM(E107:E109)</f>
        <v>7</v>
      </c>
    </row>
    <row r="107" spans="1:5" x14ac:dyDescent="0.25">
      <c r="A107" s="93" t="str">
        <f>'Module 2 - Secteur 3'!A59:G59</f>
        <v>Q1 :  La pertinence</v>
      </c>
      <c r="B107" s="93">
        <f>COUNTIF('Module 2 - Secteur 3'!J61:J63,1)</f>
        <v>0</v>
      </c>
      <c r="C107" s="93">
        <f>COUNTIF('Module 2 - Secteur 3'!J61:J63,2)</f>
        <v>0</v>
      </c>
      <c r="D107" s="93">
        <f>COUNTIF('Module 2 - Secteur 3'!J61:J63,3)</f>
        <v>0</v>
      </c>
      <c r="E107" s="93">
        <f>COUNTIF('Module 2 - Secteur 3'!J61:J63,4)</f>
        <v>3</v>
      </c>
    </row>
    <row r="108" spans="1:5" x14ac:dyDescent="0.25">
      <c r="A108" s="93" t="str">
        <f>'Module 2 - Secteur 3'!A64:G64</f>
        <v>Q2 : Accessibilité</v>
      </c>
      <c r="B108" s="93">
        <f>COUNTIF('Module 2 - Secteur 3'!J66:J72,1)</f>
        <v>0</v>
      </c>
      <c r="C108" s="93">
        <f>COUNTIF('Module 2 - Secteur 3'!J66:J72,2)</f>
        <v>0</v>
      </c>
      <c r="D108" s="93">
        <f>COUNTIF('Module 2 - Secteur 3'!J66:J72,3)</f>
        <v>0</v>
      </c>
      <c r="E108" s="93">
        <f>COUNTIF('Module 2 - Secteur 3'!J66:J72,4)</f>
        <v>2</v>
      </c>
    </row>
    <row r="109" spans="1:5" x14ac:dyDescent="0.25">
      <c r="A109" s="93" t="str">
        <f>'Module 2 - Secteur 3'!A73:G73</f>
        <v>Q3 : Facilité de services</v>
      </c>
      <c r="B109" s="93">
        <f>COUNTIF('Module 2 - Secteur 3'!J75:J76,1)</f>
        <v>0</v>
      </c>
      <c r="C109" s="93">
        <f>COUNTIF('Module 2 - Secteur 3'!J75:J76,2)</f>
        <v>0</v>
      </c>
      <c r="D109" s="93">
        <f>COUNTIF('Module 2 - Secteur 3'!J75:J76,3)</f>
        <v>0</v>
      </c>
      <c r="E109" s="93">
        <f>COUNTIF('Module 2 - Secteur 3'!J75:J76,4)</f>
        <v>2</v>
      </c>
    </row>
    <row r="110" spans="1:5" x14ac:dyDescent="0.25">
      <c r="A110" s="93" t="str">
        <f>'Module 2 - Secteur 3'!A78:G78</f>
        <v>Partie 2. Évaluation de la qualité — au niveau des indicateurs</v>
      </c>
    </row>
    <row r="111" spans="1:5" x14ac:dyDescent="0.25">
      <c r="A111" s="93" t="str">
        <f>A110</f>
        <v>Partie 2. Évaluation de la qualité — au niveau des indicateurs</v>
      </c>
      <c r="B111" s="93">
        <f>SUM(B112:B114)</f>
        <v>0</v>
      </c>
      <c r="C111" s="93">
        <f t="shared" ref="C111:E111" si="9">SUM(C112:C114)</f>
        <v>0</v>
      </c>
      <c r="D111" s="93">
        <f t="shared" si="9"/>
        <v>0</v>
      </c>
      <c r="E111" s="93">
        <f t="shared" si="9"/>
        <v>21</v>
      </c>
    </row>
    <row r="112" spans="1:5" x14ac:dyDescent="0.25">
      <c r="A112" s="93" t="str">
        <f>'Module 2 - Secteur 3'!A79:G79</f>
        <v>INDICATEUR 1 : (à définir)</v>
      </c>
      <c r="B112" s="93">
        <f>COUNTIF('Module 2 - Secteur 3'!J81:J87,1)</f>
        <v>0</v>
      </c>
      <c r="C112" s="93">
        <f>COUNTIF('Module 2 - Secteur 3'!J81:J87,2)</f>
        <v>0</v>
      </c>
      <c r="D112" s="93">
        <f>COUNTIF('Module 2 - Secteur 3'!J81:J87,3)</f>
        <v>0</v>
      </c>
      <c r="E112" s="93">
        <f>COUNTIF('Module 2 - Secteur 3'!J81:J87,4)</f>
        <v>7</v>
      </c>
    </row>
    <row r="113" spans="1:5" x14ac:dyDescent="0.25">
      <c r="A113" s="93" t="str">
        <f>'Module 2 - Secteur 3'!A88:G88</f>
        <v>INDICATEUR 2 : (à définir)</v>
      </c>
      <c r="B113" s="93">
        <f>COUNTIF('Module 2 - Secteur 3'!J90:J96,1)</f>
        <v>0</v>
      </c>
      <c r="C113" s="93">
        <f>COUNTIF('Module 2 - Secteur 3'!J90:J96,2)</f>
        <v>0</v>
      </c>
      <c r="D113" s="93">
        <f>COUNTIF('Module 2 - Secteur 3'!J90:J96,3)</f>
        <v>0</v>
      </c>
      <c r="E113" s="93">
        <f>COUNTIF('Module 2 - Secteur 3'!J90:J96,4)</f>
        <v>7</v>
      </c>
    </row>
    <row r="114" spans="1:5" x14ac:dyDescent="0.25">
      <c r="A114" s="93" t="str">
        <f>'Module 2 - Secteur 3'!A97:G97</f>
        <v>INDICATEUR 3 : (à définir)</v>
      </c>
      <c r="B114" s="93">
        <f>COUNTIF('Module 2 - Secteur 3'!J99:J105,1)</f>
        <v>0</v>
      </c>
      <c r="C114" s="93">
        <f>COUNTIF('Module 2 - Secteur 3'!J99:J105,2)</f>
        <v>0</v>
      </c>
      <c r="D114" s="93">
        <f>COUNTIF('Module 2 - Secteur 3'!J99:J105,3)</f>
        <v>0</v>
      </c>
      <c r="E114" s="93">
        <f>COUNTIF('Module 2 - Secteur 3'!J99:J105,4)</f>
        <v>7</v>
      </c>
    </row>
    <row r="117" spans="1:5" x14ac:dyDescent="0.25">
      <c r="A117" s="93" t="str">
        <f>'Module 2 - Secteur 4'!A1:G1</f>
        <v>Module 2 — Secteur 4</v>
      </c>
      <c r="B117" s="93" t="str">
        <f>A117 &amp; " - Résultat globaux"</f>
        <v>Module 2 — Secteur 4 - Résultat globaux</v>
      </c>
      <c r="C117" s="93" t="str">
        <f>A117 &amp; " - Résultats détaillés"</f>
        <v>Module 2 — Secteur 4 - Résultats détaillés</v>
      </c>
    </row>
    <row r="118" spans="1:5" x14ac:dyDescent="0.25">
      <c r="A118" s="93" t="str">
        <f>'Module 2 - Secteur 4'!A2:G2</f>
        <v xml:space="preserve">Partie 1 — Évaluation au niveau sectoriel/ministériel </v>
      </c>
    </row>
    <row r="119" spans="1:5" x14ac:dyDescent="0.25">
      <c r="A119" s="93" t="str">
        <f>'Module 2 - Secteur 4'!A3:G3</f>
        <v xml:space="preserve">Thème 1 : Cadre juridique, institutionnel et stratégique au niveau du secteur (INS et ministère du secteur) </v>
      </c>
    </row>
    <row r="120" spans="1:5" x14ac:dyDescent="0.25">
      <c r="A120" s="93" t="str">
        <f>A119</f>
        <v xml:space="preserve">Thème 1 : Cadre juridique, institutionnel et stratégique au niveau du secteur (INS et ministère du secteur) </v>
      </c>
      <c r="B120" s="93">
        <f>SUM(B121:B122)</f>
        <v>0</v>
      </c>
      <c r="C120" s="93">
        <f>SUM(C121:C122)</f>
        <v>0</v>
      </c>
      <c r="D120" s="93">
        <f>SUM(D121:D122)</f>
        <v>0</v>
      </c>
      <c r="E120" s="93">
        <f>SUM(E121:E122)</f>
        <v>8</v>
      </c>
    </row>
    <row r="121" spans="1:5" x14ac:dyDescent="0.25">
      <c r="A121" s="93" t="str">
        <f>'Module 2 - Secteur 4'!A4:G4</f>
        <v xml:space="preserve">Q1 : Cadre juridique et institutionnel soutenant la production de statistiques sectorielles </v>
      </c>
      <c r="B121" s="93">
        <f>COUNTIF('Module 2 - Secteur 4'!J6:J9,1)</f>
        <v>0</v>
      </c>
      <c r="C121" s="93">
        <f>COUNTIF('Module 2 - Secteur 4'!J6:J9,2)</f>
        <v>0</v>
      </c>
      <c r="D121" s="93">
        <f>COUNTIF('Module 2 - Secteur 4'!J6:J9,3)</f>
        <v>0</v>
      </c>
      <c r="E121" s="93">
        <f>COUNTIF('Module 2 - Secteur 4'!J6:J9,4)</f>
        <v>4</v>
      </c>
    </row>
    <row r="122" spans="1:5" x14ac:dyDescent="0.25">
      <c r="A122" s="93" t="str">
        <f>'Module 2 - Secteur 4'!A10:G10</f>
        <v>Q2 : Intégration et cohérence avec le cadre stratégique (SNDS, documents politiques et stratégiques)</v>
      </c>
      <c r="B122" s="93">
        <f>COUNTIF('Module 2 - Secteur 4'!J12:J15,1)</f>
        <v>0</v>
      </c>
      <c r="C122" s="93">
        <f>COUNTIF('Module 2 - Secteur 4'!J12:J15,2)</f>
        <v>0</v>
      </c>
      <c r="D122" s="93">
        <f>COUNTIF('Module 2 - Secteur 4'!J12:J15,3)</f>
        <v>0</v>
      </c>
      <c r="E122" s="93">
        <f>COUNTIF('Module 2 - Secteur 4'!J12:J15,4)</f>
        <v>4</v>
      </c>
    </row>
    <row r="123" spans="1:5" x14ac:dyDescent="0.25">
      <c r="A123" s="93" t="str">
        <f>'Module 2 - Secteur 4'!A17:G17</f>
        <v xml:space="preserve">Thème 2 : Adéquation des ressources au niveau sectoriel (INS et ministère sectoriel) </v>
      </c>
    </row>
    <row r="124" spans="1:5" x14ac:dyDescent="0.25">
      <c r="A124" s="93" t="str">
        <f>A123</f>
        <v xml:space="preserve">Thème 2 : Adéquation des ressources au niveau sectoriel (INS et ministère sectoriel) </v>
      </c>
      <c r="B124" s="93">
        <f>SUM(B125:B127)</f>
        <v>0</v>
      </c>
      <c r="C124" s="93">
        <f>SUM(C125:C127)</f>
        <v>0</v>
      </c>
      <c r="D124" s="93">
        <f>SUM(D125:D127)</f>
        <v>0</v>
      </c>
      <c r="E124" s="93">
        <f>SUM(E125:E127)</f>
        <v>6</v>
      </c>
    </row>
    <row r="125" spans="1:5" x14ac:dyDescent="0.25">
      <c r="A125" s="93" t="str">
        <f>'Module 2 - Secteur 4'!A18:G18</f>
        <v xml:space="preserve">Q1 : Du personnel </v>
      </c>
      <c r="B125" s="93">
        <f>COUNTIF('Module 2 - Secteur 4'!J20:J21,1)</f>
        <v>0</v>
      </c>
      <c r="C125" s="93">
        <f>COUNTIF('Module 2 - Secteur 4'!J20:J21,2)</f>
        <v>0</v>
      </c>
      <c r="D125" s="93">
        <f>COUNTIF('Module 2 - Secteur 4'!J20:J21,3)</f>
        <v>0</v>
      </c>
      <c r="E125" s="93">
        <f>COUNTIF('Module 2 - Secteur 4'!J20:J21,4)</f>
        <v>2</v>
      </c>
    </row>
    <row r="126" spans="1:5" x14ac:dyDescent="0.25">
      <c r="A126" s="93" t="str">
        <f>'Module 2 - Secteur 4'!A22:G22</f>
        <v>Q2 : Équipements et infrastructures</v>
      </c>
      <c r="B126" s="93">
        <f>COUNTIF('Module 2 - Secteur 4'!J24:J25,1)</f>
        <v>0</v>
      </c>
      <c r="C126" s="93">
        <f>COUNTIF('Module 2 - Secteur 4'!J24:J25,2)</f>
        <v>0</v>
      </c>
      <c r="D126" s="93">
        <f>COUNTIF('Module 2 - Secteur 4'!J24:J25,3)</f>
        <v>0</v>
      </c>
      <c r="E126" s="93">
        <f>COUNTIF('Module 2 - Secteur 4'!J24:J25,4)</f>
        <v>2</v>
      </c>
    </row>
    <row r="127" spans="1:5" x14ac:dyDescent="0.25">
      <c r="A127" s="93" t="str">
        <f>'Module 2 - Secteur 4'!A26:G26</f>
        <v>Q3 : Financement</v>
      </c>
      <c r="B127" s="93">
        <f>COUNTIF('Module 2 - Secteur 4'!J28:J29,1)</f>
        <v>0</v>
      </c>
      <c r="C127" s="93">
        <f>COUNTIF('Module 2 - Secteur 4'!J28:J29,2)</f>
        <v>0</v>
      </c>
      <c r="D127" s="93">
        <f>COUNTIF('Module 2 - Secteur 4'!J28:J29,3)</f>
        <v>0</v>
      </c>
      <c r="E127" s="93">
        <f>COUNTIF('Module 2 - Secteur 4'!J28:J29,4)</f>
        <v>2</v>
      </c>
    </row>
    <row r="128" spans="1:5" x14ac:dyDescent="0.25">
      <c r="A128" s="93" t="str">
        <f>'Module 2 - Secteur 4'!A31:G31</f>
        <v xml:space="preserve">Thème 3 : Déterminants de la qualité des données au niveau sectoriel </v>
      </c>
    </row>
    <row r="129" spans="1:5" x14ac:dyDescent="0.25">
      <c r="A129" s="93" t="str">
        <f>A128</f>
        <v xml:space="preserve">Thème 3 : Déterminants de la qualité des données au niveau sectoriel </v>
      </c>
      <c r="B129" s="93">
        <f>SUM(B130:B133)</f>
        <v>0</v>
      </c>
      <c r="C129" s="93">
        <f>SUM(C130:C133)</f>
        <v>0</v>
      </c>
      <c r="D129" s="93">
        <f>SUM(D130:D133)</f>
        <v>0</v>
      </c>
      <c r="E129" s="93">
        <f>SUM(E130:E133)</f>
        <v>15</v>
      </c>
    </row>
    <row r="130" spans="1:5" x14ac:dyDescent="0.25">
      <c r="A130" s="93" t="str">
        <f>'Module 2 - Secteur 4'!A32:G32</f>
        <v>Q1 : Engagement de qualité</v>
      </c>
      <c r="B130" s="93">
        <f>COUNTIF('Module 2 - Secteur 4'!J34:J36,1)</f>
        <v>0</v>
      </c>
      <c r="C130" s="93">
        <f>COUNTIF('Module 2 - Secteur 4'!J34:J36,2)</f>
        <v>0</v>
      </c>
      <c r="D130" s="93">
        <f>COUNTIF('Module 2 - Secteur 4'!J34:J36,3)</f>
        <v>0</v>
      </c>
      <c r="E130" s="93">
        <f>COUNTIF('Module 2 - Secteur 4'!J34:J36,4)</f>
        <v>3</v>
      </c>
    </row>
    <row r="131" spans="1:5" x14ac:dyDescent="0.25">
      <c r="A131" s="93" t="str">
        <f>'Module 2 - Secteur 4'!A37:G37</f>
        <v>Q2 : Impartialité et objectivité</v>
      </c>
      <c r="B131" s="93">
        <f>COUNTIF('Module 2 - Secteur 4'!J39:J42,1)</f>
        <v>0</v>
      </c>
      <c r="C131" s="93">
        <f>COUNTIF('Module 2 - Secteur 4'!J39:J42,2)</f>
        <v>0</v>
      </c>
      <c r="D131" s="93">
        <f>COUNTIF('Module 2 - Secteur 4'!J39:J42,3)</f>
        <v>0</v>
      </c>
      <c r="E131" s="93">
        <f>COUNTIF('Module 2 - Secteur 4'!J39:J42,4)</f>
        <v>3</v>
      </c>
    </row>
    <row r="132" spans="1:5" x14ac:dyDescent="0.25">
      <c r="A132" s="93" t="str">
        <f>'Module 2 - Secteur 4'!A43:G43</f>
        <v>Q3 : Méthodologie et procédures statistiques appropriées</v>
      </c>
      <c r="B132" s="93">
        <f>COUNTIF('Module 2 - Secteur 4'!J45:J48,1)</f>
        <v>0</v>
      </c>
      <c r="C132" s="93">
        <f>COUNTIF('Module 2 - Secteur 4'!J45:J48,2)</f>
        <v>0</v>
      </c>
      <c r="D132" s="93">
        <f>COUNTIF('Module 2 - Secteur 4'!J45:J48,3)</f>
        <v>0</v>
      </c>
      <c r="E132" s="93">
        <f>COUNTIF('Module 2 - Secteur 4'!J45:J48,4)</f>
        <v>4</v>
      </c>
    </row>
    <row r="133" spans="1:5" x14ac:dyDescent="0.25">
      <c r="A133" s="93" t="str">
        <f>'Module 2 - Secteur 4'!A49:G49</f>
        <v>Q4 :  Exactitude et fiabilité</v>
      </c>
      <c r="B133" s="93">
        <f>COUNTIF('Module 2 - Secteur 4'!J51:J56,1)</f>
        <v>0</v>
      </c>
      <c r="C133" s="93">
        <f>COUNTIF('Module 2 - Secteur 4'!J51:J56,2)</f>
        <v>0</v>
      </c>
      <c r="D133" s="93">
        <f>COUNTIF('Module 2 - Secteur 4'!J51:J56,3)</f>
        <v>0</v>
      </c>
      <c r="E133" s="93">
        <f>COUNTIF('Module 2 - Secteur 4'!J51:J56,4)</f>
        <v>5</v>
      </c>
    </row>
    <row r="134" spans="1:5" x14ac:dyDescent="0.25">
      <c r="A134" s="93" t="str">
        <f>'Module 2 - Secteur 4'!A58:G58</f>
        <v xml:space="preserve">Thème 4 : Relations avec les utilisateurs au niveau sectoriel </v>
      </c>
    </row>
    <row r="135" spans="1:5" x14ac:dyDescent="0.25">
      <c r="A135" s="93" t="str">
        <f>A134</f>
        <v xml:space="preserve">Thème 4 : Relations avec les utilisateurs au niveau sectoriel </v>
      </c>
      <c r="B135" s="93">
        <f>SUM(B136:B138)</f>
        <v>0</v>
      </c>
      <c r="C135" s="93">
        <f>SUM(C136:C138)</f>
        <v>0</v>
      </c>
      <c r="D135" s="93">
        <f>SUM(D136:D138)</f>
        <v>0</v>
      </c>
      <c r="E135" s="93">
        <f>SUM(E136:E138)</f>
        <v>7</v>
      </c>
    </row>
    <row r="136" spans="1:5" x14ac:dyDescent="0.25">
      <c r="A136" s="93" t="str">
        <f>'Module 2 - Secteur 4'!A59:G59</f>
        <v>Q1 :  La pertinence</v>
      </c>
      <c r="B136" s="93">
        <f>COUNTIF('Module 2 - Secteur 4'!J61:J63,1)</f>
        <v>0</v>
      </c>
      <c r="C136" s="93">
        <f>COUNTIF('Module 2 - Secteur 4'!J61:J63,2)</f>
        <v>0</v>
      </c>
      <c r="D136" s="93">
        <f>COUNTIF('Module 2 - Secteur 4'!J61:J63,3)</f>
        <v>0</v>
      </c>
      <c r="E136" s="93">
        <f>COUNTIF('Module 2 - Secteur 4'!J61:J63,4)</f>
        <v>3</v>
      </c>
    </row>
    <row r="137" spans="1:5" x14ac:dyDescent="0.25">
      <c r="A137" s="93" t="str">
        <f>'Module 2 - Secteur 4'!A64:G64</f>
        <v>Q2 : Accessibilité</v>
      </c>
      <c r="B137" s="93">
        <f>COUNTIF('Module 2 - Secteur 4'!J66:J72,1)</f>
        <v>0</v>
      </c>
      <c r="C137" s="93">
        <f>COUNTIF('Module 2 - Secteur 4'!J66:J72,2)</f>
        <v>0</v>
      </c>
      <c r="D137" s="93">
        <f>COUNTIF('Module 2 - Secteur 4'!J66:J72,3)</f>
        <v>0</v>
      </c>
      <c r="E137" s="93">
        <f>COUNTIF('Module 2 - Secteur 4'!J66:J72,4)</f>
        <v>2</v>
      </c>
    </row>
    <row r="138" spans="1:5" x14ac:dyDescent="0.25">
      <c r="A138" s="93" t="str">
        <f>'Module 2 - Secteur 4'!A73:G73</f>
        <v>Q3 : Facilité de services</v>
      </c>
      <c r="B138" s="93">
        <f>COUNTIF('Module 2 - Secteur 4'!J75:J76,1)</f>
        <v>0</v>
      </c>
      <c r="C138" s="93">
        <f>COUNTIF('Module 2 - Secteur 4'!J75:J76,2)</f>
        <v>0</v>
      </c>
      <c r="D138" s="93">
        <f>COUNTIF('Module 2 - Secteur 4'!J75:J76,3)</f>
        <v>0</v>
      </c>
      <c r="E138" s="93">
        <f>COUNTIF('Module 2 - Secteur 4'!J75:J76,4)</f>
        <v>2</v>
      </c>
    </row>
    <row r="139" spans="1:5" x14ac:dyDescent="0.25">
      <c r="A139" s="93" t="str">
        <f>'Module 2 - Secteur 4'!A78:G78</f>
        <v>Partie 2. Évaluation de la qualité — au niveau des indicateurs</v>
      </c>
    </row>
    <row r="140" spans="1:5" x14ac:dyDescent="0.25">
      <c r="A140" s="93" t="str">
        <f>A139</f>
        <v>Partie 2. Évaluation de la qualité — au niveau des indicateurs</v>
      </c>
      <c r="B140" s="93">
        <f>SUM(B141:B143)</f>
        <v>0</v>
      </c>
      <c r="C140" s="93">
        <f t="shared" ref="C140:E140" si="10">SUM(C141:C143)</f>
        <v>0</v>
      </c>
      <c r="D140" s="93">
        <f t="shared" si="10"/>
        <v>0</v>
      </c>
      <c r="E140" s="93">
        <f t="shared" si="10"/>
        <v>21</v>
      </c>
    </row>
    <row r="141" spans="1:5" x14ac:dyDescent="0.25">
      <c r="A141" s="93" t="str">
        <f>'Module 2 - Secteur 4'!A79:G79</f>
        <v>INDICATEUR 1 : (à définir)</v>
      </c>
      <c r="B141" s="93">
        <f>COUNTIF('Module 2 - Secteur 4'!J81:J87,1)</f>
        <v>0</v>
      </c>
      <c r="C141" s="93">
        <f>COUNTIF('Module 2 - Secteur 4'!J81:J87,2)</f>
        <v>0</v>
      </c>
      <c r="D141" s="93">
        <f>COUNTIF('Module 2 - Secteur 4'!J81:J87,3)</f>
        <v>0</v>
      </c>
      <c r="E141" s="93">
        <f>COUNTIF('Module 2 - Secteur 4'!J81:J87,4)</f>
        <v>7</v>
      </c>
    </row>
    <row r="142" spans="1:5" x14ac:dyDescent="0.25">
      <c r="A142" s="93" t="str">
        <f>'Module 2 - Secteur 4'!A88:G88</f>
        <v>INDICATEUR 2 : (à définir)</v>
      </c>
      <c r="B142" s="93">
        <f>COUNTIF('Module 2 - Secteur 4'!J90:J96,1)</f>
        <v>0</v>
      </c>
      <c r="C142" s="93">
        <f>COUNTIF('Module 2 - Secteur 4'!J90:J96,2)</f>
        <v>0</v>
      </c>
      <c r="D142" s="93">
        <f>COUNTIF('Module 2 - Secteur 4'!J90:J96,3)</f>
        <v>0</v>
      </c>
      <c r="E142" s="93">
        <f>COUNTIF('Module 2 - Secteur 4'!J90:J96,4)</f>
        <v>7</v>
      </c>
    </row>
    <row r="143" spans="1:5" x14ac:dyDescent="0.25">
      <c r="A143" s="93" t="str">
        <f>'Module 2 - Secteur 4'!A97:G97</f>
        <v>INDICATEUR 3 : (à définir)</v>
      </c>
      <c r="B143" s="93">
        <f>COUNTIF('Module 2 - Secteur 4'!J99:J105,1)</f>
        <v>0</v>
      </c>
      <c r="C143" s="93">
        <f>COUNTIF('Module 2 - Secteur 4'!J99:J105,2)</f>
        <v>0</v>
      </c>
      <c r="D143" s="93">
        <f>COUNTIF('Module 2 - Secteur 4'!J99:J105,3)</f>
        <v>0</v>
      </c>
      <c r="E143" s="93">
        <f>COUNTIF('Module 2 - Secteur 4'!J99:J105,4)</f>
        <v>7</v>
      </c>
    </row>
    <row r="146" spans="1:5" x14ac:dyDescent="0.25">
      <c r="A146" s="93" t="str">
        <f>'Module 2 - Secteur 5'!A1:G1</f>
        <v>Module 2 — Secteur 5</v>
      </c>
      <c r="B146" s="93" t="str">
        <f>A146 &amp; " - Résultat globaux"</f>
        <v>Module 2 — Secteur 5 - Résultat globaux</v>
      </c>
      <c r="C146" s="93" t="str">
        <f>A146 &amp; " - Résultats détaillés"</f>
        <v>Module 2 — Secteur 5 - Résultats détaillés</v>
      </c>
    </row>
    <row r="147" spans="1:5" x14ac:dyDescent="0.25">
      <c r="A147" s="93" t="str">
        <f>'Module 2 - Secteur 5'!A2:G2</f>
        <v xml:space="preserve">Partie 1 — Évaluation au niveau sectoriel/ministériel </v>
      </c>
    </row>
    <row r="148" spans="1:5" x14ac:dyDescent="0.25">
      <c r="A148" s="93" t="str">
        <f>'Module 2 - Secteur 5'!A3:G3</f>
        <v xml:space="preserve">Thème 1 : Cadre juridique, institutionnel et stratégique au niveau du secteur (INS et ministère du secteur) </v>
      </c>
    </row>
    <row r="149" spans="1:5" x14ac:dyDescent="0.25">
      <c r="A149" s="93" t="str">
        <f>A148</f>
        <v xml:space="preserve">Thème 1 : Cadre juridique, institutionnel et stratégique au niveau du secteur (INS et ministère du secteur) </v>
      </c>
      <c r="B149" s="93">
        <f>SUM(B150:B151)</f>
        <v>0</v>
      </c>
      <c r="C149" s="93">
        <f>SUM(C150:C151)</f>
        <v>0</v>
      </c>
      <c r="D149" s="93">
        <f>SUM(D150:D151)</f>
        <v>0</v>
      </c>
      <c r="E149" s="93">
        <f>SUM(E150:E151)</f>
        <v>8</v>
      </c>
    </row>
    <row r="150" spans="1:5" x14ac:dyDescent="0.25">
      <c r="A150" s="93" t="str">
        <f>'Module 2 - Secteur 5'!A4:G4</f>
        <v xml:space="preserve">Q1 : Cadre juridique et institutionnel soutenant la production de statistiques sectorielles </v>
      </c>
      <c r="B150" s="93">
        <f>COUNTIF('Module 2 - Secteur 5'!J6:J9,1)</f>
        <v>0</v>
      </c>
      <c r="C150" s="93">
        <f>COUNTIF('Module 2 - Secteur 5'!J6:J9,2)</f>
        <v>0</v>
      </c>
      <c r="D150" s="93">
        <f>COUNTIF('Module 2 - Secteur 5'!J6:J9,3)</f>
        <v>0</v>
      </c>
      <c r="E150" s="93">
        <f>COUNTIF('Module 2 - Secteur 5'!J6:J9,4)</f>
        <v>4</v>
      </c>
    </row>
    <row r="151" spans="1:5" x14ac:dyDescent="0.25">
      <c r="A151" s="93" t="str">
        <f>'Module 2 - Secteur 5'!A10:G10</f>
        <v>Q2 : Intégration et cohérence avec le cadre stratégique (SNDS, documents politiques et stratégiques)</v>
      </c>
      <c r="B151" s="93">
        <f>COUNTIF('Module 2 - Secteur 5'!J12:J15,1)</f>
        <v>0</v>
      </c>
      <c r="C151" s="93">
        <f>COUNTIF('Module 2 - Secteur 5'!J12:J15,2)</f>
        <v>0</v>
      </c>
      <c r="D151" s="93">
        <f>COUNTIF('Module 2 - Secteur 5'!J12:J15,3)</f>
        <v>0</v>
      </c>
      <c r="E151" s="93">
        <f>COUNTIF('Module 2 - Secteur 5'!J12:J15,4)</f>
        <v>4</v>
      </c>
    </row>
    <row r="152" spans="1:5" x14ac:dyDescent="0.25">
      <c r="A152" s="93" t="str">
        <f>'Module 2 - Secteur 5'!A17:G17</f>
        <v xml:space="preserve">Thème 2 : Adéquation des ressources au niveau sectoriel (INS et ministère sectoriel) </v>
      </c>
    </row>
    <row r="153" spans="1:5" x14ac:dyDescent="0.25">
      <c r="A153" s="93" t="str">
        <f>A152</f>
        <v xml:space="preserve">Thème 2 : Adéquation des ressources au niveau sectoriel (INS et ministère sectoriel) </v>
      </c>
      <c r="B153" s="93">
        <f>SUM(B154:B156)</f>
        <v>0</v>
      </c>
      <c r="C153" s="93">
        <f>SUM(C154:C156)</f>
        <v>0</v>
      </c>
      <c r="D153" s="93">
        <f>SUM(D154:D156)</f>
        <v>0</v>
      </c>
      <c r="E153" s="93">
        <f>SUM(E154:E156)</f>
        <v>6</v>
      </c>
    </row>
    <row r="154" spans="1:5" x14ac:dyDescent="0.25">
      <c r="A154" s="93" t="str">
        <f>'Module 2 - Secteur 5'!A18:G18</f>
        <v xml:space="preserve">Q1 : Du personnel </v>
      </c>
      <c r="B154" s="93">
        <f>COUNTIF('Module 2 - Secteur 5'!J20:J21,1)</f>
        <v>0</v>
      </c>
      <c r="C154" s="93">
        <f>COUNTIF('Module 2 - Secteur 5'!J20:J21,2)</f>
        <v>0</v>
      </c>
      <c r="D154" s="93">
        <f>COUNTIF('Module 2 - Secteur 5'!J20:J21,3)</f>
        <v>0</v>
      </c>
      <c r="E154" s="93">
        <f>COUNTIF('Module 2 - Secteur 5'!J20:J21,4)</f>
        <v>2</v>
      </c>
    </row>
    <row r="155" spans="1:5" x14ac:dyDescent="0.25">
      <c r="A155" s="93" t="str">
        <f>'Module 2 - Secteur 5'!A22:G22</f>
        <v>Q2 : Équipements et infrastructures</v>
      </c>
      <c r="B155" s="93">
        <f>COUNTIF('Module 2 - Secteur 5'!J24:J25,1)</f>
        <v>0</v>
      </c>
      <c r="C155" s="93">
        <f>COUNTIF('Module 2 - Secteur 5'!J24:J25,2)</f>
        <v>0</v>
      </c>
      <c r="D155" s="93">
        <f>COUNTIF('Module 2 - Secteur 5'!J24:J25,3)</f>
        <v>0</v>
      </c>
      <c r="E155" s="93">
        <f>COUNTIF('Module 2 - Secteur 5'!J24:J25,4)</f>
        <v>2</v>
      </c>
    </row>
    <row r="156" spans="1:5" x14ac:dyDescent="0.25">
      <c r="A156" s="93" t="str">
        <f>'Module 2 - Secteur 5'!A26:G26</f>
        <v>Q3 : Financement</v>
      </c>
      <c r="B156" s="93">
        <f>COUNTIF('Module 2 - Secteur 5'!J28:J29,1)</f>
        <v>0</v>
      </c>
      <c r="C156" s="93">
        <f>COUNTIF('Module 2 - Secteur 5'!J28:J29,2)</f>
        <v>0</v>
      </c>
      <c r="D156" s="93">
        <f>COUNTIF('Module 2 - Secteur 5'!J28:J29,3)</f>
        <v>0</v>
      </c>
      <c r="E156" s="93">
        <f>COUNTIF('Module 2 - Secteur 5'!J28:J29,4)</f>
        <v>2</v>
      </c>
    </row>
    <row r="157" spans="1:5" x14ac:dyDescent="0.25">
      <c r="A157" s="93" t="str">
        <f>'Module 2 - Secteur 5'!A31:G31</f>
        <v xml:space="preserve">Thème 3 : Déterminants de la qualité des données au niveau sectoriel </v>
      </c>
    </row>
    <row r="158" spans="1:5" x14ac:dyDescent="0.25">
      <c r="A158" s="93" t="str">
        <f>A157</f>
        <v xml:space="preserve">Thème 3 : Déterminants de la qualité des données au niveau sectoriel </v>
      </c>
      <c r="B158" s="93">
        <f>SUM(B159:B162)</f>
        <v>0</v>
      </c>
      <c r="C158" s="93">
        <f>SUM(C159:C162)</f>
        <v>0</v>
      </c>
      <c r="D158" s="93">
        <f>SUM(D159:D162)</f>
        <v>0</v>
      </c>
      <c r="E158" s="93">
        <f>SUM(E159:E162)</f>
        <v>15</v>
      </c>
    </row>
    <row r="159" spans="1:5" x14ac:dyDescent="0.25">
      <c r="A159" s="93" t="str">
        <f>'Module 2 - Secteur 5'!A32:G32</f>
        <v>Q1 : Engagement de qualité</v>
      </c>
      <c r="B159" s="93">
        <f>COUNTIF('Module 2 - Secteur 5'!J34:J36,1)</f>
        <v>0</v>
      </c>
      <c r="C159" s="93">
        <f>COUNTIF('Module 2 - Secteur 5'!J34:J36,2)</f>
        <v>0</v>
      </c>
      <c r="D159" s="93">
        <f>COUNTIF('Module 2 - Secteur 5'!J34:J36,3)</f>
        <v>0</v>
      </c>
      <c r="E159" s="93">
        <f>COUNTIF('Module 2 - Secteur 5'!J34:J36,4)</f>
        <v>3</v>
      </c>
    </row>
    <row r="160" spans="1:5" x14ac:dyDescent="0.25">
      <c r="A160" s="93" t="str">
        <f>'Module 2 - Secteur 5'!A37:G37</f>
        <v>Q2 : Impartialité et objectivité</v>
      </c>
      <c r="B160" s="93">
        <f>COUNTIF('Module 2 - Secteur 5'!J39:J42,1)</f>
        <v>0</v>
      </c>
      <c r="C160" s="93">
        <f>COUNTIF('Module 2 - Secteur 5'!J39:J42,2)</f>
        <v>0</v>
      </c>
      <c r="D160" s="93">
        <f>COUNTIF('Module 2 - Secteur 5'!J39:J42,3)</f>
        <v>0</v>
      </c>
      <c r="E160" s="93">
        <f>COUNTIF('Module 2 - Secteur 5'!J39:J42,4)</f>
        <v>3</v>
      </c>
    </row>
    <row r="161" spans="1:5" x14ac:dyDescent="0.25">
      <c r="A161" s="93" t="str">
        <f>'Module 2 - Secteur 5'!A43:G43</f>
        <v>Q3 : Méthodologie et procédures statistiques appropriées</v>
      </c>
      <c r="B161" s="93">
        <f>COUNTIF('Module 2 - Secteur 5'!J45:J48,1)</f>
        <v>0</v>
      </c>
      <c r="C161" s="93">
        <f>COUNTIF('Module 2 - Secteur 5'!J45:J48,2)</f>
        <v>0</v>
      </c>
      <c r="D161" s="93">
        <f>COUNTIF('Module 2 - Secteur 5'!J45:J48,3)</f>
        <v>0</v>
      </c>
      <c r="E161" s="93">
        <f>COUNTIF('Module 2 - Secteur 5'!J45:J48,4)</f>
        <v>4</v>
      </c>
    </row>
    <row r="162" spans="1:5" x14ac:dyDescent="0.25">
      <c r="A162" s="93" t="str">
        <f>'Module 2 - Secteur 5'!A49:G49</f>
        <v>Q4 :  Exactitude et fiabilité</v>
      </c>
      <c r="B162" s="93">
        <f>COUNTIF('Module 2 - Secteur 5'!J51:J56,1)</f>
        <v>0</v>
      </c>
      <c r="C162" s="93">
        <f>COUNTIF('Module 2 - Secteur 5'!J51:J56,2)</f>
        <v>0</v>
      </c>
      <c r="D162" s="93">
        <f>COUNTIF('Module 2 - Secteur 5'!J51:J56,3)</f>
        <v>0</v>
      </c>
      <c r="E162" s="93">
        <f>COUNTIF('Module 2 - Secteur 5'!J51:J56,4)</f>
        <v>5</v>
      </c>
    </row>
    <row r="163" spans="1:5" x14ac:dyDescent="0.25">
      <c r="A163" s="93" t="str">
        <f>'Module 2 - Secteur 5'!A58:G58</f>
        <v xml:space="preserve">Thème 4 : Relations avec les utilisateurs au niveau sectoriel </v>
      </c>
    </row>
    <row r="164" spans="1:5" x14ac:dyDescent="0.25">
      <c r="A164" s="93" t="str">
        <f>A163</f>
        <v xml:space="preserve">Thème 4 : Relations avec les utilisateurs au niveau sectoriel </v>
      </c>
      <c r="B164" s="93">
        <f>SUM(B165:B167)</f>
        <v>0</v>
      </c>
      <c r="C164" s="93">
        <f>SUM(C165:C167)</f>
        <v>0</v>
      </c>
      <c r="D164" s="93">
        <f>SUM(D165:D167)</f>
        <v>0</v>
      </c>
      <c r="E164" s="93">
        <f>SUM(E165:E167)</f>
        <v>7</v>
      </c>
    </row>
    <row r="165" spans="1:5" x14ac:dyDescent="0.25">
      <c r="A165" s="93" t="str">
        <f>'Module 2 - Secteur 5'!A59:G59</f>
        <v>Q1 :  La pertinence</v>
      </c>
      <c r="B165" s="93">
        <f>COUNTIF('Module 2 - Secteur 5'!J61:J63,1)</f>
        <v>0</v>
      </c>
      <c r="C165" s="93">
        <f>COUNTIF('Module 2 - Secteur 5'!J61:J63,2)</f>
        <v>0</v>
      </c>
      <c r="D165" s="93">
        <f>COUNTIF('Module 2 - Secteur 5'!J61:J63,3)</f>
        <v>0</v>
      </c>
      <c r="E165" s="93">
        <f>COUNTIF('Module 2 - Secteur 5'!J61:J63,4)</f>
        <v>3</v>
      </c>
    </row>
    <row r="166" spans="1:5" x14ac:dyDescent="0.25">
      <c r="A166" s="93" t="str">
        <f>'Module 2 - Secteur 5'!A64:G64</f>
        <v>Q2 : Accessibilité</v>
      </c>
      <c r="B166" s="93">
        <f>COUNTIF('Module 2 - Secteur 5'!J66:J72,1)</f>
        <v>0</v>
      </c>
      <c r="C166" s="93">
        <f>COUNTIF('Module 2 - Secteur 5'!J66:J72,2)</f>
        <v>0</v>
      </c>
      <c r="D166" s="93">
        <f>COUNTIF('Module 2 - Secteur 5'!J66:J72,3)</f>
        <v>0</v>
      </c>
      <c r="E166" s="93">
        <f>COUNTIF('Module 2 - Secteur 5'!J66:J72,4)</f>
        <v>2</v>
      </c>
    </row>
    <row r="167" spans="1:5" x14ac:dyDescent="0.25">
      <c r="A167" s="93" t="str">
        <f>'Module 2 - Secteur 5'!A73:G73</f>
        <v>Q3 : Facilité de services</v>
      </c>
      <c r="B167" s="93">
        <f>COUNTIF('Module 2 - Secteur 5'!J75:J76,1)</f>
        <v>0</v>
      </c>
      <c r="C167" s="93">
        <f>COUNTIF('Module 2 - Secteur 5'!J75:J76,2)</f>
        <v>0</v>
      </c>
      <c r="D167" s="93">
        <f>COUNTIF('Module 2 - Secteur 5'!J75:J76,3)</f>
        <v>0</v>
      </c>
      <c r="E167" s="93">
        <f>COUNTIF('Module 2 - Secteur 5'!J75:J76,4)</f>
        <v>2</v>
      </c>
    </row>
    <row r="168" spans="1:5" x14ac:dyDescent="0.25">
      <c r="A168" s="93" t="str">
        <f>'Module 2 - Secteur 5'!A78:G78</f>
        <v>Partie 2. Évaluation de la qualité — au niveau des indicateurs</v>
      </c>
    </row>
    <row r="169" spans="1:5" x14ac:dyDescent="0.25">
      <c r="A169" s="93" t="str">
        <f>A168</f>
        <v>Partie 2. Évaluation de la qualité — au niveau des indicateurs</v>
      </c>
      <c r="B169" s="93">
        <f>SUM(B170:B172)</f>
        <v>0</v>
      </c>
      <c r="C169" s="93">
        <f t="shared" ref="C169:E169" si="11">SUM(C170:C172)</f>
        <v>0</v>
      </c>
      <c r="D169" s="93">
        <f t="shared" si="11"/>
        <v>0</v>
      </c>
      <c r="E169" s="93">
        <f t="shared" si="11"/>
        <v>21</v>
      </c>
    </row>
    <row r="170" spans="1:5" x14ac:dyDescent="0.25">
      <c r="A170" s="93" t="str">
        <f>'Module 2 - Secteur 5'!A79:G79</f>
        <v>INDICATEUR 1 : (à définir)</v>
      </c>
      <c r="B170" s="93">
        <f>COUNTIF('Module 2 - Secteur 5'!J81:J87,1)</f>
        <v>0</v>
      </c>
      <c r="C170" s="93">
        <f>COUNTIF('Module 2 - Secteur 5'!J81:J87,2)</f>
        <v>0</v>
      </c>
      <c r="D170" s="93">
        <f>COUNTIF('Module 2 - Secteur 5'!J81:J87,3)</f>
        <v>0</v>
      </c>
      <c r="E170" s="93">
        <f>COUNTIF('Module 2 - Secteur 5'!J81:J87,4)</f>
        <v>7</v>
      </c>
    </row>
    <row r="171" spans="1:5" x14ac:dyDescent="0.25">
      <c r="A171" s="93" t="str">
        <f>'Module 2 - Secteur 5'!A88:G88</f>
        <v>INDICATEUR 2 : (à définir)</v>
      </c>
      <c r="B171" s="93">
        <f>COUNTIF('Module 2 - Secteur 5'!J90:J96,1)</f>
        <v>0</v>
      </c>
      <c r="C171" s="93">
        <f>COUNTIF('Module 2 - Secteur 5'!J90:J96,2)</f>
        <v>0</v>
      </c>
      <c r="D171" s="93">
        <f>COUNTIF('Module 2 - Secteur 5'!J90:J96,3)</f>
        <v>0</v>
      </c>
      <c r="E171" s="93">
        <f>COUNTIF('Module 2 - Secteur 5'!J90:J96,4)</f>
        <v>7</v>
      </c>
    </row>
    <row r="172" spans="1:5" x14ac:dyDescent="0.25">
      <c r="A172" s="93" t="str">
        <f>'Module 2 - Secteur 5'!A97:G97</f>
        <v>INDICATEUR 3 : (à définir)</v>
      </c>
      <c r="B172" s="93">
        <f>COUNTIF('Module 2 - Secteur 5'!J99:J105,1)</f>
        <v>0</v>
      </c>
      <c r="C172" s="93">
        <f>COUNTIF('Module 2 - Secteur 5'!J99:J105,2)</f>
        <v>0</v>
      </c>
      <c r="D172" s="93">
        <f>COUNTIF('Module 2 - Secteur 5'!J99:J105,3)</f>
        <v>0</v>
      </c>
      <c r="E172" s="93">
        <f>COUNTIF('Module 2 - Secteur 5'!J99:J105,4)</f>
        <v>7</v>
      </c>
    </row>
    <row r="175" spans="1:5" x14ac:dyDescent="0.25">
      <c r="A175" s="93" t="str">
        <f>'Module 2 - Secteur 6'!A1:G1</f>
        <v>Module 2 — Secteur 6</v>
      </c>
      <c r="B175" s="93" t="str">
        <f>A175 &amp; " - Résultat globaux"</f>
        <v>Module 2 — Secteur 6 - Résultat globaux</v>
      </c>
      <c r="C175" s="93" t="str">
        <f>A175 &amp; " - Résultats détaillés"</f>
        <v>Module 2 — Secteur 6 - Résultats détaillés</v>
      </c>
    </row>
    <row r="176" spans="1:5" x14ac:dyDescent="0.25">
      <c r="A176" s="93" t="str">
        <f>'Module 2 - Secteur 6'!A2:G2</f>
        <v xml:space="preserve">Partie 1 — Évaluation au niveau sectoriel/ministériel </v>
      </c>
    </row>
    <row r="177" spans="1:5" x14ac:dyDescent="0.25">
      <c r="A177" s="93" t="str">
        <f>'Module 2 - Secteur 6'!A3:G3</f>
        <v xml:space="preserve">Thème 1 : Cadre juridique, institutionnel et stratégique au niveau du secteur (INS et ministère du secteur) </v>
      </c>
    </row>
    <row r="178" spans="1:5" x14ac:dyDescent="0.25">
      <c r="A178" s="93" t="str">
        <f>A177</f>
        <v xml:space="preserve">Thème 1 : Cadre juridique, institutionnel et stratégique au niveau du secteur (INS et ministère du secteur) </v>
      </c>
      <c r="B178" s="93">
        <f>SUM(B179:B180)</f>
        <v>0</v>
      </c>
      <c r="C178" s="93">
        <f>SUM(C179:C180)</f>
        <v>0</v>
      </c>
      <c r="D178" s="93">
        <f>SUM(D179:D180)</f>
        <v>0</v>
      </c>
      <c r="E178" s="93">
        <f>SUM(E179:E180)</f>
        <v>8</v>
      </c>
    </row>
    <row r="179" spans="1:5" x14ac:dyDescent="0.25">
      <c r="A179" s="93" t="str">
        <f>'Module 2 - Secteur 6'!A4:G4</f>
        <v xml:space="preserve">Q1 : Cadre juridique et institutionnel soutenant la production de statistiques sectorielles </v>
      </c>
      <c r="B179" s="93">
        <f>COUNTIF('Module 2 - Secteur 6'!J6:J9,1)</f>
        <v>0</v>
      </c>
      <c r="C179" s="93">
        <f>COUNTIF('Module 2 - Secteur 6'!J6:J9,2)</f>
        <v>0</v>
      </c>
      <c r="D179" s="93">
        <f>COUNTIF('Module 2 - Secteur 6'!J6:J9,3)</f>
        <v>0</v>
      </c>
      <c r="E179" s="93">
        <f>COUNTIF('Module 2 - Secteur 6'!J6:J9,4)</f>
        <v>4</v>
      </c>
    </row>
    <row r="180" spans="1:5" x14ac:dyDescent="0.25">
      <c r="A180" s="93" t="str">
        <f>'Module 2 - Secteur 6'!A10:G10</f>
        <v>Q2 : Intégration et cohérence avec le cadre stratégique (SNDS, documents politiques et stratégiques)</v>
      </c>
      <c r="B180" s="93">
        <f>COUNTIF('Module 2 - Secteur 6'!J12:J15,1)</f>
        <v>0</v>
      </c>
      <c r="C180" s="93">
        <f>COUNTIF('Module 2 - Secteur 6'!J12:J15,2)</f>
        <v>0</v>
      </c>
      <c r="D180" s="93">
        <f>COUNTIF('Module 2 - Secteur 6'!J12:J15,3)</f>
        <v>0</v>
      </c>
      <c r="E180" s="93">
        <f>COUNTIF('Module 2 - Secteur 6'!J12:J15,4)</f>
        <v>4</v>
      </c>
    </row>
    <row r="181" spans="1:5" x14ac:dyDescent="0.25">
      <c r="A181" s="93" t="str">
        <f>'Module 2 - Secteur 6'!A17:G17</f>
        <v xml:space="preserve">Thème 2 : Adéquation des ressources au niveau sectoriel (INS et ministère sectoriel) </v>
      </c>
    </row>
    <row r="182" spans="1:5" x14ac:dyDescent="0.25">
      <c r="A182" s="93" t="str">
        <f>A181</f>
        <v xml:space="preserve">Thème 2 : Adéquation des ressources au niveau sectoriel (INS et ministère sectoriel) </v>
      </c>
      <c r="B182" s="93">
        <f>SUM(B183:B185)</f>
        <v>0</v>
      </c>
      <c r="C182" s="93">
        <f>SUM(C183:C185)</f>
        <v>0</v>
      </c>
      <c r="D182" s="93">
        <f>SUM(D183:D185)</f>
        <v>0</v>
      </c>
      <c r="E182" s="93">
        <f>SUM(E183:E185)</f>
        <v>6</v>
      </c>
    </row>
    <row r="183" spans="1:5" x14ac:dyDescent="0.25">
      <c r="A183" s="93" t="str">
        <f>'Module 2 - Secteur 6'!A18:G18</f>
        <v xml:space="preserve">Q1 : Du personnel </v>
      </c>
      <c r="B183" s="93">
        <f>COUNTIF('Module 2 - Secteur 6'!J20:J21,1)</f>
        <v>0</v>
      </c>
      <c r="C183" s="93">
        <f>COUNTIF('Module 2 - Secteur 6'!J20:J21,2)</f>
        <v>0</v>
      </c>
      <c r="D183" s="93">
        <f>COUNTIF('Module 2 - Secteur 6'!J20:J21,3)</f>
        <v>0</v>
      </c>
      <c r="E183" s="93">
        <f>COUNTIF('Module 2 - Secteur 6'!J20:J21,4)</f>
        <v>2</v>
      </c>
    </row>
    <row r="184" spans="1:5" x14ac:dyDescent="0.25">
      <c r="A184" s="93" t="str">
        <f>'Module 2 - Secteur 6'!A22:G22</f>
        <v>Q2 : Équipements et infrastructures</v>
      </c>
      <c r="B184" s="93">
        <f>COUNTIF('Module 2 - Secteur 6'!J24:J25,1)</f>
        <v>0</v>
      </c>
      <c r="C184" s="93">
        <f>COUNTIF('Module 2 - Secteur 6'!J24:J25,2)</f>
        <v>0</v>
      </c>
      <c r="D184" s="93">
        <f>COUNTIF('Module 2 - Secteur 6'!J24:J25,3)</f>
        <v>0</v>
      </c>
      <c r="E184" s="93">
        <f>COUNTIF('Module 2 - Secteur 6'!J24:J25,4)</f>
        <v>2</v>
      </c>
    </row>
    <row r="185" spans="1:5" x14ac:dyDescent="0.25">
      <c r="A185" s="93" t="str">
        <f>'Module 2 - Secteur 6'!A26:G26</f>
        <v>Q3 : Financement</v>
      </c>
      <c r="B185" s="93">
        <f>COUNTIF('Module 2 - Secteur 6'!J28:J29,1)</f>
        <v>0</v>
      </c>
      <c r="C185" s="93">
        <f>COUNTIF('Module 2 - Secteur 6'!J28:J29,2)</f>
        <v>0</v>
      </c>
      <c r="D185" s="93">
        <f>COUNTIF('Module 2 - Secteur 6'!J28:J29,3)</f>
        <v>0</v>
      </c>
      <c r="E185" s="93">
        <f>COUNTIF('Module 2 - Secteur 6'!J28:J29,4)</f>
        <v>2</v>
      </c>
    </row>
    <row r="186" spans="1:5" x14ac:dyDescent="0.25">
      <c r="A186" s="93" t="str">
        <f>'Module 2 - Secteur 6'!A31:G31</f>
        <v xml:space="preserve">Thème 3 : Déterminants de la qualité des données au niveau sectoriel </v>
      </c>
    </row>
    <row r="187" spans="1:5" x14ac:dyDescent="0.25">
      <c r="A187" s="93" t="str">
        <f>A186</f>
        <v xml:space="preserve">Thème 3 : Déterminants de la qualité des données au niveau sectoriel </v>
      </c>
      <c r="B187" s="93">
        <f>SUM(B188:B191)</f>
        <v>0</v>
      </c>
      <c r="C187" s="93">
        <f>SUM(C188:C191)</f>
        <v>0</v>
      </c>
      <c r="D187" s="93">
        <f>SUM(D188:D191)</f>
        <v>0</v>
      </c>
      <c r="E187" s="93">
        <f>SUM(E188:E191)</f>
        <v>15</v>
      </c>
    </row>
    <row r="188" spans="1:5" x14ac:dyDescent="0.25">
      <c r="A188" s="93" t="str">
        <f>'Module 2 - Secteur 6'!A32:G32</f>
        <v>Q1 : Engagement de qualité</v>
      </c>
      <c r="B188" s="93">
        <f>COUNTIF('Module 2 - Secteur 6'!J34:J36,1)</f>
        <v>0</v>
      </c>
      <c r="C188" s="93">
        <f>COUNTIF('Module 2 - Secteur 6'!J34:J36,2)</f>
        <v>0</v>
      </c>
      <c r="D188" s="93">
        <f>COUNTIF('Module 2 - Secteur 6'!J34:J36,3)</f>
        <v>0</v>
      </c>
      <c r="E188" s="93">
        <f>COUNTIF('Module 2 - Secteur 6'!J34:J36,4)</f>
        <v>3</v>
      </c>
    </row>
    <row r="189" spans="1:5" x14ac:dyDescent="0.25">
      <c r="A189" s="93" t="str">
        <f>'Module 2 - Secteur 6'!A37:G37</f>
        <v>Q2 : Impartialité et objectivité</v>
      </c>
      <c r="B189" s="93">
        <f>COUNTIF('Module 2 - Secteur 6'!J39:J42,1)</f>
        <v>0</v>
      </c>
      <c r="C189" s="93">
        <f>COUNTIF('Module 2 - Secteur 6'!J39:J42,2)</f>
        <v>0</v>
      </c>
      <c r="D189" s="93">
        <f>COUNTIF('Module 2 - Secteur 6'!J39:J42,3)</f>
        <v>0</v>
      </c>
      <c r="E189" s="93">
        <f>COUNTIF('Module 2 - Secteur 6'!J39:J42,4)</f>
        <v>3</v>
      </c>
    </row>
    <row r="190" spans="1:5" x14ac:dyDescent="0.25">
      <c r="A190" s="93" t="str">
        <f>'Module 2 - Secteur 6'!A43:G43</f>
        <v>Q3 : Méthodologie et procédures statistiques appropriées</v>
      </c>
      <c r="B190" s="93">
        <f>COUNTIF('Module 2 - Secteur 6'!J45:J48,1)</f>
        <v>0</v>
      </c>
      <c r="C190" s="93">
        <f>COUNTIF('Module 2 - Secteur 6'!J45:J48,2)</f>
        <v>0</v>
      </c>
      <c r="D190" s="93">
        <f>COUNTIF('Module 2 - Secteur 6'!J45:J48,3)</f>
        <v>0</v>
      </c>
      <c r="E190" s="93">
        <f>COUNTIF('Module 2 - Secteur 6'!J45:J48,4)</f>
        <v>4</v>
      </c>
    </row>
    <row r="191" spans="1:5" x14ac:dyDescent="0.25">
      <c r="A191" s="93" t="str">
        <f>'Module 2 - Secteur 6'!A49:G49</f>
        <v>Q4 :  Exactitude et fiabilité</v>
      </c>
      <c r="B191" s="93">
        <f>COUNTIF('Module 2 - Secteur 6'!J51:J56,1)</f>
        <v>0</v>
      </c>
      <c r="C191" s="93">
        <f>COUNTIF('Module 2 - Secteur 6'!J51:J56,2)</f>
        <v>0</v>
      </c>
      <c r="D191" s="93">
        <f>COUNTIF('Module 2 - Secteur 6'!J51:J56,3)</f>
        <v>0</v>
      </c>
      <c r="E191" s="93">
        <f>COUNTIF('Module 2 - Secteur 6'!J51:J56,4)</f>
        <v>5</v>
      </c>
    </row>
    <row r="192" spans="1:5" x14ac:dyDescent="0.25">
      <c r="A192" s="93" t="str">
        <f>'Module 2 - Secteur 6'!A58:G58</f>
        <v xml:space="preserve">Thème 4 : Relations avec les utilisateurs au niveau sectoriel </v>
      </c>
    </row>
    <row r="193" spans="1:5" x14ac:dyDescent="0.25">
      <c r="A193" s="93" t="str">
        <f>A192</f>
        <v xml:space="preserve">Thème 4 : Relations avec les utilisateurs au niveau sectoriel </v>
      </c>
      <c r="B193" s="93">
        <f>SUM(B194:B196)</f>
        <v>0</v>
      </c>
      <c r="C193" s="93">
        <f>SUM(C194:C196)</f>
        <v>0</v>
      </c>
      <c r="D193" s="93">
        <f>SUM(D194:D196)</f>
        <v>0</v>
      </c>
      <c r="E193" s="93">
        <f>SUM(E194:E196)</f>
        <v>7</v>
      </c>
    </row>
    <row r="194" spans="1:5" x14ac:dyDescent="0.25">
      <c r="A194" s="93" t="str">
        <f>'Module 2 - Secteur 6'!A59:G59</f>
        <v>Q1 :  La pertinence</v>
      </c>
      <c r="B194" s="93">
        <f>COUNTIF('Module 2 - Secteur 6'!J61:J63,1)</f>
        <v>0</v>
      </c>
      <c r="C194" s="93">
        <f>COUNTIF('Module 2 - Secteur 6'!J61:J63,2)</f>
        <v>0</v>
      </c>
      <c r="D194" s="93">
        <f>COUNTIF('Module 2 - Secteur 6'!J61:J63,3)</f>
        <v>0</v>
      </c>
      <c r="E194" s="93">
        <f>COUNTIF('Module 2 - Secteur 6'!J61:J63,4)</f>
        <v>3</v>
      </c>
    </row>
    <row r="195" spans="1:5" x14ac:dyDescent="0.25">
      <c r="A195" s="93" t="str">
        <f>'Module 2 - Secteur 6'!A64:G64</f>
        <v>Q2 : Accessibilité</v>
      </c>
      <c r="B195" s="93">
        <f>COUNTIF('Module 2 - Secteur 6'!J66:J72,1)</f>
        <v>0</v>
      </c>
      <c r="C195" s="93">
        <f>COUNTIF('Module 2 - Secteur 6'!J66:J72,2)</f>
        <v>0</v>
      </c>
      <c r="D195" s="93">
        <f>COUNTIF('Module 2 - Secteur 6'!J66:J72,3)</f>
        <v>0</v>
      </c>
      <c r="E195" s="93">
        <f>COUNTIF('Module 2 - Secteur 6'!J66:J72,4)</f>
        <v>2</v>
      </c>
    </row>
    <row r="196" spans="1:5" x14ac:dyDescent="0.25">
      <c r="A196" s="93" t="str">
        <f>'Module 2 - Secteur 6'!A73:G73</f>
        <v>Q3 : Facilité de services</v>
      </c>
      <c r="B196" s="93">
        <f>COUNTIF('Module 2 - Secteur 6'!J75:J76,1)</f>
        <v>0</v>
      </c>
      <c r="C196" s="93">
        <f>COUNTIF('Module 2 - Secteur 6'!J75:J76,2)</f>
        <v>0</v>
      </c>
      <c r="D196" s="93">
        <f>COUNTIF('Module 2 - Secteur 6'!J75:J76,3)</f>
        <v>0</v>
      </c>
      <c r="E196" s="93">
        <f>COUNTIF('Module 2 - Secteur 6'!J75:J76,4)</f>
        <v>2</v>
      </c>
    </row>
    <row r="197" spans="1:5" x14ac:dyDescent="0.25">
      <c r="A197" s="93" t="str">
        <f>'Module 2 - Secteur 6'!A78:G78</f>
        <v>Partie 2. Évaluation de la qualité — au niveau des indicateurs</v>
      </c>
    </row>
    <row r="198" spans="1:5" x14ac:dyDescent="0.25">
      <c r="A198" s="93" t="str">
        <f>A197</f>
        <v>Partie 2. Évaluation de la qualité — au niveau des indicateurs</v>
      </c>
      <c r="B198" s="93">
        <f>SUM(B199:B201)</f>
        <v>0</v>
      </c>
      <c r="C198" s="93">
        <f t="shared" ref="C198:E198" si="12">SUM(C199:C201)</f>
        <v>0</v>
      </c>
      <c r="D198" s="93">
        <f t="shared" si="12"/>
        <v>0</v>
      </c>
      <c r="E198" s="93">
        <f t="shared" si="12"/>
        <v>21</v>
      </c>
    </row>
    <row r="199" spans="1:5" x14ac:dyDescent="0.25">
      <c r="A199" s="93" t="str">
        <f>'Module 2 - Secteur 6'!A79:G79</f>
        <v>INDICATEUR 1 : (à définir)</v>
      </c>
      <c r="B199" s="93">
        <f>COUNTIF('Module 2 - Secteur 6'!J81:J87,1)</f>
        <v>0</v>
      </c>
      <c r="C199" s="93">
        <f>COUNTIF('Module 2 - Secteur 6'!J81:J87,2)</f>
        <v>0</v>
      </c>
      <c r="D199" s="93">
        <f>COUNTIF('Module 2 - Secteur 6'!J81:J87,3)</f>
        <v>0</v>
      </c>
      <c r="E199" s="93">
        <f>COUNTIF('Module 2 - Secteur 6'!J81:J87,4)</f>
        <v>7</v>
      </c>
    </row>
    <row r="200" spans="1:5" x14ac:dyDescent="0.25">
      <c r="A200" s="93" t="str">
        <f>'Module 2 - Secteur 6'!A88:G88</f>
        <v>INDICATEUR 2 : (à définir)</v>
      </c>
      <c r="B200" s="93">
        <f>COUNTIF('Module 2 - Secteur 6'!J90:J96,1)</f>
        <v>0</v>
      </c>
      <c r="C200" s="93">
        <f>COUNTIF('Module 2 - Secteur 6'!J90:J96,2)</f>
        <v>0</v>
      </c>
      <c r="D200" s="93">
        <f>COUNTIF('Module 2 - Secteur 6'!J90:J96,3)</f>
        <v>0</v>
      </c>
      <c r="E200" s="93">
        <f>COUNTIF('Module 2 - Secteur 6'!J90:J96,4)</f>
        <v>7</v>
      </c>
    </row>
    <row r="201" spans="1:5" x14ac:dyDescent="0.25">
      <c r="A201" s="93" t="str">
        <f>'Module 2 - Secteur 6'!A97:G97</f>
        <v>INDICATEUR 3 : (à définir)</v>
      </c>
      <c r="B201" s="93">
        <f>COUNTIF('Module 2 - Secteur 6'!J99:J105,1)</f>
        <v>0</v>
      </c>
      <c r="C201" s="93">
        <f>COUNTIF('Module 2 - Secteur 6'!J99:J105,2)</f>
        <v>0</v>
      </c>
      <c r="D201" s="93">
        <f>COUNTIF('Module 2 - Secteur 6'!J99:J105,3)</f>
        <v>0</v>
      </c>
      <c r="E201" s="93">
        <f>COUNTIF('Module 2 - Secteur 6'!J99:J105,4)</f>
        <v>7</v>
      </c>
    </row>
    <row r="204" spans="1:5" x14ac:dyDescent="0.25">
      <c r="A204" s="93" t="str">
        <f>'Module 2 - Secteur 7'!A1:G1</f>
        <v>Module 2 — Secteur 7</v>
      </c>
      <c r="B204" s="93" t="str">
        <f>A204 &amp; " - Résultat globaux"</f>
        <v>Module 2 — Secteur 7 - Résultat globaux</v>
      </c>
      <c r="C204" s="93" t="str">
        <f>A204 &amp; " - Résultats détaillés"</f>
        <v>Module 2 — Secteur 7 - Résultats détaillés</v>
      </c>
    </row>
    <row r="205" spans="1:5" x14ac:dyDescent="0.25">
      <c r="A205" s="93" t="str">
        <f>'Module 2 - Secteur 7'!A2:G2</f>
        <v xml:space="preserve">Partie 1 — Évaluation au niveau sectoriel/ministériel </v>
      </c>
    </row>
    <row r="206" spans="1:5" x14ac:dyDescent="0.25">
      <c r="A206" s="93" t="str">
        <f>'Module 2 - Secteur 7'!A3:G3</f>
        <v xml:space="preserve">Thème 1 : Cadre juridique, institutionnel et stratégique au niveau du secteur (INS et ministère du secteur) </v>
      </c>
    </row>
    <row r="207" spans="1:5" x14ac:dyDescent="0.25">
      <c r="A207" s="93" t="str">
        <f>A206</f>
        <v xml:space="preserve">Thème 1 : Cadre juridique, institutionnel et stratégique au niveau du secteur (INS et ministère du secteur) </v>
      </c>
      <c r="B207" s="93">
        <f>SUM(B208:B209)</f>
        <v>0</v>
      </c>
      <c r="C207" s="93">
        <f>SUM(C208:C209)</f>
        <v>0</v>
      </c>
      <c r="D207" s="93">
        <f>SUM(D208:D209)</f>
        <v>0</v>
      </c>
      <c r="E207" s="93">
        <f>SUM(E208:E209)</f>
        <v>8</v>
      </c>
    </row>
    <row r="208" spans="1:5" x14ac:dyDescent="0.25">
      <c r="A208" s="93" t="str">
        <f>'Module 2 - Secteur 7'!A4:G4</f>
        <v xml:space="preserve">Q1 : Cadre juridique et institutionnel soutenant la production de statistiques sectorielles </v>
      </c>
      <c r="B208" s="93">
        <f>COUNTIF('Module 2 - Secteur 7'!J6:J9,1)</f>
        <v>0</v>
      </c>
      <c r="C208" s="93">
        <f>COUNTIF('Module 2 - Secteur 7'!J6:J9,2)</f>
        <v>0</v>
      </c>
      <c r="D208" s="93">
        <f>COUNTIF('Module 2 - Secteur 7'!J6:J9,3)</f>
        <v>0</v>
      </c>
      <c r="E208" s="93">
        <f>COUNTIF('Module 2 - Secteur 7'!J6:J9,4)</f>
        <v>4</v>
      </c>
    </row>
    <row r="209" spans="1:5" x14ac:dyDescent="0.25">
      <c r="A209" s="93" t="str">
        <f>'Module 2 - Secteur 7'!A10:G10</f>
        <v>Q2 : Intégration et cohérence avec le cadre stratégique (SNDS, documents politiques et stratégiques)</v>
      </c>
      <c r="B209" s="93">
        <f>COUNTIF('Module 2 - Secteur 7'!J12:J15,1)</f>
        <v>0</v>
      </c>
      <c r="C209" s="93">
        <f>COUNTIF('Module 2 - Secteur 7'!J12:J15,2)</f>
        <v>0</v>
      </c>
      <c r="D209" s="93">
        <f>COUNTIF('Module 2 - Secteur 7'!J12:J15,3)</f>
        <v>0</v>
      </c>
      <c r="E209" s="93">
        <f>COUNTIF('Module 2 - Secteur 7'!J12:J15,4)</f>
        <v>4</v>
      </c>
    </row>
    <row r="210" spans="1:5" x14ac:dyDescent="0.25">
      <c r="A210" s="93" t="str">
        <f>'Module 2 - Secteur 7'!A17:G17</f>
        <v xml:space="preserve">Thème 2 : Adéquation des ressources au niveau sectoriel (INS et ministère sectoriel) </v>
      </c>
    </row>
    <row r="211" spans="1:5" x14ac:dyDescent="0.25">
      <c r="A211" s="93" t="str">
        <f>A210</f>
        <v xml:space="preserve">Thème 2 : Adéquation des ressources au niveau sectoriel (INS et ministère sectoriel) </v>
      </c>
      <c r="B211" s="93">
        <f>SUM(B212:B214)</f>
        <v>0</v>
      </c>
      <c r="C211" s="93">
        <f>SUM(C212:C214)</f>
        <v>0</v>
      </c>
      <c r="D211" s="93">
        <f>SUM(D212:D214)</f>
        <v>0</v>
      </c>
      <c r="E211" s="93">
        <f>SUM(E212:E214)</f>
        <v>6</v>
      </c>
    </row>
    <row r="212" spans="1:5" x14ac:dyDescent="0.25">
      <c r="A212" s="93" t="str">
        <f>'Module 2 - Secteur 7'!A18:G18</f>
        <v xml:space="preserve">Q1 : Du personnel </v>
      </c>
      <c r="B212" s="93">
        <f>COUNTIF('Module 2 - Secteur 7'!J20:J21,1)</f>
        <v>0</v>
      </c>
      <c r="C212" s="93">
        <f>COUNTIF('Module 2 - Secteur 7'!J20:J21,2)</f>
        <v>0</v>
      </c>
      <c r="D212" s="93">
        <f>COUNTIF('Module 2 - Secteur 7'!J20:J21,3)</f>
        <v>0</v>
      </c>
      <c r="E212" s="93">
        <f>COUNTIF('Module 2 - Secteur 7'!J20:J21,4)</f>
        <v>2</v>
      </c>
    </row>
    <row r="213" spans="1:5" x14ac:dyDescent="0.25">
      <c r="A213" s="93" t="str">
        <f>'Module 2 - Secteur 7'!A22:G22</f>
        <v>Q2 : Équipements et infrastructures</v>
      </c>
      <c r="B213" s="93">
        <f>COUNTIF('Module 2 - Secteur 7'!J24:J25,1)</f>
        <v>0</v>
      </c>
      <c r="C213" s="93">
        <f>COUNTIF('Module 2 - Secteur 7'!J24:J25,2)</f>
        <v>0</v>
      </c>
      <c r="D213" s="93">
        <f>COUNTIF('Module 2 - Secteur 7'!J24:J25,3)</f>
        <v>0</v>
      </c>
      <c r="E213" s="93">
        <f>COUNTIF('Module 2 - Secteur 7'!J24:J25,4)</f>
        <v>2</v>
      </c>
    </row>
    <row r="214" spans="1:5" x14ac:dyDescent="0.25">
      <c r="A214" s="93" t="str">
        <f>'Module 2 - Secteur 7'!A26:G26</f>
        <v>Q3 : Financement</v>
      </c>
      <c r="B214" s="93">
        <f>COUNTIF('Module 2 - Secteur 7'!J28:J29,1)</f>
        <v>0</v>
      </c>
      <c r="C214" s="93">
        <f>COUNTIF('Module 2 - Secteur 7'!J28:J29,2)</f>
        <v>0</v>
      </c>
      <c r="D214" s="93">
        <f>COUNTIF('Module 2 - Secteur 7'!J28:J29,3)</f>
        <v>0</v>
      </c>
      <c r="E214" s="93">
        <f>COUNTIF('Module 2 - Secteur 7'!J28:J29,4)</f>
        <v>2</v>
      </c>
    </row>
    <row r="215" spans="1:5" x14ac:dyDescent="0.25">
      <c r="A215" s="93" t="str">
        <f>'Module 2 - Secteur 7'!A31:G31</f>
        <v xml:space="preserve">Thème 3 : Déterminants de la qualité des données au niveau sectoriel </v>
      </c>
    </row>
    <row r="216" spans="1:5" x14ac:dyDescent="0.25">
      <c r="A216" s="93" t="str">
        <f>A215</f>
        <v xml:space="preserve">Thème 3 : Déterminants de la qualité des données au niveau sectoriel </v>
      </c>
      <c r="B216" s="93">
        <f>SUM(B217:B220)</f>
        <v>0</v>
      </c>
      <c r="C216" s="93">
        <f>SUM(C217:C220)</f>
        <v>0</v>
      </c>
      <c r="D216" s="93">
        <f>SUM(D217:D220)</f>
        <v>0</v>
      </c>
      <c r="E216" s="93">
        <f>SUM(E217:E220)</f>
        <v>15</v>
      </c>
    </row>
    <row r="217" spans="1:5" x14ac:dyDescent="0.25">
      <c r="A217" s="93" t="str">
        <f>'Module 2 - Secteur 7'!A32:G32</f>
        <v>Q1 : Engagement de qualité</v>
      </c>
      <c r="B217" s="93">
        <f>COUNTIF('Module 2 - Secteur 7'!J34:J36,1)</f>
        <v>0</v>
      </c>
      <c r="C217" s="93">
        <f>COUNTIF('Module 2 - Secteur 7'!J34:J36,2)</f>
        <v>0</v>
      </c>
      <c r="D217" s="93">
        <f>COUNTIF('Module 2 - Secteur 7'!J34:J36,3)</f>
        <v>0</v>
      </c>
      <c r="E217" s="93">
        <f>COUNTIF('Module 2 - Secteur 7'!J34:J36,4)</f>
        <v>3</v>
      </c>
    </row>
    <row r="218" spans="1:5" x14ac:dyDescent="0.25">
      <c r="A218" s="93" t="str">
        <f>'Module 2 - Secteur 7'!A37:G37</f>
        <v>Q2 : Impartialité et objectivité</v>
      </c>
      <c r="B218" s="93">
        <f>COUNTIF('Module 2 - Secteur 7'!J39:J42,1)</f>
        <v>0</v>
      </c>
      <c r="C218" s="93">
        <f>COUNTIF('Module 2 - Secteur 7'!J39:J42,2)</f>
        <v>0</v>
      </c>
      <c r="D218" s="93">
        <f>COUNTIF('Module 2 - Secteur 7'!J39:J42,3)</f>
        <v>0</v>
      </c>
      <c r="E218" s="93">
        <f>COUNTIF('Module 2 - Secteur 7'!J39:J42,4)</f>
        <v>3</v>
      </c>
    </row>
    <row r="219" spans="1:5" x14ac:dyDescent="0.25">
      <c r="A219" s="93" t="str">
        <f>'Module 2 - Secteur 7'!A43:G43</f>
        <v>Q3 : Méthodologie et procédures statistiques appropriées</v>
      </c>
      <c r="B219" s="93">
        <f>COUNTIF('Module 2 - Secteur 7'!J45:J48,1)</f>
        <v>0</v>
      </c>
      <c r="C219" s="93">
        <f>COUNTIF('Module 2 - Secteur 7'!J45:J48,2)</f>
        <v>0</v>
      </c>
      <c r="D219" s="93">
        <f>COUNTIF('Module 2 - Secteur 7'!J45:J48,3)</f>
        <v>0</v>
      </c>
      <c r="E219" s="93">
        <f>COUNTIF('Module 2 - Secteur 7'!J45:J48,4)</f>
        <v>4</v>
      </c>
    </row>
    <row r="220" spans="1:5" x14ac:dyDescent="0.25">
      <c r="A220" s="93" t="str">
        <f>'Module 2 - Secteur 7'!A49:G49</f>
        <v>Q4 :  Exactitude et fiabilité</v>
      </c>
      <c r="B220" s="93">
        <f>COUNTIF('Module 2 - Secteur 7'!J51:J56,1)</f>
        <v>0</v>
      </c>
      <c r="C220" s="93">
        <f>COUNTIF('Module 2 - Secteur 7'!J51:J56,2)</f>
        <v>0</v>
      </c>
      <c r="D220" s="93">
        <f>COUNTIF('Module 2 - Secteur 7'!J51:J56,3)</f>
        <v>0</v>
      </c>
      <c r="E220" s="93">
        <f>COUNTIF('Module 2 - Secteur 7'!J51:J56,4)</f>
        <v>5</v>
      </c>
    </row>
    <row r="221" spans="1:5" x14ac:dyDescent="0.25">
      <c r="A221" s="93" t="str">
        <f>'Module 2 - Secteur 7'!A58:G58</f>
        <v xml:space="preserve">Thème 4 : Relations avec les utilisateurs au niveau sectoriel </v>
      </c>
    </row>
    <row r="222" spans="1:5" x14ac:dyDescent="0.25">
      <c r="A222" s="93" t="str">
        <f>A221</f>
        <v xml:space="preserve">Thème 4 : Relations avec les utilisateurs au niveau sectoriel </v>
      </c>
      <c r="B222" s="93">
        <f>SUM(B223:B225)</f>
        <v>0</v>
      </c>
      <c r="C222" s="93">
        <f>SUM(C223:C225)</f>
        <v>0</v>
      </c>
      <c r="D222" s="93">
        <f>SUM(D223:D225)</f>
        <v>0</v>
      </c>
      <c r="E222" s="93">
        <f>SUM(E223:E225)</f>
        <v>7</v>
      </c>
    </row>
    <row r="223" spans="1:5" x14ac:dyDescent="0.25">
      <c r="A223" s="93" t="str">
        <f>'Module 2 - Secteur 7'!A59:G59</f>
        <v>Q1 :  La pertinence</v>
      </c>
      <c r="B223" s="93">
        <f>COUNTIF('Module 2 - Secteur 7'!J61:J63,1)</f>
        <v>0</v>
      </c>
      <c r="C223" s="93">
        <f>COUNTIF('Module 2 - Secteur 7'!J61:J63,2)</f>
        <v>0</v>
      </c>
      <c r="D223" s="93">
        <f>COUNTIF('Module 2 - Secteur 7'!J61:J63,3)</f>
        <v>0</v>
      </c>
      <c r="E223" s="93">
        <f>COUNTIF('Module 2 - Secteur 7'!J61:J63,4)</f>
        <v>3</v>
      </c>
    </row>
    <row r="224" spans="1:5" x14ac:dyDescent="0.25">
      <c r="A224" s="93" t="str">
        <f>'Module 2 - Secteur 7'!A64:G64</f>
        <v>Q2 : Accessibilité</v>
      </c>
      <c r="B224" s="93">
        <f>COUNTIF('Module 2 - Secteur 7'!J66:J72,1)</f>
        <v>0</v>
      </c>
      <c r="C224" s="93">
        <f>COUNTIF('Module 2 - Secteur 7'!J66:J72,2)</f>
        <v>0</v>
      </c>
      <c r="D224" s="93">
        <f>COUNTIF('Module 2 - Secteur 7'!J66:J72,3)</f>
        <v>0</v>
      </c>
      <c r="E224" s="93">
        <f>COUNTIF('Module 2 - Secteur 7'!J66:J72,4)</f>
        <v>2</v>
      </c>
    </row>
    <row r="225" spans="1:5" x14ac:dyDescent="0.25">
      <c r="A225" s="93" t="str">
        <f>'Module 2 - Secteur 7'!A73:G73</f>
        <v>Q3 : Facilité de services</v>
      </c>
      <c r="B225" s="93">
        <f>COUNTIF('Module 2 - Secteur 7'!J75:J76,1)</f>
        <v>0</v>
      </c>
      <c r="C225" s="93">
        <f>COUNTIF('Module 2 - Secteur 7'!J75:J76,2)</f>
        <v>0</v>
      </c>
      <c r="D225" s="93">
        <f>COUNTIF('Module 2 - Secteur 7'!J75:J76,3)</f>
        <v>0</v>
      </c>
      <c r="E225" s="93">
        <f>COUNTIF('Module 2 - Secteur 7'!J75:J76,4)</f>
        <v>2</v>
      </c>
    </row>
    <row r="226" spans="1:5" x14ac:dyDescent="0.25">
      <c r="A226" s="93" t="str">
        <f>'Module 2 - Secteur 7'!A78:G78</f>
        <v>Partie 2. Évaluation de la qualité — au niveau des indicateurs</v>
      </c>
    </row>
    <row r="227" spans="1:5" x14ac:dyDescent="0.25">
      <c r="A227" s="93" t="str">
        <f>A226</f>
        <v>Partie 2. Évaluation de la qualité — au niveau des indicateurs</v>
      </c>
      <c r="B227" s="93">
        <f>SUM(B228:B230)</f>
        <v>0</v>
      </c>
      <c r="C227" s="93">
        <f t="shared" ref="C227:E227" si="13">SUM(C228:C230)</f>
        <v>0</v>
      </c>
      <c r="D227" s="93">
        <f t="shared" si="13"/>
        <v>0</v>
      </c>
      <c r="E227" s="93">
        <f t="shared" si="13"/>
        <v>21</v>
      </c>
    </row>
    <row r="228" spans="1:5" x14ac:dyDescent="0.25">
      <c r="A228" s="93" t="str">
        <f>'Module 2 - Secteur 7'!A79:G79</f>
        <v>INDICATEUR 1 : (à définir)</v>
      </c>
      <c r="B228" s="93">
        <f>COUNTIF('Module 2 - Secteur 7'!J81:J87,1)</f>
        <v>0</v>
      </c>
      <c r="C228" s="93">
        <f>COUNTIF('Module 2 - Secteur 7'!J81:J87,2)</f>
        <v>0</v>
      </c>
      <c r="D228" s="93">
        <f>COUNTIF('Module 2 - Secteur 7'!J81:J87,3)</f>
        <v>0</v>
      </c>
      <c r="E228" s="93">
        <f>COUNTIF('Module 2 - Secteur 7'!J81:J87,4)</f>
        <v>7</v>
      </c>
    </row>
    <row r="229" spans="1:5" x14ac:dyDescent="0.25">
      <c r="A229" s="93" t="str">
        <f>'Module 2 - Secteur 7'!A88:G88</f>
        <v>INDICATEUR 2 : (à définir)</v>
      </c>
      <c r="B229" s="93">
        <f>COUNTIF('Module 2 - Secteur 7'!J90:J96,1)</f>
        <v>0</v>
      </c>
      <c r="C229" s="93">
        <f>COUNTIF('Module 2 - Secteur 7'!J90:J96,2)</f>
        <v>0</v>
      </c>
      <c r="D229" s="93">
        <f>COUNTIF('Module 2 - Secteur 7'!J90:J96,3)</f>
        <v>0</v>
      </c>
      <c r="E229" s="93">
        <f>COUNTIF('Module 2 - Secteur 7'!J90:J96,4)</f>
        <v>7</v>
      </c>
    </row>
    <row r="230" spans="1:5" x14ac:dyDescent="0.25">
      <c r="A230" s="93" t="str">
        <f>'Module 2 - Secteur 7'!A97:G97</f>
        <v>INDICATEUR 3 : (à définir)</v>
      </c>
      <c r="B230" s="93">
        <f>COUNTIF('Module 2 - Secteur 7'!J99:J105,1)</f>
        <v>0</v>
      </c>
      <c r="C230" s="93">
        <f>COUNTIF('Module 2 - Secteur 7'!J99:J105,2)</f>
        <v>0</v>
      </c>
      <c r="D230" s="93">
        <f>COUNTIF('Module 2 - Secteur 7'!J99:J105,3)</f>
        <v>0</v>
      </c>
      <c r="E230" s="93">
        <f>COUNTIF('Module 2 - Secteur 7'!J99:J105,4)</f>
        <v>7</v>
      </c>
    </row>
    <row r="233" spans="1:5" x14ac:dyDescent="0.25">
      <c r="A233" s="93" t="str">
        <f>'Module 2 - Secteur 8'!A1:G1</f>
        <v>Module 2 — Secteur 8</v>
      </c>
      <c r="B233" s="93" t="str">
        <f>A233 &amp; " - Résultat globaux"</f>
        <v>Module 2 — Secteur 8 - Résultat globaux</v>
      </c>
      <c r="C233" s="93" t="str">
        <f>A233 &amp; " - Résultats détaillés"</f>
        <v>Module 2 — Secteur 8 - Résultats détaillés</v>
      </c>
    </row>
    <row r="234" spans="1:5" x14ac:dyDescent="0.25">
      <c r="A234" s="93" t="str">
        <f>'Module 2 - Secteur 8'!A2:G2</f>
        <v xml:space="preserve">Partie 1 — Évaluation au niveau sectoriel/ministériel </v>
      </c>
    </row>
    <row r="235" spans="1:5" x14ac:dyDescent="0.25">
      <c r="A235" s="93" t="str">
        <f>'Module 2 - Secteur 8'!A3:G3</f>
        <v xml:space="preserve">Thème 1 : Cadre juridique, institutionnel et stratégique au niveau du secteur (INS et ministère du secteur) </v>
      </c>
    </row>
    <row r="236" spans="1:5" x14ac:dyDescent="0.25">
      <c r="A236" s="93" t="str">
        <f>A235</f>
        <v xml:space="preserve">Thème 1 : Cadre juridique, institutionnel et stratégique au niveau du secteur (INS et ministère du secteur) </v>
      </c>
      <c r="B236" s="93">
        <f>SUM(B237:B238)</f>
        <v>0</v>
      </c>
      <c r="C236" s="93">
        <f>SUM(C237:C238)</f>
        <v>0</v>
      </c>
      <c r="D236" s="93">
        <f>SUM(D237:D238)</f>
        <v>0</v>
      </c>
      <c r="E236" s="93">
        <f>SUM(E237:E238)</f>
        <v>8</v>
      </c>
    </row>
    <row r="237" spans="1:5" x14ac:dyDescent="0.25">
      <c r="A237" s="93" t="str">
        <f>'Module 2 - Secteur 8'!A4:G4</f>
        <v xml:space="preserve">Q1 : Cadre juridique et institutionnel soutenant la production de statistiques sectorielles </v>
      </c>
      <c r="B237" s="93">
        <f>COUNTIF('Module 2 - Secteur 8'!J6:J9,1)</f>
        <v>0</v>
      </c>
      <c r="C237" s="93">
        <f>COUNTIF('Module 2 - Secteur 8'!J6:J9,2)</f>
        <v>0</v>
      </c>
      <c r="D237" s="93">
        <f>COUNTIF('Module 2 - Secteur 8'!J6:J9,3)</f>
        <v>0</v>
      </c>
      <c r="E237" s="93">
        <f>COUNTIF('Module 2 - Secteur 8'!J6:J9,4)</f>
        <v>4</v>
      </c>
    </row>
    <row r="238" spans="1:5" x14ac:dyDescent="0.25">
      <c r="A238" s="93" t="str">
        <f>'Module 2 - Secteur 8'!A10:G10</f>
        <v>Q2 : Intégration et cohérence avec le cadre stratégique (SNDS, documents politiques et stratégiques)</v>
      </c>
      <c r="B238" s="93">
        <f>COUNTIF('Module 2 - Secteur 8'!J12:J15,1)</f>
        <v>0</v>
      </c>
      <c r="C238" s="93">
        <f>COUNTIF('Module 2 - Secteur 8'!J12:J15,2)</f>
        <v>0</v>
      </c>
      <c r="D238" s="93">
        <f>COUNTIF('Module 2 - Secteur 8'!J12:J15,3)</f>
        <v>0</v>
      </c>
      <c r="E238" s="93">
        <f>COUNTIF('Module 2 - Secteur 8'!J12:J15,4)</f>
        <v>4</v>
      </c>
    </row>
    <row r="239" spans="1:5" x14ac:dyDescent="0.25">
      <c r="A239" s="93" t="str">
        <f>'Module 2 - Secteur 8'!A17:G17</f>
        <v xml:space="preserve">Thème 2 : Adéquation des ressources au niveau sectoriel (INS et ministère sectoriel) </v>
      </c>
    </row>
    <row r="240" spans="1:5" x14ac:dyDescent="0.25">
      <c r="A240" s="93" t="str">
        <f>A239</f>
        <v xml:space="preserve">Thème 2 : Adéquation des ressources au niveau sectoriel (INS et ministère sectoriel) </v>
      </c>
      <c r="B240" s="93">
        <f>SUM(B241:B243)</f>
        <v>0</v>
      </c>
      <c r="C240" s="93">
        <f>SUM(C241:C243)</f>
        <v>0</v>
      </c>
      <c r="D240" s="93">
        <f>SUM(D241:D243)</f>
        <v>0</v>
      </c>
      <c r="E240" s="93">
        <f>SUM(E241:E243)</f>
        <v>6</v>
      </c>
    </row>
    <row r="241" spans="1:5" x14ac:dyDescent="0.25">
      <c r="A241" s="93" t="str">
        <f>'Module 2 - Secteur 8'!A18:G18</f>
        <v xml:space="preserve">Q1 : Du personnel </v>
      </c>
      <c r="B241" s="93">
        <f>COUNTIF('Module 2 - Secteur 8'!J20:J21,1)</f>
        <v>0</v>
      </c>
      <c r="C241" s="93">
        <f>COUNTIF('Module 2 - Secteur 8'!J20:J21,2)</f>
        <v>0</v>
      </c>
      <c r="D241" s="93">
        <f>COUNTIF('Module 2 - Secteur 8'!J20:J21,3)</f>
        <v>0</v>
      </c>
      <c r="E241" s="93">
        <f>COUNTIF('Module 2 - Secteur 8'!J20:J21,4)</f>
        <v>2</v>
      </c>
    </row>
    <row r="242" spans="1:5" x14ac:dyDescent="0.25">
      <c r="A242" s="93" t="str">
        <f>'Module 2 - Secteur 8'!A22:G22</f>
        <v>Q2 : Équipements et infrastructures</v>
      </c>
      <c r="B242" s="93">
        <f>COUNTIF('Module 2 - Secteur 8'!J24:J25,1)</f>
        <v>0</v>
      </c>
      <c r="C242" s="93">
        <f>COUNTIF('Module 2 - Secteur 8'!J24:J25,2)</f>
        <v>0</v>
      </c>
      <c r="D242" s="93">
        <f>COUNTIF('Module 2 - Secteur 8'!J24:J25,3)</f>
        <v>0</v>
      </c>
      <c r="E242" s="93">
        <f>COUNTIF('Module 2 - Secteur 8'!J24:J25,4)</f>
        <v>2</v>
      </c>
    </row>
    <row r="243" spans="1:5" x14ac:dyDescent="0.25">
      <c r="A243" s="93" t="str">
        <f>'Module 2 - Secteur 8'!A26:G26</f>
        <v>Q3 : Financement</v>
      </c>
      <c r="B243" s="93">
        <f>COUNTIF('Module 2 - Secteur 8'!J28:J29,1)</f>
        <v>0</v>
      </c>
      <c r="C243" s="93">
        <f>COUNTIF('Module 2 - Secteur 8'!J28:J29,2)</f>
        <v>0</v>
      </c>
      <c r="D243" s="93">
        <f>COUNTIF('Module 2 - Secteur 8'!J28:J29,3)</f>
        <v>0</v>
      </c>
      <c r="E243" s="93">
        <f>COUNTIF('Module 2 - Secteur 8'!J28:J29,4)</f>
        <v>2</v>
      </c>
    </row>
    <row r="244" spans="1:5" x14ac:dyDescent="0.25">
      <c r="A244" s="93" t="str">
        <f>'Module 2 - Secteur 8'!A31:G31</f>
        <v xml:space="preserve">Thème 3 : Déterminants de la qualité des données au niveau sectoriel </v>
      </c>
    </row>
    <row r="245" spans="1:5" x14ac:dyDescent="0.25">
      <c r="A245" s="93" t="str">
        <f>A244</f>
        <v xml:space="preserve">Thème 3 : Déterminants de la qualité des données au niveau sectoriel </v>
      </c>
      <c r="B245" s="93">
        <f>SUM(B246:B249)</f>
        <v>0</v>
      </c>
      <c r="C245" s="93">
        <f>SUM(C246:C249)</f>
        <v>0</v>
      </c>
      <c r="D245" s="93">
        <f>SUM(D246:D249)</f>
        <v>0</v>
      </c>
      <c r="E245" s="93">
        <f>SUM(E246:E249)</f>
        <v>15</v>
      </c>
    </row>
    <row r="246" spans="1:5" x14ac:dyDescent="0.25">
      <c r="A246" s="93" t="str">
        <f>'Module 2 - Secteur 8'!A32:G32</f>
        <v>Q1 : Engagement de qualité</v>
      </c>
      <c r="B246" s="93">
        <f>COUNTIF('Module 2 - Secteur 8'!J34:J36,1)</f>
        <v>0</v>
      </c>
      <c r="C246" s="93">
        <f>COUNTIF('Module 2 - Secteur 8'!J34:J36,2)</f>
        <v>0</v>
      </c>
      <c r="D246" s="93">
        <f>COUNTIF('Module 2 - Secteur 8'!J34:J36,3)</f>
        <v>0</v>
      </c>
      <c r="E246" s="93">
        <f>COUNTIF('Module 2 - Secteur 8'!J34:J36,4)</f>
        <v>3</v>
      </c>
    </row>
    <row r="247" spans="1:5" x14ac:dyDescent="0.25">
      <c r="A247" s="93" t="str">
        <f>'Module 2 - Secteur 8'!A37:G37</f>
        <v>Q2 : Impartialité et objectivité</v>
      </c>
      <c r="B247" s="93">
        <f>COUNTIF('Module 2 - Secteur 8'!J39:J42,1)</f>
        <v>0</v>
      </c>
      <c r="C247" s="93">
        <f>COUNTIF('Module 2 - Secteur 8'!J39:J42,2)</f>
        <v>0</v>
      </c>
      <c r="D247" s="93">
        <f>COUNTIF('Module 2 - Secteur 8'!J39:J42,3)</f>
        <v>0</v>
      </c>
      <c r="E247" s="93">
        <f>COUNTIF('Module 2 - Secteur 8'!J39:J42,4)</f>
        <v>3</v>
      </c>
    </row>
    <row r="248" spans="1:5" x14ac:dyDescent="0.25">
      <c r="A248" s="93" t="str">
        <f>'Module 2 - Secteur 8'!A43:G43</f>
        <v>Q3 : Méthodologie et procédures statistiques appropriées</v>
      </c>
      <c r="B248" s="93">
        <f>COUNTIF('Module 2 - Secteur 8'!J45:J48,1)</f>
        <v>0</v>
      </c>
      <c r="C248" s="93">
        <f>COUNTIF('Module 2 - Secteur 8'!J45:J48,2)</f>
        <v>0</v>
      </c>
      <c r="D248" s="93">
        <f>COUNTIF('Module 2 - Secteur 8'!J45:J48,3)</f>
        <v>0</v>
      </c>
      <c r="E248" s="93">
        <f>COUNTIF('Module 2 - Secteur 8'!J45:J48,4)</f>
        <v>4</v>
      </c>
    </row>
    <row r="249" spans="1:5" x14ac:dyDescent="0.25">
      <c r="A249" s="93" t="str">
        <f>'Module 2 - Secteur 8'!A49:G49</f>
        <v>Q4 :  Exactitude et fiabilité</v>
      </c>
      <c r="B249" s="93">
        <f>COUNTIF('Module 2 - Secteur 8'!J51:J56,1)</f>
        <v>0</v>
      </c>
      <c r="C249" s="93">
        <f>COUNTIF('Module 2 - Secteur 8'!J51:J56,2)</f>
        <v>0</v>
      </c>
      <c r="D249" s="93">
        <f>COUNTIF('Module 2 - Secteur 8'!J51:J56,3)</f>
        <v>0</v>
      </c>
      <c r="E249" s="93">
        <f>COUNTIF('Module 2 - Secteur 8'!J51:J56,4)</f>
        <v>5</v>
      </c>
    </row>
    <row r="250" spans="1:5" x14ac:dyDescent="0.25">
      <c r="A250" s="93" t="str">
        <f>'Module 2 - Secteur 8'!A58:G58</f>
        <v xml:space="preserve">Thème 4 : Relations avec les utilisateurs au niveau sectoriel </v>
      </c>
    </row>
    <row r="251" spans="1:5" x14ac:dyDescent="0.25">
      <c r="A251" s="93" t="str">
        <f>A250</f>
        <v xml:space="preserve">Thème 4 : Relations avec les utilisateurs au niveau sectoriel </v>
      </c>
      <c r="B251" s="93">
        <f>SUM(B252:B254)</f>
        <v>0</v>
      </c>
      <c r="C251" s="93">
        <f>SUM(C252:C254)</f>
        <v>0</v>
      </c>
      <c r="D251" s="93">
        <f>SUM(D252:D254)</f>
        <v>0</v>
      </c>
      <c r="E251" s="93">
        <f>SUM(E252:E254)</f>
        <v>7</v>
      </c>
    </row>
    <row r="252" spans="1:5" x14ac:dyDescent="0.25">
      <c r="A252" s="93" t="str">
        <f>'Module 2 - Secteur 8'!A59:G59</f>
        <v>Q1 :  La pertinence</v>
      </c>
      <c r="B252" s="93">
        <f>COUNTIF('Module 2 - Secteur 8'!J61:J63,1)</f>
        <v>0</v>
      </c>
      <c r="C252" s="93">
        <f>COUNTIF('Module 2 - Secteur 8'!J61:J63,2)</f>
        <v>0</v>
      </c>
      <c r="D252" s="93">
        <f>COUNTIF('Module 2 - Secteur 8'!J61:J63,3)</f>
        <v>0</v>
      </c>
      <c r="E252" s="93">
        <f>COUNTIF('Module 2 - Secteur 8'!J61:J63,4)</f>
        <v>3</v>
      </c>
    </row>
    <row r="253" spans="1:5" x14ac:dyDescent="0.25">
      <c r="A253" s="93" t="str">
        <f>'Module 2 - Secteur 8'!A64:G64</f>
        <v>Q2 : Accessibilité</v>
      </c>
      <c r="B253" s="93">
        <f>COUNTIF('Module 2 - Secteur 8'!J66:J72,1)</f>
        <v>0</v>
      </c>
      <c r="C253" s="93">
        <f>COUNTIF('Module 2 - Secteur 8'!J66:J72,2)</f>
        <v>0</v>
      </c>
      <c r="D253" s="93">
        <f>COUNTIF('Module 2 - Secteur 8'!J66:J72,3)</f>
        <v>0</v>
      </c>
      <c r="E253" s="93">
        <f>COUNTIF('Module 2 - Secteur 8'!J66:J72,4)</f>
        <v>2</v>
      </c>
    </row>
    <row r="254" spans="1:5" x14ac:dyDescent="0.25">
      <c r="A254" s="93" t="str">
        <f>'Module 2 - Secteur 8'!A73:G73</f>
        <v>Q3 : Facilité de services</v>
      </c>
      <c r="B254" s="93">
        <f>COUNTIF('Module 2 - Secteur 8'!J75:J76,1)</f>
        <v>0</v>
      </c>
      <c r="C254" s="93">
        <f>COUNTIF('Module 2 - Secteur 8'!J75:J76,2)</f>
        <v>0</v>
      </c>
      <c r="D254" s="93">
        <f>COUNTIF('Module 2 - Secteur 8'!J75:J76,3)</f>
        <v>0</v>
      </c>
      <c r="E254" s="93">
        <f>COUNTIF('Module 2 - Secteur 8'!J75:J76,4)</f>
        <v>2</v>
      </c>
    </row>
    <row r="255" spans="1:5" x14ac:dyDescent="0.25">
      <c r="A255" s="93" t="str">
        <f>'Module 2 - Secteur 8'!A78:G78</f>
        <v>Partie 2. Évaluation de la qualité — au niveau des indicateurs</v>
      </c>
    </row>
    <row r="256" spans="1:5" x14ac:dyDescent="0.25">
      <c r="A256" s="93" t="str">
        <f>A255</f>
        <v>Partie 2. Évaluation de la qualité — au niveau des indicateurs</v>
      </c>
      <c r="B256" s="93">
        <f>SUM(B257:B259)</f>
        <v>0</v>
      </c>
      <c r="C256" s="93">
        <f t="shared" ref="C256:E256" si="14">SUM(C257:C259)</f>
        <v>0</v>
      </c>
      <c r="D256" s="93">
        <f t="shared" si="14"/>
        <v>0</v>
      </c>
      <c r="E256" s="93">
        <f t="shared" si="14"/>
        <v>21</v>
      </c>
    </row>
    <row r="257" spans="1:5" x14ac:dyDescent="0.25">
      <c r="A257" s="93" t="str">
        <f>'Module 2 - Secteur 8'!A79:G79</f>
        <v>INDICATEUR 1 : (à définir)</v>
      </c>
      <c r="B257" s="93">
        <f>COUNTIF('Module 2 - Secteur 8'!J81:J87,1)</f>
        <v>0</v>
      </c>
      <c r="C257" s="93">
        <f>COUNTIF('Module 2 - Secteur 8'!J81:J87,2)</f>
        <v>0</v>
      </c>
      <c r="D257" s="93">
        <f>COUNTIF('Module 2 - Secteur 8'!J81:J87,3)</f>
        <v>0</v>
      </c>
      <c r="E257" s="93">
        <f>COUNTIF('Module 2 - Secteur 8'!J81:J87,4)</f>
        <v>7</v>
      </c>
    </row>
    <row r="258" spans="1:5" x14ac:dyDescent="0.25">
      <c r="A258" s="93" t="str">
        <f>'Module 2 - Secteur 8'!A88:G88</f>
        <v>INDICATEUR 2 : (à définir)</v>
      </c>
      <c r="B258" s="93">
        <f>COUNTIF('Module 2 - Secteur 8'!J90:J96,1)</f>
        <v>0</v>
      </c>
      <c r="C258" s="93">
        <f>COUNTIF('Module 2 - Secteur 8'!J90:J96,2)</f>
        <v>0</v>
      </c>
      <c r="D258" s="93">
        <f>COUNTIF('Module 2 - Secteur 8'!J90:J96,3)</f>
        <v>0</v>
      </c>
      <c r="E258" s="93">
        <f>COUNTIF('Module 2 - Secteur 8'!J90:J96,4)</f>
        <v>7</v>
      </c>
    </row>
    <row r="259" spans="1:5" x14ac:dyDescent="0.25">
      <c r="A259" s="93" t="str">
        <f>'Module 2 - Secteur 8'!A97:G97</f>
        <v>INDICATEUR 3 : (à définir)</v>
      </c>
      <c r="B259" s="93">
        <f>COUNTIF('Module 2 - Secteur 8'!J99:J105,1)</f>
        <v>0</v>
      </c>
      <c r="C259" s="93">
        <f>COUNTIF('Module 2 - Secteur 8'!J99:J105,2)</f>
        <v>0</v>
      </c>
      <c r="D259" s="93">
        <f>COUNTIF('Module 2 - Secteur 8'!J99:J105,3)</f>
        <v>0</v>
      </c>
      <c r="E259" s="93">
        <f>COUNTIF('Module 2 - Secteur 8'!J99:J105,4)</f>
        <v>7</v>
      </c>
    </row>
    <row r="262" spans="1:5" x14ac:dyDescent="0.25">
      <c r="A262" s="93" t="str">
        <f>'Module 2 - Secteur 9'!A1:G1</f>
        <v>Module 2 — Secteur 9</v>
      </c>
      <c r="B262" s="93" t="str">
        <f>A262 &amp; " - Résultat globaux"</f>
        <v>Module 2 — Secteur 9 - Résultat globaux</v>
      </c>
      <c r="C262" s="93" t="str">
        <f>A262 &amp; " - Résultats détaillés"</f>
        <v>Module 2 — Secteur 9 - Résultats détaillés</v>
      </c>
    </row>
    <row r="263" spans="1:5" x14ac:dyDescent="0.25">
      <c r="A263" s="93" t="str">
        <f>'Module 2 - Secteur 9'!A2:G2</f>
        <v xml:space="preserve">Partie 1 — Évaluation au niveau sectoriel/ministériel </v>
      </c>
    </row>
    <row r="264" spans="1:5" x14ac:dyDescent="0.25">
      <c r="A264" s="93" t="str">
        <f>'Module 2 - Secteur 9'!A3:G3</f>
        <v xml:space="preserve">Thème 1 : Cadre juridique, institutionnel et stratégique au niveau du secteur (INS et ministère du secteur) </v>
      </c>
    </row>
    <row r="265" spans="1:5" x14ac:dyDescent="0.25">
      <c r="A265" s="93" t="str">
        <f>A264</f>
        <v xml:space="preserve">Thème 1 : Cadre juridique, institutionnel et stratégique au niveau du secteur (INS et ministère du secteur) </v>
      </c>
      <c r="B265" s="93">
        <f>SUM(B266:B267)</f>
        <v>0</v>
      </c>
      <c r="C265" s="93">
        <f>SUM(C266:C267)</f>
        <v>0</v>
      </c>
      <c r="D265" s="93">
        <f>SUM(D266:D267)</f>
        <v>0</v>
      </c>
      <c r="E265" s="93">
        <f>SUM(E266:E267)</f>
        <v>8</v>
      </c>
    </row>
    <row r="266" spans="1:5" x14ac:dyDescent="0.25">
      <c r="A266" s="93" t="str">
        <f>'Module 2 - Secteur 9'!A4:G4</f>
        <v xml:space="preserve">Q1 : Cadre juridique et institutionnel soutenant la production de statistiques sectorielles </v>
      </c>
      <c r="B266" s="93">
        <f>COUNTIF('Module 2 - Secteur 9'!J6:J9,1)</f>
        <v>0</v>
      </c>
      <c r="C266" s="93">
        <f>COUNTIF('Module 2 - Secteur 9'!J6:J9,2)</f>
        <v>0</v>
      </c>
      <c r="D266" s="93">
        <f>COUNTIF('Module 2 - Secteur 9'!J6:J9,3)</f>
        <v>0</v>
      </c>
      <c r="E266" s="93">
        <f>COUNTIF('Module 2 - Secteur 9'!J6:J9,4)</f>
        <v>4</v>
      </c>
    </row>
    <row r="267" spans="1:5" x14ac:dyDescent="0.25">
      <c r="A267" s="93" t="str">
        <f>'Module 2 - Secteur 9'!A10:G10</f>
        <v>Q2 : Intégration et cohérence avec le cadre stratégique (SNDS, documents politiques et stratégiques)</v>
      </c>
      <c r="B267" s="93">
        <f>COUNTIF('Module 2 - Secteur 9'!J12:J15,1)</f>
        <v>0</v>
      </c>
      <c r="C267" s="93">
        <f>COUNTIF('Module 2 - Secteur 9'!J12:J15,2)</f>
        <v>0</v>
      </c>
      <c r="D267" s="93">
        <f>COUNTIF('Module 2 - Secteur 9'!J12:J15,3)</f>
        <v>0</v>
      </c>
      <c r="E267" s="93">
        <f>COUNTIF('Module 2 - Secteur 9'!J12:J15,4)</f>
        <v>4</v>
      </c>
    </row>
    <row r="268" spans="1:5" x14ac:dyDescent="0.25">
      <c r="A268" s="93" t="str">
        <f>'Module 2 - Secteur 9'!A17:G17</f>
        <v xml:space="preserve">Thème 2 : Adéquation des ressources au niveau sectoriel (INS et ministère sectoriel) </v>
      </c>
    </row>
    <row r="269" spans="1:5" x14ac:dyDescent="0.25">
      <c r="A269" s="93" t="str">
        <f>A268</f>
        <v xml:space="preserve">Thème 2 : Adéquation des ressources au niveau sectoriel (INS et ministère sectoriel) </v>
      </c>
      <c r="B269" s="93">
        <f>SUM(B270:B272)</f>
        <v>0</v>
      </c>
      <c r="C269" s="93">
        <f>SUM(C270:C272)</f>
        <v>0</v>
      </c>
      <c r="D269" s="93">
        <f>SUM(D270:D272)</f>
        <v>0</v>
      </c>
      <c r="E269" s="93">
        <f>SUM(E270:E272)</f>
        <v>6</v>
      </c>
    </row>
    <row r="270" spans="1:5" x14ac:dyDescent="0.25">
      <c r="A270" s="93" t="str">
        <f>'Module 2 - Secteur 9'!A18:G18</f>
        <v xml:space="preserve">Q1 : Du personnel </v>
      </c>
      <c r="B270" s="93">
        <f>COUNTIF('Module 2 - Secteur 9'!J20:J21,1)</f>
        <v>0</v>
      </c>
      <c r="C270" s="93">
        <f>COUNTIF('Module 2 - Secteur 9'!J20:J21,2)</f>
        <v>0</v>
      </c>
      <c r="D270" s="93">
        <f>COUNTIF('Module 2 - Secteur 9'!J20:J21,3)</f>
        <v>0</v>
      </c>
      <c r="E270" s="93">
        <f>COUNTIF('Module 2 - Secteur 9'!J20:J21,4)</f>
        <v>2</v>
      </c>
    </row>
    <row r="271" spans="1:5" x14ac:dyDescent="0.25">
      <c r="A271" s="93" t="str">
        <f>'Module 2 - Secteur 9'!A22:G22</f>
        <v>Q2 : Équipements et infrastructures</v>
      </c>
      <c r="B271" s="93">
        <f>COUNTIF('Module 2 - Secteur 9'!J24:J25,1)</f>
        <v>0</v>
      </c>
      <c r="C271" s="93">
        <f>COUNTIF('Module 2 - Secteur 9'!J24:J25,2)</f>
        <v>0</v>
      </c>
      <c r="D271" s="93">
        <f>COUNTIF('Module 2 - Secteur 9'!J24:J25,3)</f>
        <v>0</v>
      </c>
      <c r="E271" s="93">
        <f>COUNTIF('Module 2 - Secteur 9'!J24:J25,4)</f>
        <v>2</v>
      </c>
    </row>
    <row r="272" spans="1:5" x14ac:dyDescent="0.25">
      <c r="A272" s="93" t="str">
        <f>'Module 2 - Secteur 9'!A26:G26</f>
        <v>Q3 : Financement</v>
      </c>
      <c r="B272" s="93">
        <f>COUNTIF('Module 2 - Secteur 9'!J28:J29,1)</f>
        <v>0</v>
      </c>
      <c r="C272" s="93">
        <f>COUNTIF('Module 2 - Secteur 9'!J28:J29,2)</f>
        <v>0</v>
      </c>
      <c r="D272" s="93">
        <f>COUNTIF('Module 2 - Secteur 9'!J28:J29,3)</f>
        <v>0</v>
      </c>
      <c r="E272" s="93">
        <f>COUNTIF('Module 2 - Secteur 9'!J28:J29,4)</f>
        <v>2</v>
      </c>
    </row>
    <row r="273" spans="1:5" x14ac:dyDescent="0.25">
      <c r="A273" s="93" t="str">
        <f>'Module 2 - Secteur 9'!A31:G31</f>
        <v xml:space="preserve">Thème 3 : Déterminants de la qualité des données au niveau sectoriel </v>
      </c>
    </row>
    <row r="274" spans="1:5" x14ac:dyDescent="0.25">
      <c r="A274" s="93" t="str">
        <f>A273</f>
        <v xml:space="preserve">Thème 3 : Déterminants de la qualité des données au niveau sectoriel </v>
      </c>
      <c r="B274" s="93">
        <f>SUM(B275:B278)</f>
        <v>0</v>
      </c>
      <c r="C274" s="93">
        <f>SUM(C275:C278)</f>
        <v>0</v>
      </c>
      <c r="D274" s="93">
        <f>SUM(D275:D278)</f>
        <v>0</v>
      </c>
      <c r="E274" s="93">
        <f>SUM(E275:E278)</f>
        <v>15</v>
      </c>
    </row>
    <row r="275" spans="1:5" x14ac:dyDescent="0.25">
      <c r="A275" s="93" t="str">
        <f>'Module 2 - Secteur 9'!A32:G32</f>
        <v>Q1 : Engagement de qualité</v>
      </c>
      <c r="B275" s="93">
        <f>COUNTIF('Module 2 - Secteur 9'!J34:J36,1)</f>
        <v>0</v>
      </c>
      <c r="C275" s="93">
        <f>COUNTIF('Module 2 - Secteur 9'!J34:J36,2)</f>
        <v>0</v>
      </c>
      <c r="D275" s="93">
        <f>COUNTIF('Module 2 - Secteur 9'!J34:J36,3)</f>
        <v>0</v>
      </c>
      <c r="E275" s="93">
        <f>COUNTIF('Module 2 - Secteur 9'!J34:J36,4)</f>
        <v>3</v>
      </c>
    </row>
    <row r="276" spans="1:5" x14ac:dyDescent="0.25">
      <c r="A276" s="93" t="str">
        <f>'Module 2 - Secteur 9'!A37:G37</f>
        <v>Q2 : Impartialité et objectivité</v>
      </c>
      <c r="B276" s="93">
        <f>COUNTIF('Module 2 - Secteur 9'!J39:J42,1)</f>
        <v>0</v>
      </c>
      <c r="C276" s="93">
        <f>COUNTIF('Module 2 - Secteur 9'!J39:J42,2)</f>
        <v>0</v>
      </c>
      <c r="D276" s="93">
        <f>COUNTIF('Module 2 - Secteur 9'!J39:J42,3)</f>
        <v>0</v>
      </c>
      <c r="E276" s="93">
        <f>COUNTIF('Module 2 - Secteur 9'!J39:J42,4)</f>
        <v>3</v>
      </c>
    </row>
    <row r="277" spans="1:5" x14ac:dyDescent="0.25">
      <c r="A277" s="93" t="str">
        <f>'Module 2 - Secteur 9'!A43:G43</f>
        <v>Q3 : Méthodologie et procédures statistiques appropriées</v>
      </c>
      <c r="B277" s="93">
        <f>COUNTIF('Module 2 - Secteur 9'!J45:J48,1)</f>
        <v>0</v>
      </c>
      <c r="C277" s="93">
        <f>COUNTIF('Module 2 - Secteur 9'!J45:J48,2)</f>
        <v>0</v>
      </c>
      <c r="D277" s="93">
        <f>COUNTIF('Module 2 - Secteur 9'!J45:J48,3)</f>
        <v>0</v>
      </c>
      <c r="E277" s="93">
        <f>COUNTIF('Module 2 - Secteur 9'!J45:J48,4)</f>
        <v>4</v>
      </c>
    </row>
    <row r="278" spans="1:5" x14ac:dyDescent="0.25">
      <c r="A278" s="93" t="str">
        <f>'Module 2 - Secteur 9'!A49:G49</f>
        <v>Q4 :  Exactitude et fiabilité</v>
      </c>
      <c r="B278" s="93">
        <f>COUNTIF('Module 2 - Secteur 9'!J51:J56,1)</f>
        <v>0</v>
      </c>
      <c r="C278" s="93">
        <f>COUNTIF('Module 2 - Secteur 9'!J51:J56,2)</f>
        <v>0</v>
      </c>
      <c r="D278" s="93">
        <f>COUNTIF('Module 2 - Secteur 9'!J51:J56,3)</f>
        <v>0</v>
      </c>
      <c r="E278" s="93">
        <f>COUNTIF('Module 2 - Secteur 9'!J51:J56,4)</f>
        <v>5</v>
      </c>
    </row>
    <row r="279" spans="1:5" x14ac:dyDescent="0.25">
      <c r="A279" s="93" t="str">
        <f>'Module 2 - Secteur 9'!A58:G58</f>
        <v xml:space="preserve">Thème 4 : Relations avec les utilisateurs au niveau sectoriel </v>
      </c>
    </row>
    <row r="280" spans="1:5" x14ac:dyDescent="0.25">
      <c r="A280" s="93" t="str">
        <f>A279</f>
        <v xml:space="preserve">Thème 4 : Relations avec les utilisateurs au niveau sectoriel </v>
      </c>
      <c r="B280" s="93">
        <f>SUM(B281:B283)</f>
        <v>0</v>
      </c>
      <c r="C280" s="93">
        <f>SUM(C281:C283)</f>
        <v>0</v>
      </c>
      <c r="D280" s="93">
        <f>SUM(D281:D283)</f>
        <v>0</v>
      </c>
      <c r="E280" s="93">
        <f>SUM(E281:E283)</f>
        <v>7</v>
      </c>
    </row>
    <row r="281" spans="1:5" x14ac:dyDescent="0.25">
      <c r="A281" s="93" t="str">
        <f>'Module 2 - Secteur 9'!A59:G59</f>
        <v>Q1 :  La pertinence</v>
      </c>
      <c r="B281" s="93">
        <f>COUNTIF('Module 2 - Secteur 9'!J61:J63,1)</f>
        <v>0</v>
      </c>
      <c r="C281" s="93">
        <f>COUNTIF('Module 2 - Secteur 9'!J61:J63,2)</f>
        <v>0</v>
      </c>
      <c r="D281" s="93">
        <f>COUNTIF('Module 2 - Secteur 9'!J61:J63,3)</f>
        <v>0</v>
      </c>
      <c r="E281" s="93">
        <f>COUNTIF('Module 2 - Secteur 9'!J61:J63,4)</f>
        <v>3</v>
      </c>
    </row>
    <row r="282" spans="1:5" x14ac:dyDescent="0.25">
      <c r="A282" s="93" t="str">
        <f>'Module 2 - Secteur 9'!A64:G64</f>
        <v>Q2 : Accessibilité</v>
      </c>
      <c r="B282" s="93">
        <f>COUNTIF('Module 2 - Secteur 9'!J66:J72,1)</f>
        <v>0</v>
      </c>
      <c r="C282" s="93">
        <f>COUNTIF('Module 2 - Secteur 9'!J66:J72,2)</f>
        <v>0</v>
      </c>
      <c r="D282" s="93">
        <f>COUNTIF('Module 2 - Secteur 9'!J66:J72,3)</f>
        <v>0</v>
      </c>
      <c r="E282" s="93">
        <f>COUNTIF('Module 2 - Secteur 9'!J66:J72,4)</f>
        <v>2</v>
      </c>
    </row>
    <row r="283" spans="1:5" x14ac:dyDescent="0.25">
      <c r="A283" s="93" t="str">
        <f>'Module 2 - Secteur 9'!A73:G73</f>
        <v>Q3 : Facilité de services</v>
      </c>
      <c r="B283" s="93">
        <f>COUNTIF('Module 2 - Secteur 9'!J75:J76,1)</f>
        <v>0</v>
      </c>
      <c r="C283" s="93">
        <f>COUNTIF('Module 2 - Secteur 9'!J75:J76,2)</f>
        <v>0</v>
      </c>
      <c r="D283" s="93">
        <f>COUNTIF('Module 2 - Secteur 9'!J75:J76,3)</f>
        <v>0</v>
      </c>
      <c r="E283" s="93">
        <f>COUNTIF('Module 2 - Secteur 9'!J75:J76,4)</f>
        <v>2</v>
      </c>
    </row>
    <row r="284" spans="1:5" x14ac:dyDescent="0.25">
      <c r="A284" s="93" t="str">
        <f>'Module 2 - Secteur 9'!A78:G78</f>
        <v>Partie 2. Évaluation de la qualité — au niveau des indicateurs</v>
      </c>
    </row>
    <row r="285" spans="1:5" x14ac:dyDescent="0.25">
      <c r="A285" s="93" t="str">
        <f>A284</f>
        <v>Partie 2. Évaluation de la qualité — au niveau des indicateurs</v>
      </c>
      <c r="B285" s="93">
        <f>SUM(B286:B288)</f>
        <v>0</v>
      </c>
      <c r="C285" s="93">
        <f t="shared" ref="C285:E285" si="15">SUM(C286:C288)</f>
        <v>0</v>
      </c>
      <c r="D285" s="93">
        <f t="shared" si="15"/>
        <v>0</v>
      </c>
      <c r="E285" s="93">
        <f t="shared" si="15"/>
        <v>21</v>
      </c>
    </row>
    <row r="286" spans="1:5" x14ac:dyDescent="0.25">
      <c r="A286" s="93" t="str">
        <f>'Module 2 - Secteur 9'!A79:G79</f>
        <v>INDICATEUR 1 : (à définir)</v>
      </c>
      <c r="B286" s="93">
        <f>COUNTIF('Module 2 - Secteur 9'!J81:J87,1)</f>
        <v>0</v>
      </c>
      <c r="C286" s="93">
        <f>COUNTIF('Module 2 - Secteur 9'!J81:J87,2)</f>
        <v>0</v>
      </c>
      <c r="D286" s="93">
        <f>COUNTIF('Module 2 - Secteur 9'!J81:J87,3)</f>
        <v>0</v>
      </c>
      <c r="E286" s="93">
        <f>COUNTIF('Module 2 - Secteur 9'!J81:J87,4)</f>
        <v>7</v>
      </c>
    </row>
    <row r="287" spans="1:5" x14ac:dyDescent="0.25">
      <c r="A287" s="93" t="str">
        <f>'Module 2 - Secteur 9'!A88:G88</f>
        <v>INDICATEUR 2 : (à définir)</v>
      </c>
      <c r="B287" s="93">
        <f>COUNTIF('Module 2 - Secteur 9'!J90:J96,1)</f>
        <v>0</v>
      </c>
      <c r="C287" s="93">
        <f>COUNTIF('Module 2 - Secteur 9'!J90:J96,2)</f>
        <v>0</v>
      </c>
      <c r="D287" s="93">
        <f>COUNTIF('Module 2 - Secteur 9'!J90:J96,3)</f>
        <v>0</v>
      </c>
      <c r="E287" s="93">
        <f>COUNTIF('Module 2 - Secteur 9'!J90:J96,4)</f>
        <v>7</v>
      </c>
    </row>
    <row r="288" spans="1:5" x14ac:dyDescent="0.25">
      <c r="A288" s="93" t="str">
        <f>'Module 2 - Secteur 9'!A97:G97</f>
        <v>INDICATEUR 3 : (à définir)</v>
      </c>
      <c r="B288" s="93">
        <f>COUNTIF('Module 2 - Secteur 9'!J99:J105,1)</f>
        <v>0</v>
      </c>
      <c r="C288" s="93">
        <f>COUNTIF('Module 2 - Secteur 9'!J99:J105,2)</f>
        <v>0</v>
      </c>
      <c r="D288" s="93">
        <f>COUNTIF('Module 2 - Secteur 9'!J99:J105,3)</f>
        <v>0</v>
      </c>
      <c r="E288" s="93">
        <f>COUNTIF('Module 2 - Secteur 9'!J99:J105,4)</f>
        <v>7</v>
      </c>
    </row>
    <row r="291" spans="1:5" x14ac:dyDescent="0.25">
      <c r="A291" s="93" t="str">
        <f>'Module 2 - Secteur 10'!A1:G1</f>
        <v>Module 2 — Secteur 10</v>
      </c>
      <c r="B291" s="93" t="str">
        <f>A291 &amp; " - Résultat globaux"</f>
        <v>Module 2 — Secteur 10 - Résultat globaux</v>
      </c>
      <c r="C291" s="93" t="str">
        <f>A291 &amp; " - Résultats détaillés"</f>
        <v>Module 2 — Secteur 10 - Résultats détaillés</v>
      </c>
    </row>
    <row r="292" spans="1:5" x14ac:dyDescent="0.25">
      <c r="A292" s="93" t="str">
        <f>'Module 2 - Secteur 10'!A2:G2</f>
        <v xml:space="preserve">Partie 1 — Évaluation au niveau sectoriel/ministériel </v>
      </c>
    </row>
    <row r="293" spans="1:5" x14ac:dyDescent="0.25">
      <c r="A293" s="93" t="str">
        <f>'Module 2 - Secteur 10'!A3:G3</f>
        <v xml:space="preserve">Thème 1 : Cadre juridique, institutionnel et stratégique au niveau du secteur (INS et ministère du secteur) </v>
      </c>
    </row>
    <row r="294" spans="1:5" x14ac:dyDescent="0.25">
      <c r="A294" s="93" t="str">
        <f>A293</f>
        <v xml:space="preserve">Thème 1 : Cadre juridique, institutionnel et stratégique au niveau du secteur (INS et ministère du secteur) </v>
      </c>
      <c r="B294" s="93">
        <f>SUM(B295:B296)</f>
        <v>0</v>
      </c>
      <c r="C294" s="93">
        <f>SUM(C295:C296)</f>
        <v>0</v>
      </c>
      <c r="D294" s="93">
        <f>SUM(D295:D296)</f>
        <v>0</v>
      </c>
      <c r="E294" s="93">
        <f>SUM(E295:E296)</f>
        <v>8</v>
      </c>
    </row>
    <row r="295" spans="1:5" x14ac:dyDescent="0.25">
      <c r="A295" s="93" t="str">
        <f>'Module 2 - Secteur 10'!A4:G4</f>
        <v xml:space="preserve">Q1 : Cadre juridique et institutionnel soutenant la production de statistiques sectorielles </v>
      </c>
      <c r="B295" s="93">
        <f>COUNTIF('Module 2 - Secteur 10'!J6:J9,1)</f>
        <v>0</v>
      </c>
      <c r="C295" s="93">
        <f>COUNTIF('Module 2 - Secteur 10'!J6:J9,2)</f>
        <v>0</v>
      </c>
      <c r="D295" s="93">
        <f>COUNTIF('Module 2 - Secteur 10'!J6:J9,3)</f>
        <v>0</v>
      </c>
      <c r="E295" s="93">
        <f>COUNTIF('Module 2 - Secteur 10'!J6:J9,4)</f>
        <v>4</v>
      </c>
    </row>
    <row r="296" spans="1:5" x14ac:dyDescent="0.25">
      <c r="A296" s="93" t="str">
        <f>'Module 2 - Secteur 10'!A10:G10</f>
        <v>Q2 : Intégration et cohérence avec le cadre stratégique (SNDS, documents politiques et stratégiques)</v>
      </c>
      <c r="B296" s="93">
        <f>COUNTIF('Module 2 - Secteur 10'!J12:J15,1)</f>
        <v>0</v>
      </c>
      <c r="C296" s="93">
        <f>COUNTIF('Module 2 - Secteur 10'!J12:J15,2)</f>
        <v>0</v>
      </c>
      <c r="D296" s="93">
        <f>COUNTIF('Module 2 - Secteur 10'!J12:J15,3)</f>
        <v>0</v>
      </c>
      <c r="E296" s="93">
        <f>COUNTIF('Module 2 - Secteur 10'!J12:J15,4)</f>
        <v>4</v>
      </c>
    </row>
    <row r="297" spans="1:5" x14ac:dyDescent="0.25">
      <c r="A297" s="93" t="str">
        <f>'Module 2 - Secteur 10'!A17:G17</f>
        <v xml:space="preserve">Thème 2 : Adéquation des ressources au niveau sectoriel (INS et ministère sectoriel) </v>
      </c>
    </row>
    <row r="298" spans="1:5" x14ac:dyDescent="0.25">
      <c r="A298" s="93" t="str">
        <f>A297</f>
        <v xml:space="preserve">Thème 2 : Adéquation des ressources au niveau sectoriel (INS et ministère sectoriel) </v>
      </c>
      <c r="B298" s="93">
        <f>SUM(B299:B301)</f>
        <v>0</v>
      </c>
      <c r="C298" s="93">
        <f>SUM(C299:C301)</f>
        <v>0</v>
      </c>
      <c r="D298" s="93">
        <f>SUM(D299:D301)</f>
        <v>0</v>
      </c>
      <c r="E298" s="93">
        <f>SUM(E299:E301)</f>
        <v>6</v>
      </c>
    </row>
    <row r="299" spans="1:5" x14ac:dyDescent="0.25">
      <c r="A299" s="93" t="str">
        <f>'Module 2 - Secteur 10'!A18:G18</f>
        <v xml:space="preserve">Q1 : Du personnel </v>
      </c>
      <c r="B299" s="93">
        <f>COUNTIF('Module 2 - Secteur 10'!J20:J21,1)</f>
        <v>0</v>
      </c>
      <c r="C299" s="93">
        <f>COUNTIF('Module 2 - Secteur 10'!J20:J21,2)</f>
        <v>0</v>
      </c>
      <c r="D299" s="93">
        <f>COUNTIF('Module 2 - Secteur 10'!J20:J21,3)</f>
        <v>0</v>
      </c>
      <c r="E299" s="93">
        <f>COUNTIF('Module 2 - Secteur 10'!J20:J21,4)</f>
        <v>2</v>
      </c>
    </row>
    <row r="300" spans="1:5" x14ac:dyDescent="0.25">
      <c r="A300" s="93" t="str">
        <f>'Module 2 - Secteur 10'!A22:G22</f>
        <v>Q2 : Équipements et infrastructures</v>
      </c>
      <c r="B300" s="93">
        <f>COUNTIF('Module 2 - Secteur 10'!J24:J25,1)</f>
        <v>0</v>
      </c>
      <c r="C300" s="93">
        <f>COUNTIF('Module 2 - Secteur 10'!J24:J25,2)</f>
        <v>0</v>
      </c>
      <c r="D300" s="93">
        <f>COUNTIF('Module 2 - Secteur 10'!J24:J25,3)</f>
        <v>0</v>
      </c>
      <c r="E300" s="93">
        <f>COUNTIF('Module 2 - Secteur 10'!J24:J25,4)</f>
        <v>2</v>
      </c>
    </row>
    <row r="301" spans="1:5" x14ac:dyDescent="0.25">
      <c r="A301" s="93" t="str">
        <f>'Module 2 - Secteur 10'!A26:G26</f>
        <v>Q3 : Financement</v>
      </c>
      <c r="B301" s="93">
        <f>COUNTIF('Module 2 - Secteur 10'!J28:J29,1)</f>
        <v>0</v>
      </c>
      <c r="C301" s="93">
        <f>COUNTIF('Module 2 - Secteur 10'!J28:J29,2)</f>
        <v>0</v>
      </c>
      <c r="D301" s="93">
        <f>COUNTIF('Module 2 - Secteur 10'!J28:J29,3)</f>
        <v>0</v>
      </c>
      <c r="E301" s="93">
        <f>COUNTIF('Module 2 - Secteur 10'!J28:J29,4)</f>
        <v>2</v>
      </c>
    </row>
    <row r="302" spans="1:5" x14ac:dyDescent="0.25">
      <c r="A302" s="93" t="str">
        <f>'Module 2 - Secteur 10'!A31:G31</f>
        <v xml:space="preserve">Thème 3 : Déterminants de la qualité des données au niveau sectoriel </v>
      </c>
    </row>
    <row r="303" spans="1:5" x14ac:dyDescent="0.25">
      <c r="A303" s="93" t="str">
        <f>A302</f>
        <v xml:space="preserve">Thème 3 : Déterminants de la qualité des données au niveau sectoriel </v>
      </c>
      <c r="B303" s="93">
        <f>SUM(B304:B307)</f>
        <v>0</v>
      </c>
      <c r="C303" s="93">
        <f>SUM(C304:C307)</f>
        <v>0</v>
      </c>
      <c r="D303" s="93">
        <f>SUM(D304:D307)</f>
        <v>0</v>
      </c>
      <c r="E303" s="93">
        <f>SUM(E304:E307)</f>
        <v>15</v>
      </c>
    </row>
    <row r="304" spans="1:5" x14ac:dyDescent="0.25">
      <c r="A304" s="93" t="str">
        <f>'Module 2 - Secteur 10'!A32:G32</f>
        <v>Q1 : Engagement de qualité</v>
      </c>
      <c r="B304" s="93">
        <f>COUNTIF('Module 2 - Secteur 10'!J34:J36,1)</f>
        <v>0</v>
      </c>
      <c r="C304" s="93">
        <f>COUNTIF('Module 2 - Secteur 10'!J34:J36,2)</f>
        <v>0</v>
      </c>
      <c r="D304" s="93">
        <f>COUNTIF('Module 2 - Secteur 10'!J34:J36,3)</f>
        <v>0</v>
      </c>
      <c r="E304" s="93">
        <f>COUNTIF('Module 2 - Secteur 10'!J34:J36,4)</f>
        <v>3</v>
      </c>
    </row>
    <row r="305" spans="1:5" x14ac:dyDescent="0.25">
      <c r="A305" s="93" t="str">
        <f>'Module 2 - Secteur 10'!A37:G37</f>
        <v>Q2 : Impartialité et objectivité</v>
      </c>
      <c r="B305" s="93">
        <f>COUNTIF('Module 2 - Secteur 10'!J39:J42,1)</f>
        <v>0</v>
      </c>
      <c r="C305" s="93">
        <f>COUNTIF('Module 2 - Secteur 10'!J39:J42,2)</f>
        <v>0</v>
      </c>
      <c r="D305" s="93">
        <f>COUNTIF('Module 2 - Secteur 10'!J39:J42,3)</f>
        <v>0</v>
      </c>
      <c r="E305" s="93">
        <f>COUNTIF('Module 2 - Secteur 10'!J39:J42,4)</f>
        <v>3</v>
      </c>
    </row>
    <row r="306" spans="1:5" x14ac:dyDescent="0.25">
      <c r="A306" s="93" t="str">
        <f>'Module 2 - Secteur 10'!A43:G43</f>
        <v>Q3 : Méthodologie et procédures statistiques appropriées</v>
      </c>
      <c r="B306" s="93">
        <f>COUNTIF('Module 2 - Secteur 10'!J45:J48,1)</f>
        <v>0</v>
      </c>
      <c r="C306" s="93">
        <f>COUNTIF('Module 2 - Secteur 10'!J45:J48,2)</f>
        <v>0</v>
      </c>
      <c r="D306" s="93">
        <f>COUNTIF('Module 2 - Secteur 10'!J45:J48,3)</f>
        <v>0</v>
      </c>
      <c r="E306" s="93">
        <f>COUNTIF('Module 2 - Secteur 10'!J45:J48,4)</f>
        <v>4</v>
      </c>
    </row>
    <row r="307" spans="1:5" x14ac:dyDescent="0.25">
      <c r="A307" s="93" t="str">
        <f>'Module 2 - Secteur 10'!A49:G49</f>
        <v>Q4 :  Exactitude et fiabilité</v>
      </c>
      <c r="B307" s="93">
        <f>COUNTIF('Module 2 - Secteur 10'!J51:J56,1)</f>
        <v>0</v>
      </c>
      <c r="C307" s="93">
        <f>COUNTIF('Module 2 - Secteur 10'!J51:J56,2)</f>
        <v>0</v>
      </c>
      <c r="D307" s="93">
        <f>COUNTIF('Module 2 - Secteur 10'!J51:J56,3)</f>
        <v>0</v>
      </c>
      <c r="E307" s="93">
        <f>COUNTIF('Module 2 - Secteur 10'!J51:J56,4)</f>
        <v>5</v>
      </c>
    </row>
    <row r="308" spans="1:5" x14ac:dyDescent="0.25">
      <c r="A308" s="93" t="str">
        <f>'Module 2 - Secteur 10'!A58:G58</f>
        <v xml:space="preserve">Thème 4 : Relations avec les utilisateurs au niveau sectoriel </v>
      </c>
    </row>
    <row r="309" spans="1:5" x14ac:dyDescent="0.25">
      <c r="A309" s="93" t="str">
        <f>A308</f>
        <v xml:space="preserve">Thème 4 : Relations avec les utilisateurs au niveau sectoriel </v>
      </c>
      <c r="B309" s="93">
        <f>SUM(B310:B312)</f>
        <v>0</v>
      </c>
      <c r="C309" s="93">
        <f>SUM(C310:C312)</f>
        <v>0</v>
      </c>
      <c r="D309" s="93">
        <f>SUM(D310:D312)</f>
        <v>0</v>
      </c>
      <c r="E309" s="93">
        <f>SUM(E310:E312)</f>
        <v>7</v>
      </c>
    </row>
    <row r="310" spans="1:5" x14ac:dyDescent="0.25">
      <c r="A310" s="93" t="str">
        <f>'Module 2 - Secteur 10'!A59:G59</f>
        <v>Q1 :  La pertinence</v>
      </c>
      <c r="B310" s="93">
        <f>COUNTIF('Module 2 - Secteur 10'!J61:J63,1)</f>
        <v>0</v>
      </c>
      <c r="C310" s="93">
        <f>COUNTIF('Module 2 - Secteur 10'!J61:J63,2)</f>
        <v>0</v>
      </c>
      <c r="D310" s="93">
        <f>COUNTIF('Module 2 - Secteur 10'!J61:J63,3)</f>
        <v>0</v>
      </c>
      <c r="E310" s="93">
        <f>COUNTIF('Module 2 - Secteur 10'!J61:J63,4)</f>
        <v>3</v>
      </c>
    </row>
    <row r="311" spans="1:5" x14ac:dyDescent="0.25">
      <c r="A311" s="93" t="str">
        <f>'Module 2 - Secteur 10'!A64:G64</f>
        <v>Q2 : Accessibilité</v>
      </c>
      <c r="B311" s="93">
        <f>COUNTIF('Module 2 - Secteur 10'!J66:J72,1)</f>
        <v>0</v>
      </c>
      <c r="C311" s="93">
        <f>COUNTIF('Module 2 - Secteur 10'!J66:J72,2)</f>
        <v>0</v>
      </c>
      <c r="D311" s="93">
        <f>COUNTIF('Module 2 - Secteur 10'!J66:J72,3)</f>
        <v>0</v>
      </c>
      <c r="E311" s="93">
        <f>COUNTIF('Module 2 - Secteur 10'!J66:J72,4)</f>
        <v>2</v>
      </c>
    </row>
    <row r="312" spans="1:5" x14ac:dyDescent="0.25">
      <c r="A312" s="93" t="str">
        <f>'Module 2 - Secteur 10'!A73:G73</f>
        <v>Q3 : Facilité de services</v>
      </c>
      <c r="B312" s="93">
        <f>COUNTIF('Module 2 - Secteur 10'!J75:J76,1)</f>
        <v>0</v>
      </c>
      <c r="C312" s="93">
        <f>COUNTIF('Module 2 - Secteur 10'!J75:J76,2)</f>
        <v>0</v>
      </c>
      <c r="D312" s="93">
        <f>COUNTIF('Module 2 - Secteur 10'!J75:J76,3)</f>
        <v>0</v>
      </c>
      <c r="E312" s="93">
        <f>COUNTIF('Module 2 - Secteur 10'!J75:J76,4)</f>
        <v>2</v>
      </c>
    </row>
    <row r="313" spans="1:5" x14ac:dyDescent="0.25">
      <c r="A313" s="93" t="str">
        <f>'Module 2 - Secteur 10'!A78:G78</f>
        <v>Partie 2. Évaluation de la qualité — au niveau des indicateurs</v>
      </c>
    </row>
    <row r="314" spans="1:5" x14ac:dyDescent="0.25">
      <c r="A314" s="93" t="str">
        <f>A313</f>
        <v>Partie 2. Évaluation de la qualité — au niveau des indicateurs</v>
      </c>
      <c r="B314" s="93">
        <f>SUM(B315:B317)</f>
        <v>0</v>
      </c>
      <c r="C314" s="93">
        <f t="shared" ref="C314:E314" si="16">SUM(C315:C317)</f>
        <v>0</v>
      </c>
      <c r="D314" s="93">
        <f t="shared" si="16"/>
        <v>0</v>
      </c>
      <c r="E314" s="93">
        <f t="shared" si="16"/>
        <v>21</v>
      </c>
    </row>
    <row r="315" spans="1:5" x14ac:dyDescent="0.25">
      <c r="A315" s="93" t="str">
        <f>'Module 2 - Secteur 10'!A79:G79</f>
        <v>INDICATEUR 1 : (à définir)</v>
      </c>
      <c r="B315" s="93">
        <f>COUNTIF('Module 2 - Secteur 10'!J81:J87,1)</f>
        <v>0</v>
      </c>
      <c r="C315" s="93">
        <f>COUNTIF('Module 2 - Secteur 10'!J81:J87,2)</f>
        <v>0</v>
      </c>
      <c r="D315" s="93">
        <f>COUNTIF('Module 2 - Secteur 10'!J81:J87,3)</f>
        <v>0</v>
      </c>
      <c r="E315" s="93">
        <f>COUNTIF('Module 2 - Secteur 10'!J81:J87,4)</f>
        <v>7</v>
      </c>
    </row>
    <row r="316" spans="1:5" x14ac:dyDescent="0.25">
      <c r="A316" s="93" t="str">
        <f>'Module 2 - Secteur 10'!A88:G88</f>
        <v>INDICATEUR 2 : (à définir)</v>
      </c>
      <c r="B316" s="93">
        <f>COUNTIF('Module 2 - Secteur 10'!J90:J96,1)</f>
        <v>0</v>
      </c>
      <c r="C316" s="93">
        <f>COUNTIF('Module 2 - Secteur 10'!J90:J96,2)</f>
        <v>0</v>
      </c>
      <c r="D316" s="93">
        <f>COUNTIF('Module 2 - Secteur 10'!J90:J96,3)</f>
        <v>0</v>
      </c>
      <c r="E316" s="93">
        <f>COUNTIF('Module 2 - Secteur 10'!J90:J96,4)</f>
        <v>7</v>
      </c>
    </row>
    <row r="317" spans="1:5" x14ac:dyDescent="0.25">
      <c r="A317" s="93" t="str">
        <f>'Module 2 - Secteur 10'!A97:G97</f>
        <v>INDICATEUR 3 : (à définir)</v>
      </c>
      <c r="B317" s="93">
        <f>COUNTIF('Module 2 - Secteur 10'!J99:J105,1)</f>
        <v>0</v>
      </c>
      <c r="C317" s="93">
        <f>COUNTIF('Module 2 - Secteur 10'!J99:J105,2)</f>
        <v>0</v>
      </c>
      <c r="D317" s="93">
        <f>COUNTIF('Module 2 - Secteur 10'!J99:J105,3)</f>
        <v>0</v>
      </c>
      <c r="E317" s="93">
        <f>COUNTIF('Module 2 - Secteur 10'!J99:J105,4)</f>
        <v>7</v>
      </c>
    </row>
  </sheetData>
  <sheetProtection algorithmName="SHA-512" hashValue="RkeLP/Ty+5GaxbVuQbxATaimQkjD5r5XtzTuJRiOOynmsaTi6bAzXt8y83PvUvT8CoCdTnfl5woYVBPwXqwXrQ==" saltValue="/JAu3KfYtDMaOU24AtfCiQ==" spinCount="100000" sheet="1" objects="1" scenarios="1"/>
  <mergeCells count="1">
    <mergeCell ref="A1:T1"/>
  </mergeCells>
  <pageMargins left="0.7" right="0.7" top="0.75" bottom="0.75" header="0.3" footer="0.3"/>
  <pageSetup paperSize="8" scale="62" fitToHeight="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AED63-09C5-45BC-9CB9-5F326EFB0D70}">
  <sheetPr codeName="Sheet1">
    <tabColor rgb="FF002060"/>
  </sheetPr>
  <dimension ref="A1:N42"/>
  <sheetViews>
    <sheetView showGridLines="0" zoomScaleNormal="100" workbookViewId="0">
      <selection activeCell="Q5" sqref="Q5"/>
    </sheetView>
  </sheetViews>
  <sheetFormatPr defaultRowHeight="15" x14ac:dyDescent="0.25"/>
  <cols>
    <col min="1" max="1" width="9.28515625" style="2" customWidth="1"/>
    <col min="2" max="14" width="9.28515625" style="2"/>
  </cols>
  <sheetData>
    <row r="1" spans="1:13" ht="29.25" customHeight="1" x14ac:dyDescent="0.25">
      <c r="A1" s="118" t="s">
        <v>82</v>
      </c>
      <c r="B1" s="118"/>
      <c r="C1" s="118"/>
      <c r="D1" s="118"/>
      <c r="E1" s="118"/>
      <c r="F1" s="118"/>
      <c r="G1" s="118"/>
      <c r="H1" s="118"/>
      <c r="I1" s="118"/>
      <c r="J1" s="118"/>
      <c r="K1" s="118"/>
      <c r="L1" s="118"/>
      <c r="M1" s="118"/>
    </row>
    <row r="2" spans="1:13" x14ac:dyDescent="0.25">
      <c r="A2" s="58"/>
      <c r="B2" s="59"/>
      <c r="C2" s="59"/>
      <c r="D2" s="59"/>
      <c r="E2" s="59"/>
      <c r="F2" s="59"/>
      <c r="G2" s="59"/>
      <c r="H2" s="59"/>
      <c r="I2" s="59"/>
      <c r="J2" s="59"/>
      <c r="K2" s="59"/>
      <c r="L2" s="59"/>
      <c r="M2" s="59"/>
    </row>
    <row r="3" spans="1:13" ht="62.25" customHeight="1" x14ac:dyDescent="0.25">
      <c r="A3" s="119" t="s">
        <v>83</v>
      </c>
      <c r="B3" s="119"/>
      <c r="C3" s="119"/>
      <c r="D3" s="119"/>
      <c r="E3" s="119"/>
      <c r="F3" s="119"/>
      <c r="G3" s="119"/>
      <c r="H3" s="119"/>
      <c r="I3" s="119"/>
      <c r="J3" s="119"/>
      <c r="K3" s="119"/>
      <c r="L3" s="119"/>
      <c r="M3" s="119"/>
    </row>
    <row r="4" spans="1:13" x14ac:dyDescent="0.25">
      <c r="A4" s="1"/>
    </row>
    <row r="5" spans="1:13" x14ac:dyDescent="0.25">
      <c r="A5" s="120" t="s">
        <v>84</v>
      </c>
      <c r="B5" s="120"/>
      <c r="C5" s="120"/>
      <c r="D5" s="120"/>
      <c r="E5" s="120"/>
      <c r="F5" s="120"/>
      <c r="G5" s="120"/>
      <c r="H5" s="120"/>
      <c r="I5" s="120"/>
      <c r="J5" s="120"/>
      <c r="K5" s="120"/>
      <c r="L5" s="120"/>
      <c r="M5" s="120"/>
    </row>
    <row r="6" spans="1:13" x14ac:dyDescent="0.25">
      <c r="A6" s="121" t="s">
        <v>85</v>
      </c>
      <c r="B6" s="121"/>
      <c r="C6" s="121"/>
      <c r="D6" s="121"/>
      <c r="E6" s="121"/>
      <c r="F6" s="121"/>
      <c r="G6" s="121"/>
      <c r="H6" s="121"/>
      <c r="I6" s="121"/>
      <c r="J6" s="121"/>
      <c r="K6" s="121"/>
      <c r="L6" s="121"/>
      <c r="M6" s="121"/>
    </row>
    <row r="7" spans="1:13" x14ac:dyDescent="0.25">
      <c r="A7" s="117" t="s">
        <v>86</v>
      </c>
      <c r="B7" s="117"/>
      <c r="C7" s="117"/>
      <c r="D7" s="117"/>
      <c r="E7" s="117"/>
      <c r="F7" s="117"/>
      <c r="G7" s="117"/>
      <c r="H7" s="117"/>
      <c r="I7" s="117"/>
      <c r="J7" s="117"/>
      <c r="K7" s="117"/>
      <c r="L7" s="117"/>
      <c r="M7" s="117"/>
    </row>
    <row r="8" spans="1:13" x14ac:dyDescent="0.25">
      <c r="A8" s="117" t="s">
        <v>87</v>
      </c>
      <c r="B8" s="117"/>
      <c r="C8" s="117"/>
      <c r="D8" s="117"/>
      <c r="E8" s="117"/>
      <c r="F8" s="117"/>
      <c r="G8" s="117"/>
      <c r="H8" s="117"/>
      <c r="I8" s="117"/>
      <c r="J8" s="117"/>
      <c r="K8" s="117"/>
      <c r="L8" s="117"/>
      <c r="M8" s="117"/>
    </row>
    <row r="9" spans="1:13" x14ac:dyDescent="0.25">
      <c r="A9" s="117" t="s">
        <v>88</v>
      </c>
      <c r="B9" s="117"/>
      <c r="C9" s="117"/>
      <c r="D9" s="117"/>
      <c r="E9" s="117"/>
      <c r="F9" s="117"/>
      <c r="G9" s="117"/>
      <c r="H9" s="117"/>
      <c r="I9" s="117"/>
      <c r="J9" s="117"/>
      <c r="K9" s="117"/>
      <c r="L9" s="117"/>
      <c r="M9" s="117"/>
    </row>
    <row r="10" spans="1:13" x14ac:dyDescent="0.25">
      <c r="A10" s="117" t="s">
        <v>89</v>
      </c>
      <c r="B10" s="117"/>
      <c r="C10" s="117"/>
      <c r="D10" s="117"/>
      <c r="E10" s="117"/>
      <c r="F10" s="117"/>
      <c r="G10" s="117"/>
      <c r="H10" s="117"/>
      <c r="I10" s="117"/>
      <c r="J10" s="117"/>
      <c r="K10" s="117"/>
      <c r="L10" s="117"/>
      <c r="M10" s="117"/>
    </row>
    <row r="11" spans="1:13" x14ac:dyDescent="0.25">
      <c r="A11" s="117" t="s">
        <v>90</v>
      </c>
      <c r="B11" s="117"/>
      <c r="C11" s="117"/>
      <c r="D11" s="117"/>
      <c r="E11" s="117"/>
      <c r="F11" s="117"/>
      <c r="G11" s="117"/>
      <c r="H11" s="117"/>
      <c r="I11" s="117"/>
      <c r="J11" s="117"/>
      <c r="K11" s="117"/>
      <c r="L11" s="117"/>
      <c r="M11" s="117"/>
    </row>
    <row r="12" spans="1:13" x14ac:dyDescent="0.25">
      <c r="A12" s="117" t="s">
        <v>91</v>
      </c>
      <c r="B12" s="117"/>
      <c r="C12" s="117"/>
      <c r="D12" s="117"/>
      <c r="E12" s="117"/>
      <c r="F12" s="117"/>
      <c r="G12" s="117"/>
      <c r="H12" s="117"/>
      <c r="I12" s="117"/>
      <c r="J12" s="117"/>
      <c r="K12" s="117"/>
      <c r="L12" s="117"/>
      <c r="M12" s="117"/>
    </row>
    <row r="13" spans="1:13" x14ac:dyDescent="0.25">
      <c r="A13" s="117" t="s">
        <v>92</v>
      </c>
      <c r="B13" s="117"/>
      <c r="C13" s="117"/>
      <c r="D13" s="117"/>
      <c r="E13" s="117"/>
      <c r="F13" s="117"/>
      <c r="G13" s="117"/>
      <c r="H13" s="117"/>
      <c r="I13" s="117"/>
      <c r="J13" s="117"/>
      <c r="K13" s="117"/>
      <c r="L13" s="117"/>
      <c r="M13" s="117"/>
    </row>
    <row r="14" spans="1:13" x14ac:dyDescent="0.25">
      <c r="A14" s="117" t="s">
        <v>93</v>
      </c>
      <c r="B14" s="117"/>
      <c r="C14" s="117"/>
      <c r="D14" s="117"/>
      <c r="E14" s="117"/>
      <c r="F14" s="117"/>
      <c r="G14" s="117"/>
      <c r="H14" s="117"/>
      <c r="I14" s="117"/>
      <c r="J14" s="117"/>
      <c r="K14" s="117"/>
      <c r="L14" s="117"/>
      <c r="M14" s="117"/>
    </row>
    <row r="15" spans="1:13" x14ac:dyDescent="0.25">
      <c r="A15" s="117" t="s">
        <v>94</v>
      </c>
      <c r="B15" s="117"/>
      <c r="C15" s="117"/>
      <c r="D15" s="117"/>
      <c r="E15" s="117"/>
      <c r="F15" s="117"/>
      <c r="G15" s="117"/>
      <c r="H15" s="117"/>
      <c r="I15" s="117"/>
      <c r="J15" s="117"/>
      <c r="K15" s="117"/>
      <c r="L15" s="117"/>
      <c r="M15" s="117"/>
    </row>
    <row r="16" spans="1:13" x14ac:dyDescent="0.25">
      <c r="A16" s="116"/>
      <c r="B16" s="116"/>
      <c r="C16" s="116"/>
      <c r="D16" s="116"/>
      <c r="E16" s="116"/>
      <c r="F16" s="116"/>
      <c r="G16" s="116"/>
      <c r="H16" s="116"/>
      <c r="I16" s="116"/>
      <c r="J16" s="116"/>
      <c r="K16" s="116"/>
      <c r="L16" s="116"/>
      <c r="M16" s="116"/>
    </row>
    <row r="17" spans="1:13" x14ac:dyDescent="0.25">
      <c r="A17" s="120" t="s">
        <v>95</v>
      </c>
      <c r="B17" s="120"/>
      <c r="C17" s="120"/>
      <c r="D17" s="120"/>
      <c r="E17" s="120"/>
      <c r="F17" s="120"/>
      <c r="G17" s="120"/>
      <c r="H17" s="120"/>
      <c r="I17" s="120"/>
      <c r="J17" s="120"/>
      <c r="K17" s="120"/>
      <c r="L17" s="120"/>
      <c r="M17" s="120"/>
    </row>
    <row r="18" spans="1:13" ht="43.5" customHeight="1" x14ac:dyDescent="0.25">
      <c r="A18" s="122" t="s">
        <v>96</v>
      </c>
      <c r="B18" s="122"/>
      <c r="C18" s="122"/>
      <c r="D18" s="122"/>
      <c r="E18" s="122"/>
      <c r="F18" s="122"/>
      <c r="G18" s="122"/>
      <c r="H18" s="122"/>
      <c r="I18" s="122"/>
      <c r="J18" s="122"/>
      <c r="K18" s="122"/>
      <c r="L18" s="122"/>
      <c r="M18" s="122"/>
    </row>
    <row r="19" spans="1:13" x14ac:dyDescent="0.25">
      <c r="A19" s="117"/>
      <c r="B19" s="117"/>
      <c r="C19" s="117"/>
      <c r="D19" s="117"/>
      <c r="E19" s="117"/>
      <c r="F19" s="117"/>
      <c r="G19" s="117"/>
      <c r="H19" s="117"/>
      <c r="I19" s="117"/>
      <c r="J19" s="117"/>
      <c r="K19" s="117"/>
      <c r="L19" s="117"/>
      <c r="M19" s="117"/>
    </row>
    <row r="20" spans="1:13" x14ac:dyDescent="0.25">
      <c r="A20" s="1"/>
    </row>
    <row r="21" spans="1:13" x14ac:dyDescent="0.25">
      <c r="A21" s="120" t="s">
        <v>97</v>
      </c>
      <c r="B21" s="120"/>
      <c r="C21" s="120"/>
      <c r="D21" s="120"/>
      <c r="E21" s="120"/>
      <c r="F21" s="120"/>
      <c r="G21" s="120"/>
      <c r="H21" s="120"/>
      <c r="I21" s="120"/>
      <c r="J21" s="120"/>
      <c r="K21" s="120"/>
      <c r="L21" s="120"/>
      <c r="M21" s="120"/>
    </row>
    <row r="22" spans="1:13" ht="48" customHeight="1" x14ac:dyDescent="0.25">
      <c r="A22" s="126" t="s">
        <v>98</v>
      </c>
      <c r="B22" s="127"/>
      <c r="C22" s="127"/>
      <c r="D22" s="127"/>
      <c r="E22" s="127"/>
      <c r="F22" s="127"/>
      <c r="G22" s="127"/>
      <c r="H22" s="127"/>
      <c r="I22" s="127"/>
      <c r="J22" s="127"/>
      <c r="K22" s="127"/>
      <c r="L22" s="127"/>
      <c r="M22" s="127"/>
    </row>
    <row r="24" spans="1:13" x14ac:dyDescent="0.25">
      <c r="A24" s="128" t="s">
        <v>99</v>
      </c>
      <c r="B24" s="128"/>
      <c r="C24" s="128"/>
      <c r="D24" s="128"/>
      <c r="E24" s="123"/>
      <c r="F24" s="123"/>
      <c r="G24" s="123"/>
      <c r="H24" s="123"/>
      <c r="I24" s="123"/>
      <c r="J24" s="123"/>
      <c r="K24" s="123"/>
      <c r="L24" s="123"/>
      <c r="M24" s="123"/>
    </row>
    <row r="25" spans="1:13" x14ac:dyDescent="0.25">
      <c r="A25" s="128" t="s">
        <v>100</v>
      </c>
      <c r="B25" s="128"/>
      <c r="C25" s="128"/>
      <c r="D25" s="128"/>
      <c r="E25" s="123"/>
      <c r="F25" s="123"/>
      <c r="G25" s="123"/>
      <c r="H25" s="123"/>
      <c r="I25" s="123"/>
      <c r="J25" s="123"/>
      <c r="K25" s="123"/>
      <c r="L25" s="123"/>
      <c r="M25" s="123"/>
    </row>
    <row r="26" spans="1:13" x14ac:dyDescent="0.25">
      <c r="A26" s="128" t="s">
        <v>101</v>
      </c>
      <c r="B26" s="128"/>
      <c r="C26" s="128"/>
      <c r="D26" s="128"/>
      <c r="E26" s="123"/>
      <c r="F26" s="123"/>
      <c r="G26" s="123"/>
      <c r="H26" s="123"/>
      <c r="I26" s="123"/>
      <c r="J26" s="123"/>
      <c r="K26" s="123"/>
      <c r="L26" s="123"/>
      <c r="M26" s="123"/>
    </row>
    <row r="27" spans="1:13" x14ac:dyDescent="0.25">
      <c r="A27" s="128" t="s">
        <v>102</v>
      </c>
      <c r="B27" s="128"/>
      <c r="C27" s="128"/>
      <c r="D27" s="128"/>
      <c r="E27" s="123"/>
      <c r="F27" s="123"/>
      <c r="G27" s="123"/>
      <c r="H27" s="123"/>
      <c r="I27" s="123"/>
      <c r="J27" s="123"/>
      <c r="K27" s="123"/>
      <c r="L27" s="123"/>
      <c r="M27" s="123"/>
    </row>
    <row r="28" spans="1:13" x14ac:dyDescent="0.25">
      <c r="A28" s="128" t="s">
        <v>103</v>
      </c>
      <c r="B28" s="128"/>
      <c r="C28" s="128"/>
      <c r="D28" s="128"/>
      <c r="E28" s="123"/>
      <c r="F28" s="123"/>
      <c r="G28" s="123"/>
      <c r="H28" s="123"/>
      <c r="I28" s="123"/>
      <c r="J28" s="123"/>
      <c r="K28" s="123"/>
      <c r="L28" s="123"/>
      <c r="M28" s="123"/>
    </row>
    <row r="29" spans="1:13" x14ac:dyDescent="0.25">
      <c r="A29" s="121" t="s">
        <v>104</v>
      </c>
      <c r="B29" s="121"/>
      <c r="C29" s="121"/>
      <c r="D29" s="121"/>
      <c r="E29" s="121"/>
      <c r="F29" s="121"/>
      <c r="G29" s="121"/>
      <c r="H29" s="121"/>
      <c r="I29" s="121"/>
      <c r="J29" s="121"/>
      <c r="K29" s="121"/>
      <c r="L29" s="121"/>
      <c r="M29" s="121"/>
    </row>
    <row r="30" spans="1:13" x14ac:dyDescent="0.25">
      <c r="A30" s="125"/>
      <c r="B30" s="125"/>
      <c r="C30" s="125"/>
      <c r="D30" s="125"/>
      <c r="E30" s="125"/>
      <c r="F30" s="125"/>
      <c r="G30" s="125"/>
      <c r="H30" s="125"/>
      <c r="I30" s="125"/>
      <c r="J30" s="125"/>
      <c r="K30" s="125"/>
      <c r="L30" s="125"/>
      <c r="M30" s="125"/>
    </row>
    <row r="31" spans="1:13" x14ac:dyDescent="0.25">
      <c r="A31" s="124" t="s">
        <v>105</v>
      </c>
      <c r="B31" s="124"/>
      <c r="C31" s="124"/>
      <c r="D31" s="124"/>
      <c r="E31" s="124"/>
      <c r="F31" s="124"/>
      <c r="G31" s="124"/>
      <c r="H31" s="124"/>
      <c r="I31" s="124"/>
      <c r="J31" s="124"/>
      <c r="K31" s="124"/>
      <c r="L31" s="124"/>
      <c r="M31" s="124"/>
    </row>
    <row r="33" spans="1:13" ht="33" customHeight="1" x14ac:dyDescent="0.25">
      <c r="A33" s="128" t="s">
        <v>106</v>
      </c>
      <c r="B33" s="128"/>
      <c r="C33" s="128"/>
      <c r="D33" s="128"/>
      <c r="E33" s="129" t="s">
        <v>107</v>
      </c>
      <c r="F33" s="129"/>
      <c r="G33" s="129"/>
      <c r="H33" s="129"/>
      <c r="I33" s="129"/>
      <c r="J33" s="129"/>
      <c r="K33" s="129"/>
      <c r="L33" s="129"/>
      <c r="M33" s="129"/>
    </row>
    <row r="34" spans="1:13" x14ac:dyDescent="0.25">
      <c r="A34" s="135" t="s">
        <v>108</v>
      </c>
      <c r="B34" s="135"/>
      <c r="C34" s="135"/>
      <c r="D34" s="135"/>
      <c r="E34" s="130" t="s">
        <v>61</v>
      </c>
      <c r="F34" s="131"/>
      <c r="G34" s="131"/>
      <c r="H34" s="131"/>
      <c r="I34" s="131"/>
      <c r="J34" s="131"/>
      <c r="K34" s="131"/>
      <c r="L34" s="131"/>
      <c r="M34" s="132"/>
    </row>
    <row r="35" spans="1:13" x14ac:dyDescent="0.25">
      <c r="A35" s="136"/>
      <c r="B35" s="136"/>
      <c r="C35" s="136"/>
      <c r="D35" s="136"/>
      <c r="E35" s="137" t="s">
        <v>0</v>
      </c>
      <c r="F35" s="138"/>
      <c r="G35" s="138"/>
      <c r="H35" s="138"/>
      <c r="I35" s="138"/>
      <c r="J35" s="138"/>
      <c r="K35" s="138"/>
      <c r="L35" s="138"/>
      <c r="M35" s="139"/>
    </row>
    <row r="36" spans="1:13" x14ac:dyDescent="0.25">
      <c r="A36" s="133"/>
      <c r="B36" s="133"/>
      <c r="C36" s="133"/>
      <c r="D36" s="133"/>
      <c r="E36" s="125"/>
      <c r="F36" s="125"/>
      <c r="G36" s="125"/>
      <c r="H36" s="125"/>
      <c r="I36" s="125"/>
      <c r="J36" s="125"/>
      <c r="K36" s="125"/>
      <c r="L36" s="125"/>
      <c r="M36" s="125"/>
    </row>
    <row r="37" spans="1:13" x14ac:dyDescent="0.25">
      <c r="A37" s="124" t="s">
        <v>109</v>
      </c>
      <c r="B37" s="124"/>
      <c r="C37" s="124"/>
      <c r="D37" s="124"/>
      <c r="E37" s="124"/>
      <c r="F37" s="124"/>
      <c r="G37" s="124"/>
      <c r="H37" s="124"/>
      <c r="I37" s="124"/>
      <c r="J37" s="124"/>
      <c r="K37" s="124"/>
      <c r="L37" s="124"/>
      <c r="M37" s="124"/>
    </row>
    <row r="38" spans="1:13" x14ac:dyDescent="0.25">
      <c r="A38" s="125"/>
      <c r="B38" s="125"/>
      <c r="C38" s="125"/>
      <c r="D38" s="125"/>
      <c r="E38" s="125"/>
      <c r="F38" s="125"/>
      <c r="G38" s="125"/>
      <c r="H38" s="125"/>
      <c r="I38" s="125"/>
      <c r="J38" s="125"/>
      <c r="K38" s="125"/>
      <c r="L38" s="125"/>
      <c r="M38" s="125"/>
    </row>
    <row r="39" spans="1:13" x14ac:dyDescent="0.25">
      <c r="A39" s="128" t="s">
        <v>110</v>
      </c>
      <c r="B39" s="128"/>
      <c r="C39" s="128"/>
      <c r="D39" s="128"/>
      <c r="E39" s="134" t="s">
        <v>111</v>
      </c>
      <c r="F39" s="134"/>
      <c r="G39" s="134"/>
      <c r="H39" s="134"/>
      <c r="I39" s="134"/>
      <c r="J39" s="134"/>
      <c r="K39" s="134"/>
      <c r="L39" s="134"/>
      <c r="M39" s="134"/>
    </row>
    <row r="40" spans="1:13" x14ac:dyDescent="0.25">
      <c r="A40" s="128" t="s">
        <v>112</v>
      </c>
      <c r="B40" s="128"/>
      <c r="C40" s="128"/>
      <c r="D40" s="128"/>
      <c r="E40" s="134" t="s">
        <v>113</v>
      </c>
      <c r="F40" s="134"/>
      <c r="G40" s="134"/>
      <c r="H40" s="134"/>
      <c r="I40" s="134"/>
      <c r="J40" s="134"/>
      <c r="K40" s="134"/>
      <c r="L40" s="134"/>
      <c r="M40" s="134"/>
    </row>
    <row r="41" spans="1:13" ht="45" customHeight="1" x14ac:dyDescent="0.25">
      <c r="A41" s="128" t="s">
        <v>114</v>
      </c>
      <c r="B41" s="128"/>
      <c r="C41" s="128"/>
      <c r="D41" s="128"/>
      <c r="E41" s="134" t="s">
        <v>115</v>
      </c>
      <c r="F41" s="134"/>
      <c r="G41" s="134"/>
      <c r="H41" s="134"/>
      <c r="I41" s="134"/>
      <c r="J41" s="134"/>
      <c r="K41" s="134"/>
      <c r="L41" s="134"/>
      <c r="M41" s="134"/>
    </row>
    <row r="42" spans="1:13" ht="30" customHeight="1" x14ac:dyDescent="0.25">
      <c r="A42" s="128" t="s">
        <v>116</v>
      </c>
      <c r="B42" s="128"/>
      <c r="C42" s="128"/>
      <c r="D42" s="128"/>
      <c r="E42" s="134" t="s">
        <v>117</v>
      </c>
      <c r="F42" s="134"/>
      <c r="G42" s="134"/>
      <c r="H42" s="134"/>
      <c r="I42" s="134"/>
      <c r="J42" s="134"/>
      <c r="K42" s="134"/>
      <c r="L42" s="134"/>
      <c r="M42" s="134"/>
    </row>
  </sheetData>
  <mergeCells count="48">
    <mergeCell ref="E42:M42"/>
    <mergeCell ref="A42:D42"/>
    <mergeCell ref="A34:D35"/>
    <mergeCell ref="E35:M35"/>
    <mergeCell ref="A38:M38"/>
    <mergeCell ref="A39:D39"/>
    <mergeCell ref="A40:D40"/>
    <mergeCell ref="A41:D41"/>
    <mergeCell ref="E39:M39"/>
    <mergeCell ref="E40:M40"/>
    <mergeCell ref="E41:M41"/>
    <mergeCell ref="A33:D33"/>
    <mergeCell ref="E33:M33"/>
    <mergeCell ref="E34:M34"/>
    <mergeCell ref="A36:M36"/>
    <mergeCell ref="A37:M37"/>
    <mergeCell ref="E28:M28"/>
    <mergeCell ref="A29:M29"/>
    <mergeCell ref="A31:M31"/>
    <mergeCell ref="A30:M30"/>
    <mergeCell ref="A22:M22"/>
    <mergeCell ref="A24:D24"/>
    <mergeCell ref="A25:D25"/>
    <mergeCell ref="A26:D26"/>
    <mergeCell ref="A27:D27"/>
    <mergeCell ref="A28:D28"/>
    <mergeCell ref="E24:M24"/>
    <mergeCell ref="E25:M25"/>
    <mergeCell ref="E26:M26"/>
    <mergeCell ref="E27:M27"/>
    <mergeCell ref="A21:M21"/>
    <mergeCell ref="A9:M9"/>
    <mergeCell ref="A10:M10"/>
    <mergeCell ref="A11:M11"/>
    <mergeCell ref="A12:M12"/>
    <mergeCell ref="A13:M13"/>
    <mergeCell ref="A14:M14"/>
    <mergeCell ref="A15:M15"/>
    <mergeCell ref="A17:M17"/>
    <mergeCell ref="A16:M16"/>
    <mergeCell ref="A18:M18"/>
    <mergeCell ref="A19:M19"/>
    <mergeCell ref="A8:M8"/>
    <mergeCell ref="A1:M1"/>
    <mergeCell ref="A3:M3"/>
    <mergeCell ref="A5:M5"/>
    <mergeCell ref="A6:M6"/>
    <mergeCell ref="A7:M7"/>
  </mergeCells>
  <hyperlinks>
    <hyperlink ref="A22:M22" r:id="rId1" display="[Could please list the support to the NSI or NSS received from the financial and technical partners? In doing so, you could use and/or update information already available under the latest PRESS report of Paris21 on donors’ funding to statistics: https://paris21.org/press2021 ]" xr:uid="{01C62CCE-E4C4-4DFC-A302-414A6975B424}"/>
    <hyperlink ref="E34" r:id="rId2" xr:uid="{02FEF003-24E2-4263-92B3-B79E8893CC69}"/>
    <hyperlink ref="E35" r:id="rId3" xr:uid="{8C8A87B1-F856-4745-97F6-E1F17061128F}"/>
  </hyperlinks>
  <pageMargins left="0.7" right="0.7" top="0.75" bottom="0.75" header="0.3" footer="0.3"/>
  <pageSetup paperSize="9" scale="73" orientation="portrait" verticalDpi="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04735-35CB-4FC0-A2E2-8241F408D4C3}">
  <sheetPr codeName="Sheet2">
    <tabColor theme="4" tint="0.39997558519241921"/>
    <pageSetUpPr fitToPage="1"/>
  </sheetPr>
  <dimension ref="A1:AGL103"/>
  <sheetViews>
    <sheetView showGridLines="0" zoomScale="80" zoomScaleNormal="80" zoomScaleSheetLayoutView="75" workbookViewId="0">
      <selection sqref="A1:G1"/>
    </sheetView>
  </sheetViews>
  <sheetFormatPr defaultColWidth="9.28515625" defaultRowHeight="14.25" x14ac:dyDescent="0.2"/>
  <cols>
    <col min="1" max="1" width="6.28515625" style="61" customWidth="1"/>
    <col min="2" max="2" width="24.42578125" style="61" customWidth="1"/>
    <col min="3" max="3" width="59" style="61" customWidth="1"/>
    <col min="4" max="4" width="29.7109375" style="61" customWidth="1"/>
    <col min="5" max="5" width="22" style="63" customWidth="1"/>
    <col min="6" max="6" width="13" style="61" customWidth="1"/>
    <col min="7" max="7" width="19.7109375" style="64" customWidth="1"/>
    <col min="8" max="8" width="9.5703125" style="61" customWidth="1"/>
    <col min="9" max="9" width="9.28515625" style="61" customWidth="1"/>
    <col min="10" max="10" width="9.28515625" style="61" hidden="1" customWidth="1"/>
    <col min="11" max="14" width="21.5703125" style="62" hidden="1" customWidth="1"/>
    <col min="15" max="16384" width="9.28515625" style="61"/>
  </cols>
  <sheetData>
    <row r="1" spans="1:870" ht="43.5" customHeight="1" x14ac:dyDescent="0.2">
      <c r="A1" s="159" t="s">
        <v>794</v>
      </c>
      <c r="B1" s="159"/>
      <c r="C1" s="159"/>
      <c r="D1" s="159"/>
      <c r="E1" s="159"/>
      <c r="F1" s="159"/>
      <c r="G1" s="159"/>
    </row>
    <row r="2" spans="1:870" ht="26.25" x14ac:dyDescent="0.2">
      <c r="A2" s="160" t="s">
        <v>324</v>
      </c>
      <c r="B2" s="160"/>
      <c r="C2" s="160"/>
      <c r="D2" s="160"/>
      <c r="E2" s="160"/>
      <c r="F2" s="160"/>
      <c r="G2" s="160"/>
    </row>
    <row r="3" spans="1:870" ht="26.25" x14ac:dyDescent="0.2">
      <c r="A3" s="3"/>
      <c r="J3" s="61" t="s">
        <v>74</v>
      </c>
      <c r="K3" s="62" t="s">
        <v>62</v>
      </c>
      <c r="L3" s="62" t="s">
        <v>63</v>
      </c>
      <c r="M3" s="65">
        <v>10.625</v>
      </c>
      <c r="N3" s="62" t="s">
        <v>64</v>
      </c>
    </row>
    <row r="4" spans="1:870" ht="15.75" x14ac:dyDescent="0.2">
      <c r="A4" s="161" t="s">
        <v>325</v>
      </c>
      <c r="B4" s="162"/>
      <c r="C4" s="162"/>
      <c r="D4" s="162"/>
      <c r="E4" s="162"/>
      <c r="F4" s="162"/>
      <c r="G4" s="163"/>
    </row>
    <row r="5" spans="1:870" ht="30" customHeight="1" x14ac:dyDescent="0.2">
      <c r="A5" s="142" t="s">
        <v>326</v>
      </c>
      <c r="B5" s="143"/>
      <c r="C5" s="143"/>
      <c r="D5" s="143"/>
      <c r="E5" s="143"/>
      <c r="F5" s="143"/>
      <c r="G5" s="143"/>
    </row>
    <row r="6" spans="1:870" ht="24" x14ac:dyDescent="0.2">
      <c r="A6" s="72"/>
      <c r="B6" s="71" t="s">
        <v>314</v>
      </c>
      <c r="C6" s="71" t="s">
        <v>315</v>
      </c>
      <c r="D6" s="70" t="s">
        <v>316</v>
      </c>
      <c r="E6" s="70" t="s">
        <v>317</v>
      </c>
      <c r="F6" s="70" t="s">
        <v>318</v>
      </c>
      <c r="G6" s="86" t="s">
        <v>319</v>
      </c>
    </row>
    <row r="7" spans="1:870" ht="276" x14ac:dyDescent="0.2">
      <c r="A7" s="87" t="s">
        <v>1</v>
      </c>
      <c r="B7" s="18" t="s">
        <v>327</v>
      </c>
      <c r="C7" s="89" t="s">
        <v>328</v>
      </c>
      <c r="D7" s="95"/>
      <c r="E7" s="96" t="s">
        <v>337</v>
      </c>
      <c r="F7" s="84"/>
      <c r="G7" s="98" t="s">
        <v>321</v>
      </c>
      <c r="J7" s="61">
        <f>_xlfn.SWITCH(E7,K7,1,L7,2,M7,3,N7,4)</f>
        <v>4</v>
      </c>
      <c r="K7" s="6" t="s">
        <v>334</v>
      </c>
      <c r="L7" s="7" t="s">
        <v>335</v>
      </c>
      <c r="M7" s="8" t="s">
        <v>336</v>
      </c>
      <c r="N7" s="9" t="s">
        <v>337</v>
      </c>
    </row>
    <row r="8" spans="1:870" ht="84" x14ac:dyDescent="0.2">
      <c r="A8" s="87" t="s">
        <v>2</v>
      </c>
      <c r="B8" s="18" t="s">
        <v>329</v>
      </c>
      <c r="C8" s="90" t="s">
        <v>320</v>
      </c>
      <c r="D8" s="97"/>
      <c r="E8" s="96" t="s">
        <v>337</v>
      </c>
      <c r="F8" s="84"/>
      <c r="G8" s="98" t="s">
        <v>322</v>
      </c>
      <c r="J8" s="61">
        <f t="shared" ref="J8:J54" si="0">_xlfn.SWITCH(E8,K8,1,L8,2,M8,3,N8,4)</f>
        <v>4</v>
      </c>
      <c r="K8" s="6" t="s">
        <v>338</v>
      </c>
      <c r="L8" s="7" t="s">
        <v>339</v>
      </c>
      <c r="M8" s="8" t="s">
        <v>336</v>
      </c>
      <c r="N8" s="9" t="s">
        <v>337</v>
      </c>
    </row>
    <row r="9" spans="1:870" ht="132" x14ac:dyDescent="0.2">
      <c r="A9" s="88" t="s">
        <v>3</v>
      </c>
      <c r="B9" s="18" t="s">
        <v>330</v>
      </c>
      <c r="C9" s="90" t="s">
        <v>331</v>
      </c>
      <c r="D9" s="97"/>
      <c r="E9" s="96" t="s">
        <v>337</v>
      </c>
      <c r="F9" s="85"/>
      <c r="G9" s="98" t="s">
        <v>323</v>
      </c>
      <c r="J9" s="61">
        <f t="shared" si="0"/>
        <v>4</v>
      </c>
      <c r="K9" s="6" t="s">
        <v>340</v>
      </c>
      <c r="L9" s="7" t="s">
        <v>341</v>
      </c>
      <c r="M9" s="8" t="s">
        <v>342</v>
      </c>
      <c r="N9" s="9" t="s">
        <v>337</v>
      </c>
    </row>
    <row r="10" spans="1:870" ht="84" x14ac:dyDescent="0.2">
      <c r="A10" s="88" t="s">
        <v>4</v>
      </c>
      <c r="B10" s="18" t="s">
        <v>332</v>
      </c>
      <c r="C10" s="90" t="s">
        <v>333</v>
      </c>
      <c r="D10" s="97"/>
      <c r="E10" s="96" t="s">
        <v>337</v>
      </c>
      <c r="F10" s="85"/>
      <c r="G10" s="98"/>
      <c r="J10" s="61">
        <f t="shared" si="0"/>
        <v>4</v>
      </c>
      <c r="K10" s="6" t="s">
        <v>343</v>
      </c>
      <c r="L10" s="7" t="s">
        <v>344</v>
      </c>
      <c r="M10" s="8" t="s">
        <v>345</v>
      </c>
      <c r="N10" s="9" t="s">
        <v>337</v>
      </c>
    </row>
    <row r="11" spans="1:870" s="81" customFormat="1" ht="30.75" customHeight="1" x14ac:dyDescent="0.2">
      <c r="A11" s="167" t="s">
        <v>346</v>
      </c>
      <c r="B11" s="168"/>
      <c r="C11" s="168"/>
      <c r="D11" s="168"/>
      <c r="E11" s="168"/>
      <c r="F11" s="168"/>
      <c r="G11" s="168"/>
      <c r="H11" s="61"/>
      <c r="I11" s="61"/>
      <c r="J11" s="61"/>
      <c r="K11" s="62"/>
      <c r="L11" s="62"/>
      <c r="M11" s="62"/>
      <c r="N11" s="62"/>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c r="DT11" s="61"/>
      <c r="DU11" s="61"/>
      <c r="DV11" s="61"/>
      <c r="DW11" s="61"/>
      <c r="DX11" s="61"/>
      <c r="DY11" s="61"/>
      <c r="DZ11" s="61"/>
      <c r="EA11" s="61"/>
      <c r="EB11" s="61"/>
      <c r="EC11" s="61"/>
      <c r="ED11" s="61"/>
      <c r="EE11" s="61"/>
      <c r="EF11" s="61"/>
      <c r="EG11" s="61"/>
      <c r="EH11" s="61"/>
      <c r="EI11" s="61"/>
      <c r="EJ11" s="61"/>
      <c r="EK11" s="61"/>
      <c r="EL11" s="61"/>
      <c r="EM11" s="61"/>
      <c r="EN11" s="61"/>
      <c r="EO11" s="61"/>
      <c r="EP11" s="61"/>
      <c r="EQ11" s="61"/>
      <c r="ER11" s="61"/>
      <c r="ES11" s="61"/>
      <c r="ET11" s="61"/>
      <c r="EU11" s="61"/>
      <c r="EV11" s="61"/>
      <c r="EW11" s="61"/>
      <c r="EX11" s="61"/>
      <c r="EY11" s="61"/>
      <c r="EZ11" s="61"/>
      <c r="FA11" s="61"/>
      <c r="FB11" s="61"/>
      <c r="FC11" s="61"/>
      <c r="FD11" s="61"/>
      <c r="FE11" s="61"/>
      <c r="FF11" s="61"/>
      <c r="FG11" s="61"/>
      <c r="FH11" s="61"/>
      <c r="FI11" s="61"/>
      <c r="FJ11" s="61"/>
      <c r="FK11" s="61"/>
      <c r="FL11" s="61"/>
      <c r="FM11" s="61"/>
      <c r="FN11" s="61"/>
      <c r="FO11" s="61"/>
      <c r="FP11" s="61"/>
      <c r="FQ11" s="61"/>
      <c r="FR11" s="61"/>
      <c r="FS11" s="61"/>
      <c r="FT11" s="61"/>
      <c r="FU11" s="61"/>
      <c r="FV11" s="61"/>
      <c r="FW11" s="61"/>
      <c r="FX11" s="61"/>
      <c r="FY11" s="61"/>
      <c r="FZ11" s="61"/>
      <c r="GA11" s="61"/>
      <c r="GB11" s="61"/>
      <c r="GC11" s="61"/>
      <c r="GD11" s="61"/>
      <c r="GE11" s="61"/>
      <c r="GF11" s="61"/>
      <c r="GG11" s="61"/>
      <c r="GH11" s="61"/>
      <c r="GI11" s="61"/>
      <c r="GJ11" s="61"/>
      <c r="GK11" s="61"/>
      <c r="GL11" s="61"/>
      <c r="GM11" s="61"/>
      <c r="GN11" s="61"/>
      <c r="GO11" s="61"/>
      <c r="GP11" s="61"/>
      <c r="GQ11" s="61"/>
      <c r="GR11" s="61"/>
      <c r="GS11" s="61"/>
      <c r="GT11" s="61"/>
      <c r="GU11" s="61"/>
      <c r="GV11" s="61"/>
      <c r="GW11" s="61"/>
      <c r="GX11" s="61"/>
      <c r="GY11" s="61"/>
      <c r="GZ11" s="61"/>
      <c r="HA11" s="61"/>
      <c r="HB11" s="61"/>
      <c r="HC11" s="61"/>
      <c r="HD11" s="61"/>
      <c r="HE11" s="61"/>
      <c r="HF11" s="61"/>
      <c r="HG11" s="61"/>
      <c r="HH11" s="61"/>
      <c r="HI11" s="61"/>
      <c r="HJ11" s="61"/>
      <c r="HK11" s="61"/>
      <c r="HL11" s="61"/>
      <c r="HM11" s="61"/>
      <c r="HN11" s="61"/>
      <c r="HO11" s="61"/>
      <c r="HP11" s="61"/>
      <c r="HQ11" s="61"/>
      <c r="HR11" s="61"/>
      <c r="HS11" s="61"/>
      <c r="HT11" s="61"/>
      <c r="HU11" s="61"/>
      <c r="HV11" s="61"/>
      <c r="HW11" s="61"/>
      <c r="HX11" s="61"/>
      <c r="HY11" s="61"/>
      <c r="HZ11" s="61"/>
      <c r="IA11" s="61"/>
      <c r="IB11" s="61"/>
      <c r="IC11" s="61"/>
      <c r="ID11" s="61"/>
      <c r="IE11" s="61"/>
      <c r="IF11" s="61"/>
      <c r="IG11" s="61"/>
      <c r="IH11" s="61"/>
      <c r="II11" s="61"/>
      <c r="IJ11" s="61"/>
      <c r="IK11" s="61"/>
      <c r="IL11" s="61"/>
      <c r="IM11" s="61"/>
      <c r="IN11" s="61"/>
      <c r="IO11" s="61"/>
      <c r="IP11" s="61"/>
      <c r="IQ11" s="61"/>
      <c r="IR11" s="61"/>
      <c r="IS11" s="61"/>
      <c r="IT11" s="61"/>
      <c r="IU11" s="61"/>
      <c r="IV11" s="61"/>
      <c r="IW11" s="61"/>
      <c r="IX11" s="61"/>
      <c r="IY11" s="61"/>
      <c r="IZ11" s="61"/>
      <c r="JA11" s="61"/>
      <c r="JB11" s="61"/>
      <c r="JC11" s="61"/>
      <c r="JD11" s="61"/>
      <c r="JE11" s="61"/>
      <c r="JF11" s="61"/>
      <c r="JG11" s="61"/>
      <c r="JH11" s="61"/>
      <c r="JI11" s="61"/>
      <c r="JJ11" s="61"/>
      <c r="JK11" s="61"/>
      <c r="JL11" s="61"/>
      <c r="JM11" s="61"/>
      <c r="JN11" s="61"/>
      <c r="JO11" s="61"/>
      <c r="JP11" s="61"/>
      <c r="JQ11" s="61"/>
      <c r="JR11" s="61"/>
      <c r="JS11" s="61"/>
      <c r="JT11" s="61"/>
      <c r="JU11" s="61"/>
      <c r="JV11" s="61"/>
      <c r="JW11" s="61"/>
      <c r="JX11" s="61"/>
      <c r="JY11" s="61"/>
      <c r="JZ11" s="61"/>
      <c r="KA11" s="61"/>
      <c r="KB11" s="61"/>
      <c r="KC11" s="61"/>
      <c r="KD11" s="61"/>
      <c r="KE11" s="61"/>
      <c r="KF11" s="61"/>
      <c r="KG11" s="61"/>
      <c r="KH11" s="61"/>
      <c r="KI11" s="61"/>
      <c r="KJ11" s="61"/>
      <c r="KK11" s="61"/>
      <c r="KL11" s="61"/>
      <c r="KM11" s="61"/>
      <c r="KN11" s="61"/>
      <c r="KO11" s="61"/>
      <c r="KP11" s="61"/>
      <c r="KQ11" s="61"/>
      <c r="KR11" s="61"/>
      <c r="KS11" s="61"/>
      <c r="KT11" s="61"/>
      <c r="KU11" s="61"/>
      <c r="KV11" s="61"/>
      <c r="KW11" s="61"/>
      <c r="KX11" s="61"/>
      <c r="KY11" s="61"/>
      <c r="KZ11" s="61"/>
      <c r="LA11" s="61"/>
      <c r="LB11" s="61"/>
      <c r="LC11" s="61"/>
      <c r="LD11" s="61"/>
      <c r="LE11" s="61"/>
      <c r="LF11" s="61"/>
      <c r="LG11" s="61"/>
      <c r="LH11" s="61"/>
      <c r="LI11" s="61"/>
      <c r="LJ11" s="61"/>
      <c r="LK11" s="61"/>
      <c r="LL11" s="61"/>
      <c r="LM11" s="61"/>
      <c r="LN11" s="61"/>
      <c r="LO11" s="61"/>
      <c r="LP11" s="61"/>
      <c r="LQ11" s="61"/>
      <c r="LR11" s="61"/>
      <c r="LS11" s="61"/>
      <c r="LT11" s="61"/>
      <c r="LU11" s="61"/>
      <c r="LV11" s="61"/>
      <c r="LW11" s="61"/>
      <c r="LX11" s="61"/>
      <c r="LY11" s="61"/>
      <c r="LZ11" s="61"/>
      <c r="MA11" s="61"/>
      <c r="MB11" s="61"/>
      <c r="MC11" s="61"/>
      <c r="MD11" s="61"/>
      <c r="ME11" s="61"/>
      <c r="MF11" s="61"/>
      <c r="MG11" s="61"/>
      <c r="MH11" s="61"/>
      <c r="MI11" s="61"/>
      <c r="MJ11" s="61"/>
      <c r="MK11" s="61"/>
      <c r="ML11" s="61"/>
      <c r="MM11" s="61"/>
      <c r="MN11" s="61"/>
      <c r="MO11" s="61"/>
      <c r="MP11" s="61"/>
      <c r="MQ11" s="61"/>
      <c r="MR11" s="61"/>
      <c r="MS11" s="61"/>
      <c r="MT11" s="61"/>
      <c r="MU11" s="61"/>
      <c r="MV11" s="61"/>
      <c r="MW11" s="61"/>
      <c r="MX11" s="61"/>
      <c r="MY11" s="61"/>
      <c r="MZ11" s="61"/>
      <c r="NA11" s="61"/>
      <c r="NB11" s="61"/>
      <c r="NC11" s="61"/>
      <c r="ND11" s="61"/>
      <c r="NE11" s="61"/>
      <c r="NF11" s="61"/>
      <c r="NG11" s="61"/>
      <c r="NH11" s="61"/>
      <c r="NI11" s="61"/>
      <c r="NJ11" s="61"/>
      <c r="NK11" s="61"/>
      <c r="NL11" s="61"/>
      <c r="NM11" s="61"/>
      <c r="NN11" s="61"/>
      <c r="NO11" s="61"/>
      <c r="NP11" s="61"/>
      <c r="NQ11" s="61"/>
      <c r="NR11" s="61"/>
      <c r="NS11" s="61"/>
      <c r="NT11" s="61"/>
      <c r="NU11" s="61"/>
      <c r="NV11" s="61"/>
      <c r="NW11" s="61"/>
      <c r="NX11" s="61"/>
      <c r="NY11" s="61"/>
      <c r="NZ11" s="61"/>
      <c r="OA11" s="61"/>
      <c r="OB11" s="61"/>
      <c r="OC11" s="61"/>
      <c r="OD11" s="61"/>
      <c r="OE11" s="61"/>
      <c r="OF11" s="61"/>
      <c r="OG11" s="61"/>
      <c r="OH11" s="61"/>
      <c r="OI11" s="61"/>
      <c r="OJ11" s="61"/>
      <c r="OK11" s="61"/>
      <c r="OL11" s="61"/>
      <c r="OM11" s="61"/>
      <c r="ON11" s="61"/>
      <c r="OO11" s="61"/>
      <c r="OP11" s="61"/>
      <c r="OQ11" s="61"/>
      <c r="OR11" s="61"/>
      <c r="OS11" s="61"/>
      <c r="OT11" s="61"/>
      <c r="OU11" s="61"/>
      <c r="OV11" s="61"/>
      <c r="OW11" s="61"/>
      <c r="OX11" s="61"/>
      <c r="OY11" s="61"/>
      <c r="OZ11" s="61"/>
      <c r="PA11" s="61"/>
      <c r="PB11" s="61"/>
      <c r="PC11" s="61"/>
      <c r="PD11" s="61"/>
      <c r="PE11" s="61"/>
      <c r="PF11" s="61"/>
      <c r="PG11" s="61"/>
      <c r="PH11" s="61"/>
      <c r="PI11" s="61"/>
      <c r="PJ11" s="61"/>
      <c r="PK11" s="61"/>
      <c r="PL11" s="61"/>
      <c r="PM11" s="61"/>
      <c r="PN11" s="61"/>
      <c r="PO11" s="61"/>
      <c r="PP11" s="61"/>
      <c r="PQ11" s="61"/>
      <c r="PR11" s="61"/>
      <c r="PS11" s="61"/>
      <c r="PT11" s="61"/>
      <c r="PU11" s="61"/>
      <c r="PV11" s="61"/>
      <c r="PW11" s="61"/>
      <c r="PX11" s="61"/>
      <c r="PY11" s="61"/>
      <c r="PZ11" s="61"/>
      <c r="QA11" s="61"/>
      <c r="QB11" s="61"/>
      <c r="QC11" s="61"/>
      <c r="QD11" s="61"/>
      <c r="QE11" s="61"/>
      <c r="QF11" s="61"/>
      <c r="QG11" s="61"/>
      <c r="QH11" s="61"/>
      <c r="QI11" s="61"/>
      <c r="QJ11" s="61"/>
      <c r="QK11" s="61"/>
      <c r="QL11" s="61"/>
      <c r="QM11" s="61"/>
      <c r="QN11" s="61"/>
      <c r="QO11" s="61"/>
      <c r="QP11" s="61"/>
      <c r="QQ11" s="61"/>
      <c r="QR11" s="61"/>
      <c r="QS11" s="61"/>
      <c r="QT11" s="61"/>
      <c r="QU11" s="61"/>
      <c r="QV11" s="61"/>
      <c r="QW11" s="61"/>
      <c r="QX11" s="61"/>
      <c r="QY11" s="61"/>
      <c r="QZ11" s="61"/>
      <c r="RA11" s="61"/>
      <c r="RB11" s="61"/>
      <c r="RC11" s="61"/>
      <c r="RD11" s="61"/>
      <c r="RE11" s="61"/>
      <c r="RF11" s="61"/>
      <c r="RG11" s="61"/>
      <c r="RH11" s="61"/>
      <c r="RI11" s="61"/>
      <c r="RJ11" s="61"/>
      <c r="RK11" s="61"/>
      <c r="RL11" s="61"/>
      <c r="RM11" s="61"/>
      <c r="RN11" s="61"/>
      <c r="RO11" s="61"/>
      <c r="RP11" s="61"/>
      <c r="RQ11" s="61"/>
      <c r="RR11" s="61"/>
      <c r="RS11" s="61"/>
      <c r="RT11" s="61"/>
      <c r="RU11" s="61"/>
      <c r="RV11" s="61"/>
      <c r="RW11" s="61"/>
      <c r="RX11" s="61"/>
      <c r="RY11" s="61"/>
      <c r="RZ11" s="61"/>
      <c r="SA11" s="61"/>
      <c r="SB11" s="61"/>
      <c r="SC11" s="61"/>
      <c r="SD11" s="61"/>
      <c r="SE11" s="61"/>
      <c r="SF11" s="61"/>
      <c r="SG11" s="61"/>
      <c r="SH11" s="61"/>
      <c r="SI11" s="61"/>
      <c r="SJ11" s="61"/>
      <c r="SK11" s="61"/>
      <c r="SL11" s="61"/>
      <c r="SM11" s="61"/>
      <c r="SN11" s="61"/>
      <c r="SO11" s="61"/>
      <c r="SP11" s="61"/>
      <c r="SQ11" s="61"/>
      <c r="SR11" s="61"/>
      <c r="SS11" s="61"/>
      <c r="ST11" s="61"/>
      <c r="SU11" s="61"/>
      <c r="SV11" s="61"/>
      <c r="SW11" s="61"/>
      <c r="SX11" s="61"/>
      <c r="SY11" s="61"/>
      <c r="SZ11" s="61"/>
      <c r="TA11" s="61"/>
      <c r="TB11" s="61"/>
      <c r="TC11" s="61"/>
      <c r="TD11" s="61"/>
      <c r="TE11" s="61"/>
      <c r="TF11" s="61"/>
      <c r="TG11" s="61"/>
      <c r="TH11" s="61"/>
      <c r="TI11" s="61"/>
      <c r="TJ11" s="61"/>
      <c r="TK11" s="61"/>
      <c r="TL11" s="61"/>
      <c r="TM11" s="61"/>
      <c r="TN11" s="61"/>
      <c r="TO11" s="61"/>
      <c r="TP11" s="61"/>
      <c r="TQ11" s="61"/>
      <c r="TR11" s="61"/>
      <c r="TS11" s="61"/>
      <c r="TT11" s="61"/>
      <c r="TU11" s="61"/>
      <c r="TV11" s="61"/>
      <c r="TW11" s="61"/>
      <c r="TX11" s="61"/>
      <c r="TY11" s="61"/>
      <c r="TZ11" s="61"/>
      <c r="UA11" s="61"/>
      <c r="UB11" s="61"/>
      <c r="UC11" s="61"/>
      <c r="UD11" s="61"/>
      <c r="UE11" s="61"/>
      <c r="UF11" s="61"/>
      <c r="UG11" s="61"/>
      <c r="UH11" s="61"/>
      <c r="UI11" s="61"/>
      <c r="UJ11" s="61"/>
      <c r="UK11" s="61"/>
      <c r="UL11" s="61"/>
      <c r="UM11" s="61"/>
      <c r="UN11" s="61"/>
      <c r="UO11" s="61"/>
      <c r="UP11" s="61"/>
      <c r="UQ11" s="61"/>
      <c r="UR11" s="61"/>
      <c r="US11" s="61"/>
      <c r="UT11" s="61"/>
      <c r="UU11" s="61"/>
      <c r="UV11" s="61"/>
      <c r="UW11" s="61"/>
      <c r="UX11" s="61"/>
      <c r="UY11" s="61"/>
      <c r="UZ11" s="61"/>
      <c r="VA11" s="61"/>
      <c r="VB11" s="61"/>
      <c r="VC11" s="61"/>
      <c r="VD11" s="61"/>
      <c r="VE11" s="61"/>
      <c r="VF11" s="61"/>
      <c r="VG11" s="61"/>
      <c r="VH11" s="61"/>
      <c r="VI11" s="61"/>
      <c r="VJ11" s="61"/>
      <c r="VK11" s="61"/>
      <c r="VL11" s="61"/>
      <c r="VM11" s="61"/>
      <c r="VN11" s="61"/>
      <c r="VO11" s="61"/>
      <c r="VP11" s="61"/>
      <c r="VQ11" s="61"/>
      <c r="VR11" s="61"/>
      <c r="VS11" s="61"/>
      <c r="VT11" s="61"/>
      <c r="VU11" s="61"/>
      <c r="VV11" s="61"/>
      <c r="VW11" s="61"/>
      <c r="VX11" s="61"/>
      <c r="VY11" s="61"/>
      <c r="VZ11" s="61"/>
      <c r="WA11" s="61"/>
      <c r="WB11" s="61"/>
      <c r="WC11" s="61"/>
      <c r="WD11" s="61"/>
      <c r="WE11" s="61"/>
      <c r="WF11" s="61"/>
      <c r="WG11" s="61"/>
      <c r="WH11" s="61"/>
      <c r="WI11" s="61"/>
      <c r="WJ11" s="61"/>
      <c r="WK11" s="61"/>
      <c r="WL11" s="61"/>
      <c r="WM11" s="61"/>
      <c r="WN11" s="61"/>
      <c r="WO11" s="61"/>
      <c r="WP11" s="61"/>
      <c r="WQ11" s="61"/>
      <c r="WR11" s="61"/>
      <c r="WS11" s="61"/>
      <c r="WT11" s="61"/>
      <c r="WU11" s="61"/>
      <c r="WV11" s="61"/>
      <c r="WW11" s="61"/>
      <c r="WX11" s="61"/>
      <c r="WY11" s="61"/>
      <c r="WZ11" s="61"/>
      <c r="XA11" s="61"/>
      <c r="XB11" s="61"/>
      <c r="XC11" s="61"/>
      <c r="XD11" s="61"/>
      <c r="XE11" s="61"/>
      <c r="XF11" s="61"/>
      <c r="XG11" s="61"/>
      <c r="XH11" s="61"/>
      <c r="XI11" s="61"/>
      <c r="XJ11" s="61"/>
      <c r="XK11" s="61"/>
      <c r="XL11" s="61"/>
      <c r="XM11" s="61"/>
      <c r="XN11" s="61"/>
      <c r="XO11" s="61"/>
      <c r="XP11" s="61"/>
      <c r="XQ11" s="61"/>
      <c r="XR11" s="61"/>
      <c r="XS11" s="61"/>
      <c r="XT11" s="61"/>
      <c r="XU11" s="61"/>
      <c r="XV11" s="61"/>
      <c r="XW11" s="61"/>
      <c r="XX11" s="61"/>
      <c r="XY11" s="61"/>
      <c r="XZ11" s="61"/>
      <c r="YA11" s="61"/>
      <c r="YB11" s="61"/>
      <c r="YC11" s="61"/>
      <c r="YD11" s="61"/>
      <c r="YE11" s="61"/>
      <c r="YF11" s="61"/>
      <c r="YG11" s="61"/>
      <c r="YH11" s="61"/>
      <c r="YI11" s="61"/>
      <c r="YJ11" s="61"/>
      <c r="YK11" s="61"/>
      <c r="YL11" s="61"/>
      <c r="YM11" s="61"/>
      <c r="YN11" s="61"/>
      <c r="YO11" s="61"/>
      <c r="YP11" s="61"/>
      <c r="YQ11" s="61"/>
      <c r="YR11" s="61"/>
      <c r="YS11" s="61"/>
      <c r="YT11" s="61"/>
      <c r="YU11" s="61"/>
      <c r="YV11" s="61"/>
      <c r="YW11" s="61"/>
      <c r="YX11" s="61"/>
      <c r="YY11" s="61"/>
      <c r="YZ11" s="61"/>
      <c r="ZA11" s="61"/>
      <c r="ZB11" s="61"/>
      <c r="ZC11" s="61"/>
      <c r="ZD11" s="61"/>
      <c r="ZE11" s="61"/>
      <c r="ZF11" s="61"/>
      <c r="ZG11" s="61"/>
      <c r="ZH11" s="61"/>
      <c r="ZI11" s="61"/>
      <c r="ZJ11" s="61"/>
      <c r="ZK11" s="61"/>
      <c r="ZL11" s="61"/>
      <c r="ZM11" s="61"/>
      <c r="ZN11" s="61"/>
      <c r="ZO11" s="61"/>
      <c r="ZP11" s="61"/>
      <c r="ZQ11" s="61"/>
      <c r="ZR11" s="61"/>
      <c r="ZS11" s="61"/>
      <c r="ZT11" s="61"/>
      <c r="ZU11" s="61"/>
      <c r="ZV11" s="61"/>
      <c r="ZW11" s="61"/>
      <c r="ZX11" s="61"/>
      <c r="ZY11" s="61"/>
      <c r="ZZ11" s="61"/>
      <c r="AAA11" s="61"/>
      <c r="AAB11" s="61"/>
      <c r="AAC11" s="61"/>
      <c r="AAD11" s="61"/>
      <c r="AAE11" s="61"/>
      <c r="AAF11" s="61"/>
      <c r="AAG11" s="61"/>
      <c r="AAH11" s="61"/>
      <c r="AAI11" s="61"/>
      <c r="AAJ11" s="61"/>
      <c r="AAK11" s="61"/>
      <c r="AAL11" s="61"/>
      <c r="AAM11" s="61"/>
      <c r="AAN11" s="61"/>
      <c r="AAO11" s="61"/>
      <c r="AAP11" s="61"/>
      <c r="AAQ11" s="61"/>
      <c r="AAR11" s="61"/>
      <c r="AAS11" s="61"/>
      <c r="AAT11" s="61"/>
      <c r="AAU11" s="61"/>
      <c r="AAV11" s="61"/>
      <c r="AAW11" s="61"/>
      <c r="AAX11" s="61"/>
      <c r="AAY11" s="61"/>
      <c r="AAZ11" s="61"/>
      <c r="ABA11" s="61"/>
      <c r="ABB11" s="61"/>
      <c r="ABC11" s="61"/>
      <c r="ABD11" s="61"/>
      <c r="ABE11" s="61"/>
      <c r="ABF11" s="61"/>
      <c r="ABG11" s="61"/>
      <c r="ABH11" s="61"/>
      <c r="ABI11" s="61"/>
      <c r="ABJ11" s="61"/>
      <c r="ABK11" s="61"/>
      <c r="ABL11" s="61"/>
      <c r="ABM11" s="61"/>
      <c r="ABN11" s="61"/>
      <c r="ABO11" s="61"/>
      <c r="ABP11" s="61"/>
      <c r="ABQ11" s="61"/>
      <c r="ABR11" s="61"/>
      <c r="ABS11" s="61"/>
      <c r="ABT11" s="61"/>
      <c r="ABU11" s="61"/>
      <c r="ABV11" s="61"/>
      <c r="ABW11" s="61"/>
      <c r="ABX11" s="61"/>
      <c r="ABY11" s="61"/>
      <c r="ABZ11" s="61"/>
      <c r="ACA11" s="61"/>
      <c r="ACB11" s="61"/>
      <c r="ACC11" s="61"/>
      <c r="ACD11" s="61"/>
      <c r="ACE11" s="61"/>
      <c r="ACF11" s="61"/>
      <c r="ACG11" s="61"/>
      <c r="ACH11" s="61"/>
      <c r="ACI11" s="61"/>
      <c r="ACJ11" s="61"/>
      <c r="ACK11" s="61"/>
      <c r="ACL11" s="61"/>
      <c r="ACM11" s="61"/>
      <c r="ACN11" s="61"/>
      <c r="ACO11" s="61"/>
      <c r="ACP11" s="61"/>
      <c r="ACQ11" s="61"/>
      <c r="ACR11" s="61"/>
      <c r="ACS11" s="61"/>
      <c r="ACT11" s="61"/>
      <c r="ACU11" s="61"/>
      <c r="ACV11" s="61"/>
      <c r="ACW11" s="61"/>
      <c r="ACX11" s="61"/>
      <c r="ACY11" s="61"/>
      <c r="ACZ11" s="61"/>
      <c r="ADA11" s="61"/>
      <c r="ADB11" s="61"/>
      <c r="ADC11" s="61"/>
      <c r="ADD11" s="61"/>
      <c r="ADE11" s="61"/>
      <c r="ADF11" s="61"/>
      <c r="ADG11" s="61"/>
      <c r="ADH11" s="61"/>
      <c r="ADI11" s="61"/>
      <c r="ADJ11" s="61"/>
      <c r="ADK11" s="61"/>
      <c r="ADL11" s="61"/>
      <c r="ADM11" s="61"/>
      <c r="ADN11" s="61"/>
      <c r="ADO11" s="61"/>
      <c r="ADP11" s="61"/>
      <c r="ADQ11" s="61"/>
      <c r="ADR11" s="61"/>
      <c r="ADS11" s="61"/>
      <c r="ADT11" s="61"/>
      <c r="ADU11" s="61"/>
      <c r="ADV11" s="61"/>
      <c r="ADW11" s="61"/>
      <c r="ADX11" s="61"/>
      <c r="ADY11" s="61"/>
      <c r="ADZ11" s="61"/>
      <c r="AEA11" s="61"/>
      <c r="AEB11" s="61"/>
      <c r="AEC11" s="61"/>
      <c r="AED11" s="61"/>
      <c r="AEE11" s="61"/>
      <c r="AEF11" s="61"/>
      <c r="AEG11" s="61"/>
      <c r="AEH11" s="61"/>
      <c r="AEI11" s="61"/>
      <c r="AEJ11" s="61"/>
      <c r="AEK11" s="61"/>
      <c r="AEL11" s="61"/>
      <c r="AEM11" s="61"/>
      <c r="AEN11" s="61"/>
      <c r="AEO11" s="61"/>
      <c r="AEP11" s="61"/>
      <c r="AEQ11" s="61"/>
      <c r="AER11" s="61"/>
      <c r="AES11" s="61"/>
      <c r="AET11" s="61"/>
      <c r="AEU11" s="61"/>
      <c r="AEV11" s="61"/>
      <c r="AEW11" s="61"/>
      <c r="AEX11" s="61"/>
      <c r="AEY11" s="61"/>
      <c r="AEZ11" s="61"/>
      <c r="AFA11" s="61"/>
      <c r="AFB11" s="61"/>
      <c r="AFC11" s="61"/>
      <c r="AFD11" s="61"/>
      <c r="AFE11" s="61"/>
      <c r="AFF11" s="61"/>
      <c r="AFG11" s="61"/>
      <c r="AFH11" s="61"/>
      <c r="AFI11" s="61"/>
      <c r="AFJ11" s="61"/>
      <c r="AFK11" s="61"/>
      <c r="AFL11" s="61"/>
      <c r="AFM11" s="61"/>
      <c r="AFN11" s="61"/>
      <c r="AFO11" s="61"/>
      <c r="AFP11" s="61"/>
      <c r="AFQ11" s="61"/>
      <c r="AFR11" s="61"/>
      <c r="AFS11" s="61"/>
      <c r="AFT11" s="61"/>
      <c r="AFU11" s="61"/>
      <c r="AFV11" s="61"/>
      <c r="AFW11" s="61"/>
      <c r="AFX11" s="61"/>
      <c r="AFY11" s="61"/>
      <c r="AFZ11" s="61"/>
      <c r="AGA11" s="61"/>
      <c r="AGB11" s="61"/>
      <c r="AGC11" s="61"/>
      <c r="AGD11" s="61"/>
      <c r="AGE11" s="61"/>
      <c r="AGF11" s="61"/>
      <c r="AGG11" s="61"/>
      <c r="AGH11" s="61"/>
      <c r="AGI11" s="61"/>
      <c r="AGJ11" s="61"/>
      <c r="AGK11" s="61"/>
      <c r="AGL11" s="61"/>
    </row>
    <row r="12" spans="1:870" ht="24" x14ac:dyDescent="0.2">
      <c r="A12" s="75"/>
      <c r="B12" s="76" t="s">
        <v>314</v>
      </c>
      <c r="C12" s="76" t="s">
        <v>315</v>
      </c>
      <c r="D12" s="77" t="s">
        <v>316</v>
      </c>
      <c r="E12" s="77" t="s">
        <v>317</v>
      </c>
      <c r="F12" s="77" t="s">
        <v>318</v>
      </c>
      <c r="G12" s="76" t="s">
        <v>319</v>
      </c>
    </row>
    <row r="13" spans="1:870" ht="120" x14ac:dyDescent="0.2">
      <c r="A13" s="27" t="s">
        <v>5</v>
      </c>
      <c r="B13" s="18" t="s">
        <v>347</v>
      </c>
      <c r="C13" s="73" t="s">
        <v>355</v>
      </c>
      <c r="D13" s="95"/>
      <c r="E13" s="96" t="s">
        <v>337</v>
      </c>
      <c r="F13" s="57"/>
      <c r="G13" s="98" t="s">
        <v>357</v>
      </c>
      <c r="J13" s="61">
        <f t="shared" si="0"/>
        <v>4</v>
      </c>
      <c r="K13" s="6" t="s">
        <v>338</v>
      </c>
      <c r="L13" s="7" t="s">
        <v>358</v>
      </c>
      <c r="M13" s="8" t="s">
        <v>336</v>
      </c>
      <c r="N13" s="9" t="s">
        <v>337</v>
      </c>
    </row>
    <row r="14" spans="1:870" ht="108" x14ac:dyDescent="0.2">
      <c r="A14" s="27" t="s">
        <v>6</v>
      </c>
      <c r="B14" s="18" t="s">
        <v>348</v>
      </c>
      <c r="C14" s="18" t="s">
        <v>352</v>
      </c>
      <c r="D14" s="97"/>
      <c r="E14" s="96" t="s">
        <v>337</v>
      </c>
      <c r="F14" s="37"/>
      <c r="G14" s="98"/>
      <c r="J14" s="61">
        <f t="shared" si="0"/>
        <v>4</v>
      </c>
      <c r="K14" s="6" t="s">
        <v>338</v>
      </c>
      <c r="L14" s="7" t="s">
        <v>359</v>
      </c>
      <c r="M14" s="8" t="s">
        <v>336</v>
      </c>
      <c r="N14" s="9" t="s">
        <v>337</v>
      </c>
    </row>
    <row r="15" spans="1:870" ht="60" x14ac:dyDescent="0.2">
      <c r="A15" s="27" t="s">
        <v>7</v>
      </c>
      <c r="B15" s="18" t="s">
        <v>349</v>
      </c>
      <c r="C15" s="18" t="s">
        <v>353</v>
      </c>
      <c r="D15" s="97"/>
      <c r="E15" s="96" t="s">
        <v>337</v>
      </c>
      <c r="F15" s="37"/>
      <c r="G15" s="98"/>
      <c r="J15" s="61">
        <f t="shared" si="0"/>
        <v>4</v>
      </c>
      <c r="K15" s="6" t="s">
        <v>338</v>
      </c>
      <c r="L15" s="7" t="s">
        <v>360</v>
      </c>
      <c r="M15" s="8" t="s">
        <v>336</v>
      </c>
      <c r="N15" s="9" t="s">
        <v>337</v>
      </c>
    </row>
    <row r="16" spans="1:870" ht="60" x14ac:dyDescent="0.2">
      <c r="A16" s="27" t="s">
        <v>8</v>
      </c>
      <c r="B16" s="18" t="s">
        <v>350</v>
      </c>
      <c r="C16" s="18" t="s">
        <v>354</v>
      </c>
      <c r="D16" s="97"/>
      <c r="E16" s="96" t="s">
        <v>337</v>
      </c>
      <c r="F16" s="37"/>
      <c r="G16" s="98"/>
      <c r="J16" s="61">
        <f t="shared" si="0"/>
        <v>4</v>
      </c>
      <c r="K16" s="6" t="s">
        <v>361</v>
      </c>
      <c r="L16" s="7" t="s">
        <v>362</v>
      </c>
      <c r="M16" s="8" t="s">
        <v>363</v>
      </c>
      <c r="N16" s="9" t="s">
        <v>337</v>
      </c>
    </row>
    <row r="17" spans="1:144" ht="72" x14ac:dyDescent="0.2">
      <c r="A17" s="74" t="s">
        <v>9</v>
      </c>
      <c r="B17" s="18" t="s">
        <v>351</v>
      </c>
      <c r="C17" s="18" t="s">
        <v>356</v>
      </c>
      <c r="D17" s="97"/>
      <c r="E17" s="96" t="s">
        <v>337</v>
      </c>
      <c r="F17" s="37"/>
      <c r="G17" s="98"/>
      <c r="J17" s="61">
        <f t="shared" si="0"/>
        <v>4</v>
      </c>
      <c r="K17" s="6" t="s">
        <v>364</v>
      </c>
      <c r="L17" s="7" t="s">
        <v>365</v>
      </c>
      <c r="M17" s="8" t="s">
        <v>366</v>
      </c>
      <c r="N17" s="9" t="s">
        <v>337</v>
      </c>
    </row>
    <row r="18" spans="1:144" x14ac:dyDescent="0.2">
      <c r="A18" s="140"/>
      <c r="B18" s="141"/>
      <c r="C18" s="141"/>
      <c r="D18" s="141"/>
      <c r="E18" s="141"/>
      <c r="F18" s="141"/>
      <c r="G18" s="141"/>
    </row>
    <row r="19" spans="1:144" ht="15.75" x14ac:dyDescent="0.2">
      <c r="A19" s="145" t="s">
        <v>367</v>
      </c>
      <c r="B19" s="146"/>
      <c r="C19" s="146"/>
      <c r="D19" s="146"/>
      <c r="E19" s="146"/>
      <c r="F19" s="146"/>
      <c r="G19" s="147"/>
    </row>
    <row r="20" spans="1:144" s="81" customFormat="1" ht="30.75" customHeight="1" x14ac:dyDescent="0.2">
      <c r="A20" s="148" t="s">
        <v>368</v>
      </c>
      <c r="B20" s="149"/>
      <c r="C20" s="149"/>
      <c r="D20" s="149"/>
      <c r="E20" s="149"/>
      <c r="F20" s="149"/>
      <c r="G20" s="149"/>
      <c r="H20" s="61"/>
      <c r="I20" s="61"/>
      <c r="J20" s="61"/>
      <c r="K20" s="62"/>
      <c r="L20" s="62"/>
      <c r="M20" s="62"/>
      <c r="N20" s="62"/>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61"/>
      <c r="DV20" s="61"/>
      <c r="DW20" s="61"/>
      <c r="DX20" s="61"/>
      <c r="DY20" s="61"/>
      <c r="DZ20" s="61"/>
      <c r="EA20" s="61"/>
      <c r="EB20" s="61"/>
      <c r="EC20" s="61"/>
      <c r="ED20" s="61"/>
      <c r="EE20" s="61"/>
      <c r="EF20" s="61"/>
      <c r="EG20" s="61"/>
      <c r="EH20" s="61"/>
      <c r="EI20" s="61"/>
      <c r="EJ20" s="61"/>
      <c r="EK20" s="61"/>
      <c r="EL20" s="61"/>
      <c r="EM20" s="61"/>
      <c r="EN20" s="61"/>
    </row>
    <row r="21" spans="1:144" ht="24" x14ac:dyDescent="0.2">
      <c r="A21" s="75"/>
      <c r="B21" s="76" t="s">
        <v>314</v>
      </c>
      <c r="C21" s="76" t="s">
        <v>315</v>
      </c>
      <c r="D21" s="77" t="s">
        <v>316</v>
      </c>
      <c r="E21" s="77" t="s">
        <v>317</v>
      </c>
      <c r="F21" s="77" t="s">
        <v>318</v>
      </c>
      <c r="G21" s="76" t="s">
        <v>319</v>
      </c>
    </row>
    <row r="22" spans="1:144" ht="108" x14ac:dyDescent="0.2">
      <c r="A22" s="27" t="s">
        <v>10</v>
      </c>
      <c r="B22" s="18" t="s">
        <v>369</v>
      </c>
      <c r="C22" s="73" t="s">
        <v>375</v>
      </c>
      <c r="D22" s="95"/>
      <c r="E22" s="96" t="s">
        <v>337</v>
      </c>
      <c r="F22" s="57"/>
      <c r="G22" s="98" t="s">
        <v>381</v>
      </c>
      <c r="J22" s="61">
        <f t="shared" si="0"/>
        <v>4</v>
      </c>
      <c r="K22" s="6" t="s">
        <v>382</v>
      </c>
      <c r="L22" s="7" t="s">
        <v>383</v>
      </c>
      <c r="M22" s="8" t="s">
        <v>336</v>
      </c>
      <c r="N22" s="9" t="s">
        <v>337</v>
      </c>
    </row>
    <row r="23" spans="1:144" ht="84" x14ac:dyDescent="0.2">
      <c r="A23" s="27" t="s">
        <v>11</v>
      </c>
      <c r="B23" s="18" t="s">
        <v>370</v>
      </c>
      <c r="C23" s="18" t="s">
        <v>376</v>
      </c>
      <c r="D23" s="97"/>
      <c r="E23" s="96" t="s">
        <v>337</v>
      </c>
      <c r="F23" s="37"/>
      <c r="G23" s="98"/>
      <c r="J23" s="61">
        <f t="shared" si="0"/>
        <v>4</v>
      </c>
      <c r="K23" s="6" t="s">
        <v>384</v>
      </c>
      <c r="L23" s="7" t="s">
        <v>385</v>
      </c>
      <c r="M23" s="8" t="s">
        <v>386</v>
      </c>
      <c r="N23" s="9" t="s">
        <v>337</v>
      </c>
    </row>
    <row r="24" spans="1:144" ht="60" x14ac:dyDescent="0.2">
      <c r="A24" s="27" t="s">
        <v>12</v>
      </c>
      <c r="B24" s="18" t="s">
        <v>371</v>
      </c>
      <c r="C24" s="18" t="s">
        <v>377</v>
      </c>
      <c r="D24" s="97"/>
      <c r="E24" s="96" t="s">
        <v>337</v>
      </c>
      <c r="F24" s="37"/>
      <c r="G24" s="98"/>
      <c r="J24" s="61">
        <f t="shared" si="0"/>
        <v>4</v>
      </c>
      <c r="K24" s="6" t="s">
        <v>387</v>
      </c>
      <c r="L24" s="7" t="s">
        <v>388</v>
      </c>
      <c r="M24" s="8" t="s">
        <v>336</v>
      </c>
      <c r="N24" s="9" t="s">
        <v>337</v>
      </c>
    </row>
    <row r="25" spans="1:144" ht="60" x14ac:dyDescent="0.2">
      <c r="A25" s="27" t="s">
        <v>13</v>
      </c>
      <c r="B25" s="18" t="s">
        <v>372</v>
      </c>
      <c r="C25" s="18" t="s">
        <v>378</v>
      </c>
      <c r="D25" s="97"/>
      <c r="E25" s="96" t="s">
        <v>337</v>
      </c>
      <c r="F25" s="37"/>
      <c r="G25" s="98"/>
      <c r="J25" s="61">
        <f t="shared" si="0"/>
        <v>4</v>
      </c>
      <c r="K25" s="6" t="s">
        <v>338</v>
      </c>
      <c r="L25" s="7" t="s">
        <v>389</v>
      </c>
      <c r="M25" s="8" t="s">
        <v>336</v>
      </c>
      <c r="N25" s="9" t="s">
        <v>337</v>
      </c>
    </row>
    <row r="26" spans="1:144" ht="72" x14ac:dyDescent="0.2">
      <c r="A26" s="27" t="s">
        <v>14</v>
      </c>
      <c r="B26" s="18" t="s">
        <v>373</v>
      </c>
      <c r="C26" s="18" t="s">
        <v>379</v>
      </c>
      <c r="D26" s="97"/>
      <c r="E26" s="96" t="s">
        <v>337</v>
      </c>
      <c r="F26" s="37"/>
      <c r="G26" s="98"/>
      <c r="J26" s="61">
        <f t="shared" si="0"/>
        <v>4</v>
      </c>
      <c r="K26" s="6" t="s">
        <v>390</v>
      </c>
      <c r="L26" s="7" t="s">
        <v>391</v>
      </c>
      <c r="M26" s="8" t="s">
        <v>392</v>
      </c>
      <c r="N26" s="9" t="s">
        <v>337</v>
      </c>
    </row>
    <row r="27" spans="1:144" ht="72" x14ac:dyDescent="0.2">
      <c r="A27" s="27" t="s">
        <v>15</v>
      </c>
      <c r="B27" s="18" t="s">
        <v>374</v>
      </c>
      <c r="C27" s="18" t="s">
        <v>380</v>
      </c>
      <c r="D27" s="95"/>
      <c r="E27" s="96" t="s">
        <v>337</v>
      </c>
      <c r="F27" s="57"/>
      <c r="G27" s="98" t="s">
        <v>393</v>
      </c>
      <c r="J27" s="61">
        <f t="shared" si="0"/>
        <v>4</v>
      </c>
      <c r="K27" s="6" t="s">
        <v>390</v>
      </c>
      <c r="L27" s="7" t="s">
        <v>391</v>
      </c>
      <c r="M27" s="8" t="s">
        <v>392</v>
      </c>
      <c r="N27" s="9" t="s">
        <v>337</v>
      </c>
    </row>
    <row r="28" spans="1:144" s="81" customFormat="1" ht="30.75" customHeight="1" x14ac:dyDescent="0.2">
      <c r="A28" s="150" t="s">
        <v>394</v>
      </c>
      <c r="B28" s="151"/>
      <c r="C28" s="151"/>
      <c r="D28" s="151"/>
      <c r="E28" s="151"/>
      <c r="F28" s="151"/>
      <c r="G28" s="151"/>
      <c r="H28" s="61"/>
      <c r="I28" s="61"/>
      <c r="J28" s="61"/>
      <c r="K28" s="62"/>
      <c r="L28" s="62"/>
      <c r="M28" s="62"/>
      <c r="N28" s="62"/>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row>
    <row r="29" spans="1:144" ht="24" x14ac:dyDescent="0.2">
      <c r="A29" s="75"/>
      <c r="B29" s="76" t="s">
        <v>314</v>
      </c>
      <c r="C29" s="76" t="s">
        <v>315</v>
      </c>
      <c r="D29" s="77" t="s">
        <v>316</v>
      </c>
      <c r="E29" s="77" t="s">
        <v>317</v>
      </c>
      <c r="F29" s="77" t="s">
        <v>318</v>
      </c>
      <c r="G29" s="76" t="s">
        <v>319</v>
      </c>
    </row>
    <row r="30" spans="1:144" ht="60" x14ac:dyDescent="0.2">
      <c r="A30" s="27" t="s">
        <v>16</v>
      </c>
      <c r="B30" s="18" t="s">
        <v>395</v>
      </c>
      <c r="C30" s="18" t="s">
        <v>403</v>
      </c>
      <c r="D30" s="97"/>
      <c r="E30" s="96" t="s">
        <v>337</v>
      </c>
      <c r="F30" s="37"/>
      <c r="G30" s="98" t="s">
        <v>411</v>
      </c>
      <c r="J30" s="61">
        <f t="shared" si="0"/>
        <v>4</v>
      </c>
      <c r="K30" s="6" t="s">
        <v>413</v>
      </c>
      <c r="L30" s="7" t="s">
        <v>414</v>
      </c>
      <c r="M30" s="8" t="s">
        <v>336</v>
      </c>
      <c r="N30" s="9" t="s">
        <v>337</v>
      </c>
    </row>
    <row r="31" spans="1:144" ht="48" x14ac:dyDescent="0.2">
      <c r="A31" s="27" t="s">
        <v>17</v>
      </c>
      <c r="B31" s="18" t="s">
        <v>396</v>
      </c>
      <c r="C31" s="18" t="s">
        <v>404</v>
      </c>
      <c r="D31" s="97"/>
      <c r="E31" s="96" t="s">
        <v>337</v>
      </c>
      <c r="F31" s="37"/>
      <c r="G31" s="98"/>
      <c r="J31" s="61">
        <f t="shared" si="0"/>
        <v>4</v>
      </c>
      <c r="K31" s="6" t="s">
        <v>415</v>
      </c>
      <c r="L31" s="7" t="s">
        <v>416</v>
      </c>
      <c r="M31" s="8" t="s">
        <v>417</v>
      </c>
      <c r="N31" s="9" t="s">
        <v>337</v>
      </c>
    </row>
    <row r="32" spans="1:144" ht="60" x14ac:dyDescent="0.2">
      <c r="A32" s="27" t="s">
        <v>18</v>
      </c>
      <c r="B32" s="18" t="s">
        <v>397</v>
      </c>
      <c r="C32" s="18" t="s">
        <v>405</v>
      </c>
      <c r="D32" s="97"/>
      <c r="E32" s="96" t="s">
        <v>337</v>
      </c>
      <c r="F32" s="37"/>
      <c r="G32" s="98"/>
      <c r="J32" s="61">
        <f t="shared" si="0"/>
        <v>4</v>
      </c>
      <c r="K32" s="6" t="s">
        <v>338</v>
      </c>
      <c r="L32" s="7" t="s">
        <v>418</v>
      </c>
      <c r="M32" s="8" t="s">
        <v>336</v>
      </c>
      <c r="N32" s="9" t="s">
        <v>337</v>
      </c>
    </row>
    <row r="33" spans="1:14" ht="120" x14ac:dyDescent="0.2">
      <c r="A33" s="27" t="s">
        <v>19</v>
      </c>
      <c r="B33" s="18" t="s">
        <v>398</v>
      </c>
      <c r="C33" s="18" t="s">
        <v>406</v>
      </c>
      <c r="D33" s="97"/>
      <c r="E33" s="96" t="s">
        <v>337</v>
      </c>
      <c r="F33" s="37"/>
      <c r="G33" s="98"/>
      <c r="J33" s="61">
        <f t="shared" si="0"/>
        <v>4</v>
      </c>
      <c r="K33" s="6" t="s">
        <v>338</v>
      </c>
      <c r="L33" s="7" t="s">
        <v>419</v>
      </c>
      <c r="M33" s="8" t="s">
        <v>336</v>
      </c>
      <c r="N33" s="9" t="s">
        <v>337</v>
      </c>
    </row>
    <row r="34" spans="1:14" ht="132" x14ac:dyDescent="0.2">
      <c r="A34" s="27" t="s">
        <v>20</v>
      </c>
      <c r="B34" s="18" t="s">
        <v>399</v>
      </c>
      <c r="C34" s="18" t="s">
        <v>407</v>
      </c>
      <c r="D34" s="97"/>
      <c r="E34" s="96" t="s">
        <v>337</v>
      </c>
      <c r="F34" s="37"/>
      <c r="G34" s="98" t="s">
        <v>412</v>
      </c>
      <c r="J34" s="61">
        <f t="shared" si="0"/>
        <v>4</v>
      </c>
      <c r="K34" s="6" t="s">
        <v>420</v>
      </c>
      <c r="L34" s="7" t="s">
        <v>421</v>
      </c>
      <c r="M34" s="8" t="s">
        <v>422</v>
      </c>
      <c r="N34" s="9" t="s">
        <v>337</v>
      </c>
    </row>
    <row r="35" spans="1:14" ht="108" x14ac:dyDescent="0.2">
      <c r="A35" s="27" t="s">
        <v>21</v>
      </c>
      <c r="B35" s="18" t="s">
        <v>400</v>
      </c>
      <c r="C35" s="18" t="s">
        <v>408</v>
      </c>
      <c r="D35" s="97"/>
      <c r="E35" s="96" t="s">
        <v>337</v>
      </c>
      <c r="F35" s="37"/>
      <c r="G35" s="98"/>
      <c r="J35" s="61">
        <f t="shared" si="0"/>
        <v>4</v>
      </c>
      <c r="K35" s="6" t="s">
        <v>423</v>
      </c>
      <c r="L35" s="7" t="s">
        <v>424</v>
      </c>
      <c r="M35" s="8" t="s">
        <v>336</v>
      </c>
      <c r="N35" s="9" t="s">
        <v>337</v>
      </c>
    </row>
    <row r="36" spans="1:14" ht="84" x14ac:dyDescent="0.2">
      <c r="A36" s="27" t="s">
        <v>22</v>
      </c>
      <c r="B36" s="18" t="s">
        <v>401</v>
      </c>
      <c r="C36" s="18" t="s">
        <v>409</v>
      </c>
      <c r="D36" s="97"/>
      <c r="E36" s="96" t="s">
        <v>337</v>
      </c>
      <c r="F36" s="37"/>
      <c r="G36" s="98"/>
      <c r="J36" s="61">
        <f t="shared" si="0"/>
        <v>4</v>
      </c>
      <c r="K36" s="6" t="s">
        <v>425</v>
      </c>
      <c r="L36" s="7" t="s">
        <v>426</v>
      </c>
      <c r="M36" s="8" t="s">
        <v>427</v>
      </c>
      <c r="N36" s="9" t="s">
        <v>337</v>
      </c>
    </row>
    <row r="37" spans="1:14" ht="84" x14ac:dyDescent="0.2">
      <c r="A37" s="19" t="s">
        <v>23</v>
      </c>
      <c r="B37" s="20" t="s">
        <v>402</v>
      </c>
      <c r="C37" s="20" t="s">
        <v>410</v>
      </c>
      <c r="D37" s="99"/>
      <c r="E37" s="100" t="s">
        <v>431</v>
      </c>
      <c r="F37" s="39"/>
      <c r="G37" s="101"/>
      <c r="J37" s="61">
        <f t="shared" si="0"/>
        <v>4</v>
      </c>
      <c r="K37" s="6" t="s">
        <v>428</v>
      </c>
      <c r="L37" s="7" t="s">
        <v>429</v>
      </c>
      <c r="M37" s="8" t="s">
        <v>430</v>
      </c>
      <c r="N37" s="10" t="s">
        <v>431</v>
      </c>
    </row>
    <row r="38" spans="1:14" x14ac:dyDescent="0.2">
      <c r="A38" s="152"/>
      <c r="B38" s="152"/>
      <c r="C38" s="152"/>
      <c r="D38" s="152"/>
      <c r="E38" s="152"/>
      <c r="F38" s="152"/>
      <c r="G38" s="152"/>
    </row>
    <row r="39" spans="1:14" ht="15.75" x14ac:dyDescent="0.2">
      <c r="A39" s="153" t="s">
        <v>432</v>
      </c>
      <c r="B39" s="154"/>
      <c r="C39" s="154"/>
      <c r="D39" s="154"/>
      <c r="E39" s="154"/>
      <c r="F39" s="154"/>
      <c r="G39" s="155"/>
    </row>
    <row r="40" spans="1:14" ht="30" customHeight="1" x14ac:dyDescent="0.2">
      <c r="A40" s="142" t="s">
        <v>433</v>
      </c>
      <c r="B40" s="143"/>
      <c r="C40" s="143"/>
      <c r="D40" s="143"/>
      <c r="E40" s="143"/>
      <c r="F40" s="143"/>
      <c r="G40" s="143"/>
    </row>
    <row r="41" spans="1:14" ht="24" x14ac:dyDescent="0.2">
      <c r="A41" s="72"/>
      <c r="B41" s="71" t="s">
        <v>314</v>
      </c>
      <c r="C41" s="71" t="s">
        <v>315</v>
      </c>
      <c r="D41" s="70" t="s">
        <v>316</v>
      </c>
      <c r="E41" s="70" t="s">
        <v>317</v>
      </c>
      <c r="F41" s="70" t="s">
        <v>318</v>
      </c>
      <c r="G41" s="71" t="s">
        <v>319</v>
      </c>
    </row>
    <row r="42" spans="1:14" ht="60" x14ac:dyDescent="0.2">
      <c r="A42" s="27" t="s">
        <v>24</v>
      </c>
      <c r="B42" s="18" t="s">
        <v>434</v>
      </c>
      <c r="C42" s="18" t="s">
        <v>438</v>
      </c>
      <c r="D42" s="97"/>
      <c r="E42" s="96" t="s">
        <v>337</v>
      </c>
      <c r="F42" s="37"/>
      <c r="G42" s="98" t="s">
        <v>442</v>
      </c>
      <c r="J42" s="61">
        <f t="shared" si="0"/>
        <v>4</v>
      </c>
      <c r="K42" s="6" t="s">
        <v>443</v>
      </c>
      <c r="L42" s="7" t="s">
        <v>444</v>
      </c>
      <c r="M42" s="8" t="s">
        <v>445</v>
      </c>
      <c r="N42" s="9" t="s">
        <v>337</v>
      </c>
    </row>
    <row r="43" spans="1:14" ht="156" x14ac:dyDescent="0.2">
      <c r="A43" s="27" t="s">
        <v>25</v>
      </c>
      <c r="B43" s="18" t="s">
        <v>435</v>
      </c>
      <c r="C43" s="18" t="s">
        <v>439</v>
      </c>
      <c r="D43" s="97"/>
      <c r="E43" s="96" t="s">
        <v>337</v>
      </c>
      <c r="F43" s="37"/>
      <c r="G43" s="98"/>
      <c r="J43" s="61" t="e">
        <f t="shared" si="0"/>
        <v>#VALUE!</v>
      </c>
      <c r="K43" s="6" t="s">
        <v>338</v>
      </c>
      <c r="L43" s="7" t="s">
        <v>446</v>
      </c>
      <c r="M43" s="8" t="s">
        <v>336</v>
      </c>
      <c r="N43" s="9" t="s">
        <v>337</v>
      </c>
    </row>
    <row r="44" spans="1:14" ht="132" x14ac:dyDescent="0.2">
      <c r="A44" s="27" t="s">
        <v>26</v>
      </c>
      <c r="B44" s="18" t="s">
        <v>436</v>
      </c>
      <c r="C44" s="18" t="s">
        <v>440</v>
      </c>
      <c r="D44" s="97"/>
      <c r="E44" s="96" t="s">
        <v>337</v>
      </c>
      <c r="F44" s="37"/>
      <c r="G44" s="98"/>
      <c r="J44" s="61">
        <f t="shared" si="0"/>
        <v>4</v>
      </c>
      <c r="K44" s="6" t="s">
        <v>447</v>
      </c>
      <c r="L44" s="7" t="s">
        <v>448</v>
      </c>
      <c r="M44" s="8" t="s">
        <v>449</v>
      </c>
      <c r="N44" s="9" t="s">
        <v>337</v>
      </c>
    </row>
    <row r="45" spans="1:14" ht="60" x14ac:dyDescent="0.2">
      <c r="A45" s="74" t="s">
        <v>27</v>
      </c>
      <c r="B45" s="18" t="s">
        <v>437</v>
      </c>
      <c r="C45" s="18" t="s">
        <v>441</v>
      </c>
      <c r="D45" s="97"/>
      <c r="E45" s="96" t="s">
        <v>337</v>
      </c>
      <c r="F45" s="37"/>
      <c r="G45" s="98"/>
      <c r="J45" s="61">
        <f t="shared" si="0"/>
        <v>4</v>
      </c>
      <c r="K45" s="6" t="s">
        <v>343</v>
      </c>
      <c r="L45" s="7" t="s">
        <v>450</v>
      </c>
      <c r="M45" s="8" t="s">
        <v>336</v>
      </c>
      <c r="N45" s="9" t="s">
        <v>337</v>
      </c>
    </row>
    <row r="46" spans="1:14" ht="30" customHeight="1" x14ac:dyDescent="0.2">
      <c r="A46" s="142" t="s">
        <v>451</v>
      </c>
      <c r="B46" s="143"/>
      <c r="C46" s="143"/>
      <c r="D46" s="143"/>
      <c r="E46" s="143"/>
      <c r="F46" s="143"/>
      <c r="G46" s="143"/>
    </row>
    <row r="47" spans="1:14" ht="24" x14ac:dyDescent="0.2">
      <c r="A47" s="72"/>
      <c r="B47" s="76" t="s">
        <v>314</v>
      </c>
      <c r="C47" s="76" t="s">
        <v>315</v>
      </c>
      <c r="D47" s="77" t="s">
        <v>316</v>
      </c>
      <c r="E47" s="77" t="s">
        <v>317</v>
      </c>
      <c r="F47" s="77" t="s">
        <v>318</v>
      </c>
      <c r="G47" s="76" t="s">
        <v>319</v>
      </c>
    </row>
    <row r="48" spans="1:14" ht="60" x14ac:dyDescent="0.2">
      <c r="A48" s="27" t="s">
        <v>28</v>
      </c>
      <c r="B48" s="18" t="s">
        <v>452</v>
      </c>
      <c r="C48" s="18" t="s">
        <v>453</v>
      </c>
      <c r="D48" s="97"/>
      <c r="E48" s="96" t="s">
        <v>337</v>
      </c>
      <c r="F48" s="37"/>
      <c r="G48" s="98" t="s">
        <v>458</v>
      </c>
      <c r="J48" s="61">
        <f t="shared" si="0"/>
        <v>4</v>
      </c>
      <c r="K48" s="6" t="s">
        <v>459</v>
      </c>
      <c r="L48" s="7" t="s">
        <v>460</v>
      </c>
      <c r="M48" s="8" t="s">
        <v>461</v>
      </c>
      <c r="N48" s="9" t="s">
        <v>337</v>
      </c>
    </row>
    <row r="49" spans="1:14" ht="144" x14ac:dyDescent="0.2">
      <c r="A49" s="27" t="s">
        <v>29</v>
      </c>
      <c r="B49" s="18" t="s">
        <v>454</v>
      </c>
      <c r="C49" s="18" t="s">
        <v>455</v>
      </c>
      <c r="D49" s="95"/>
      <c r="E49" s="96" t="s">
        <v>337</v>
      </c>
      <c r="F49" s="57"/>
      <c r="G49" s="98"/>
      <c r="J49" s="61">
        <f t="shared" si="0"/>
        <v>4</v>
      </c>
      <c r="K49" s="6" t="s">
        <v>459</v>
      </c>
      <c r="L49" s="7" t="s">
        <v>460</v>
      </c>
      <c r="M49" s="8" t="s">
        <v>461</v>
      </c>
      <c r="N49" s="9" t="s">
        <v>337</v>
      </c>
    </row>
    <row r="50" spans="1:14" ht="108" x14ac:dyDescent="0.2">
      <c r="A50" s="27" t="s">
        <v>30</v>
      </c>
      <c r="B50" s="18" t="s">
        <v>456</v>
      </c>
      <c r="C50" s="18" t="s">
        <v>457</v>
      </c>
      <c r="D50" s="97"/>
      <c r="E50" s="96" t="s">
        <v>337</v>
      </c>
      <c r="F50" s="37"/>
      <c r="G50" s="98"/>
      <c r="J50" s="61">
        <f t="shared" si="0"/>
        <v>4</v>
      </c>
      <c r="K50" s="6" t="s">
        <v>338</v>
      </c>
      <c r="L50" s="7" t="s">
        <v>462</v>
      </c>
      <c r="M50" s="8" t="s">
        <v>336</v>
      </c>
      <c r="N50" s="9" t="s">
        <v>337</v>
      </c>
    </row>
    <row r="51" spans="1:14" ht="30.75" customHeight="1" x14ac:dyDescent="0.2">
      <c r="A51" s="142" t="s">
        <v>463</v>
      </c>
      <c r="B51" s="143"/>
      <c r="C51" s="143"/>
      <c r="D51" s="143"/>
      <c r="E51" s="143"/>
      <c r="F51" s="143"/>
      <c r="G51" s="143"/>
    </row>
    <row r="52" spans="1:14" ht="24" x14ac:dyDescent="0.2">
      <c r="A52" s="72"/>
      <c r="B52" s="76" t="s">
        <v>314</v>
      </c>
      <c r="C52" s="76" t="s">
        <v>315</v>
      </c>
      <c r="D52" s="77" t="s">
        <v>316</v>
      </c>
      <c r="E52" s="77" t="s">
        <v>317</v>
      </c>
      <c r="F52" s="77" t="s">
        <v>318</v>
      </c>
      <c r="G52" s="76" t="s">
        <v>319</v>
      </c>
    </row>
    <row r="53" spans="1:14" ht="120" x14ac:dyDescent="0.2">
      <c r="A53" s="27" t="s">
        <v>31</v>
      </c>
      <c r="B53" s="18" t="s">
        <v>464</v>
      </c>
      <c r="C53" s="18" t="s">
        <v>468</v>
      </c>
      <c r="D53" s="97"/>
      <c r="E53" s="96" t="s">
        <v>337</v>
      </c>
      <c r="F53" s="37"/>
      <c r="G53" s="98" t="s">
        <v>472</v>
      </c>
      <c r="J53" s="61">
        <f t="shared" si="0"/>
        <v>4</v>
      </c>
      <c r="K53" s="11" t="s">
        <v>473</v>
      </c>
      <c r="L53" s="7" t="s">
        <v>474</v>
      </c>
      <c r="M53" s="8" t="s">
        <v>475</v>
      </c>
      <c r="N53" s="9" t="s">
        <v>337</v>
      </c>
    </row>
    <row r="54" spans="1:14" ht="132" x14ac:dyDescent="0.2">
      <c r="A54" s="27" t="s">
        <v>32</v>
      </c>
      <c r="B54" s="18" t="s">
        <v>465</v>
      </c>
      <c r="C54" s="18" t="s">
        <v>469</v>
      </c>
      <c r="D54" s="95"/>
      <c r="E54" s="96" t="s">
        <v>337</v>
      </c>
      <c r="F54" s="57"/>
      <c r="G54" s="98"/>
      <c r="J54" s="61">
        <f t="shared" si="0"/>
        <v>4</v>
      </c>
      <c r="K54" s="6" t="s">
        <v>476</v>
      </c>
      <c r="L54" s="7" t="s">
        <v>477</v>
      </c>
      <c r="M54" s="8" t="s">
        <v>478</v>
      </c>
      <c r="N54" s="9" t="s">
        <v>337</v>
      </c>
    </row>
    <row r="55" spans="1:14" ht="72" x14ac:dyDescent="0.2">
      <c r="A55" s="27" t="s">
        <v>33</v>
      </c>
      <c r="B55" s="18" t="s">
        <v>466</v>
      </c>
      <c r="C55" s="18" t="s">
        <v>470</v>
      </c>
      <c r="D55" s="97"/>
      <c r="E55" s="96" t="s">
        <v>337</v>
      </c>
      <c r="F55" s="37"/>
      <c r="G55" s="98"/>
      <c r="J55" s="61">
        <f t="shared" ref="J55:J101" si="1">_xlfn.SWITCH(E55,K55,1,L55,2,M55,3,N55,4)</f>
        <v>4</v>
      </c>
      <c r="K55" s="6" t="s">
        <v>479</v>
      </c>
      <c r="L55" s="7" t="s">
        <v>480</v>
      </c>
      <c r="M55" s="8" t="s">
        <v>481</v>
      </c>
      <c r="N55" s="9" t="s">
        <v>337</v>
      </c>
    </row>
    <row r="56" spans="1:14" ht="72" x14ac:dyDescent="0.2">
      <c r="A56" s="74" t="s">
        <v>34</v>
      </c>
      <c r="B56" s="20" t="s">
        <v>467</v>
      </c>
      <c r="C56" s="20" t="s">
        <v>471</v>
      </c>
      <c r="D56" s="99"/>
      <c r="E56" s="100" t="s">
        <v>337</v>
      </c>
      <c r="F56" s="39"/>
      <c r="G56" s="101"/>
      <c r="J56" s="61">
        <f t="shared" si="1"/>
        <v>4</v>
      </c>
      <c r="K56" s="6" t="s">
        <v>482</v>
      </c>
      <c r="L56" s="7" t="s">
        <v>483</v>
      </c>
      <c r="M56" s="8" t="s">
        <v>336</v>
      </c>
      <c r="N56" s="9" t="s">
        <v>337</v>
      </c>
    </row>
    <row r="57" spans="1:14" x14ac:dyDescent="0.2">
      <c r="A57" s="164"/>
      <c r="B57" s="164"/>
      <c r="C57" s="164"/>
      <c r="D57" s="164"/>
      <c r="E57" s="164"/>
      <c r="F57" s="164"/>
      <c r="G57" s="164"/>
    </row>
    <row r="58" spans="1:14" x14ac:dyDescent="0.2">
      <c r="A58" s="141"/>
      <c r="B58" s="141"/>
      <c r="C58" s="141"/>
      <c r="D58" s="141"/>
      <c r="E58" s="141"/>
      <c r="F58" s="141"/>
      <c r="G58" s="141"/>
    </row>
    <row r="59" spans="1:14" ht="15.75" x14ac:dyDescent="0.2">
      <c r="A59" s="144" t="s">
        <v>484</v>
      </c>
      <c r="B59" s="144"/>
      <c r="C59" s="144"/>
      <c r="D59" s="144"/>
      <c r="E59" s="144"/>
      <c r="F59" s="144"/>
      <c r="G59" s="144"/>
    </row>
    <row r="60" spans="1:14" ht="30" customHeight="1" x14ac:dyDescent="0.2">
      <c r="A60" s="142" t="s">
        <v>485</v>
      </c>
      <c r="B60" s="143"/>
      <c r="C60" s="143"/>
      <c r="D60" s="143"/>
      <c r="E60" s="143"/>
      <c r="F60" s="143"/>
      <c r="G60" s="143"/>
    </row>
    <row r="61" spans="1:14" ht="24" x14ac:dyDescent="0.2">
      <c r="A61" s="72"/>
      <c r="B61" s="71" t="s">
        <v>314</v>
      </c>
      <c r="C61" s="71" t="s">
        <v>315</v>
      </c>
      <c r="D61" s="70" t="s">
        <v>316</v>
      </c>
      <c r="E61" s="70" t="s">
        <v>317</v>
      </c>
      <c r="F61" s="70" t="s">
        <v>318</v>
      </c>
      <c r="G61" s="71" t="s">
        <v>319</v>
      </c>
    </row>
    <row r="62" spans="1:14" ht="84" x14ac:dyDescent="0.2">
      <c r="A62" s="27" t="s">
        <v>35</v>
      </c>
      <c r="B62" s="18" t="s">
        <v>486</v>
      </c>
      <c r="C62" s="18" t="s">
        <v>492</v>
      </c>
      <c r="D62" s="95"/>
      <c r="E62" s="96" t="s">
        <v>337</v>
      </c>
      <c r="F62" s="57"/>
      <c r="G62" s="98" t="s">
        <v>498</v>
      </c>
      <c r="J62" s="61">
        <f t="shared" si="1"/>
        <v>4</v>
      </c>
      <c r="K62" s="6" t="s">
        <v>338</v>
      </c>
      <c r="L62" s="7" t="s">
        <v>499</v>
      </c>
      <c r="M62" s="8" t="s">
        <v>336</v>
      </c>
      <c r="N62" s="9" t="s">
        <v>337</v>
      </c>
    </row>
    <row r="63" spans="1:14" ht="76.5" customHeight="1" x14ac:dyDescent="0.2">
      <c r="A63" s="27" t="s">
        <v>36</v>
      </c>
      <c r="B63" s="18" t="s">
        <v>487</v>
      </c>
      <c r="C63" s="18" t="s">
        <v>493</v>
      </c>
      <c r="D63" s="97"/>
      <c r="E63" s="96" t="s">
        <v>337</v>
      </c>
      <c r="F63" s="37"/>
      <c r="G63" s="104"/>
      <c r="J63" s="61">
        <f t="shared" si="1"/>
        <v>4</v>
      </c>
      <c r="K63" s="6" t="s">
        <v>500</v>
      </c>
      <c r="L63" s="7" t="s">
        <v>501</v>
      </c>
      <c r="M63" s="8" t="s">
        <v>336</v>
      </c>
      <c r="N63" s="9" t="s">
        <v>337</v>
      </c>
    </row>
    <row r="64" spans="1:14" ht="114.75" customHeight="1" x14ac:dyDescent="0.2">
      <c r="A64" s="27" t="s">
        <v>37</v>
      </c>
      <c r="B64" s="18" t="s">
        <v>488</v>
      </c>
      <c r="C64" s="18" t="s">
        <v>494</v>
      </c>
      <c r="D64" s="97"/>
      <c r="E64" s="96" t="s">
        <v>337</v>
      </c>
      <c r="F64" s="37"/>
      <c r="G64" s="98"/>
      <c r="J64" s="61">
        <f t="shared" si="1"/>
        <v>4</v>
      </c>
      <c r="K64" s="6" t="s">
        <v>502</v>
      </c>
      <c r="L64" s="7" t="s">
        <v>503</v>
      </c>
      <c r="M64" s="8" t="s">
        <v>336</v>
      </c>
      <c r="N64" s="9" t="s">
        <v>337</v>
      </c>
    </row>
    <row r="65" spans="1:14" ht="132" x14ac:dyDescent="0.2">
      <c r="A65" s="27" t="s">
        <v>38</v>
      </c>
      <c r="B65" s="18" t="s">
        <v>489</v>
      </c>
      <c r="C65" s="18" t="s">
        <v>495</v>
      </c>
      <c r="D65" s="97"/>
      <c r="E65" s="96" t="s">
        <v>337</v>
      </c>
      <c r="F65" s="37"/>
      <c r="G65" s="98"/>
      <c r="J65" s="61">
        <f t="shared" si="1"/>
        <v>4</v>
      </c>
      <c r="K65" s="6" t="s">
        <v>504</v>
      </c>
      <c r="L65" s="7" t="s">
        <v>505</v>
      </c>
      <c r="M65" s="8" t="s">
        <v>336</v>
      </c>
      <c r="N65" s="9" t="s">
        <v>337</v>
      </c>
    </row>
    <row r="66" spans="1:14" ht="82.5" customHeight="1" x14ac:dyDescent="0.2">
      <c r="A66" s="27" t="s">
        <v>39</v>
      </c>
      <c r="B66" s="20" t="s">
        <v>490</v>
      </c>
      <c r="C66" s="20" t="s">
        <v>496</v>
      </c>
      <c r="D66" s="99"/>
      <c r="E66" s="100" t="s">
        <v>337</v>
      </c>
      <c r="F66" s="39"/>
      <c r="G66" s="98"/>
      <c r="J66" s="61">
        <f t="shared" si="1"/>
        <v>4</v>
      </c>
      <c r="K66" s="6" t="s">
        <v>506</v>
      </c>
      <c r="L66" s="7" t="s">
        <v>507</v>
      </c>
      <c r="M66" s="8" t="s">
        <v>336</v>
      </c>
      <c r="N66" s="9" t="s">
        <v>337</v>
      </c>
    </row>
    <row r="67" spans="1:14" ht="102.75" customHeight="1" x14ac:dyDescent="0.2">
      <c r="A67" s="27" t="s">
        <v>40</v>
      </c>
      <c r="B67" s="18" t="s">
        <v>491</v>
      </c>
      <c r="C67" s="78" t="s">
        <v>497</v>
      </c>
      <c r="D67" s="102"/>
      <c r="E67" s="103" t="s">
        <v>337</v>
      </c>
      <c r="F67" s="79"/>
      <c r="G67" s="98"/>
      <c r="J67" s="61">
        <f t="shared" si="1"/>
        <v>4</v>
      </c>
      <c r="K67" s="6" t="s">
        <v>504</v>
      </c>
      <c r="L67" s="7" t="s">
        <v>508</v>
      </c>
      <c r="M67" s="8" t="s">
        <v>336</v>
      </c>
      <c r="N67" s="9" t="s">
        <v>337</v>
      </c>
    </row>
    <row r="68" spans="1:14" ht="30" customHeight="1" x14ac:dyDescent="0.2">
      <c r="A68" s="142" t="s">
        <v>509</v>
      </c>
      <c r="B68" s="143"/>
      <c r="C68" s="143"/>
      <c r="D68" s="143"/>
      <c r="E68" s="143"/>
      <c r="F68" s="143"/>
      <c r="G68" s="143"/>
    </row>
    <row r="69" spans="1:14" ht="24" x14ac:dyDescent="0.2">
      <c r="A69" s="72"/>
      <c r="B69" s="71" t="s">
        <v>314</v>
      </c>
      <c r="C69" s="71" t="s">
        <v>315</v>
      </c>
      <c r="D69" s="70" t="s">
        <v>316</v>
      </c>
      <c r="E69" s="70" t="s">
        <v>317</v>
      </c>
      <c r="F69" s="70" t="s">
        <v>318</v>
      </c>
      <c r="G69" s="71" t="s">
        <v>319</v>
      </c>
    </row>
    <row r="70" spans="1:14" ht="192" x14ac:dyDescent="0.2">
      <c r="A70" s="27" t="s">
        <v>41</v>
      </c>
      <c r="B70" s="18" t="s">
        <v>510</v>
      </c>
      <c r="C70" s="18" t="s">
        <v>514</v>
      </c>
      <c r="D70" s="95"/>
      <c r="E70" s="96" t="s">
        <v>337</v>
      </c>
      <c r="F70" s="57"/>
      <c r="G70" s="98" t="s">
        <v>518</v>
      </c>
      <c r="J70" s="61">
        <f t="shared" si="1"/>
        <v>4</v>
      </c>
      <c r="K70" s="6" t="s">
        <v>520</v>
      </c>
      <c r="L70" s="7" t="s">
        <v>521</v>
      </c>
      <c r="M70" s="8" t="s">
        <v>522</v>
      </c>
      <c r="N70" s="9" t="s">
        <v>337</v>
      </c>
    </row>
    <row r="71" spans="1:14" ht="72" x14ac:dyDescent="0.2">
      <c r="A71" s="27" t="s">
        <v>42</v>
      </c>
      <c r="B71" s="18" t="s">
        <v>511</v>
      </c>
      <c r="C71" s="18" t="s">
        <v>515</v>
      </c>
      <c r="D71" s="95"/>
      <c r="E71" s="96" t="s">
        <v>337</v>
      </c>
      <c r="F71" s="57"/>
      <c r="G71" s="98" t="s">
        <v>519</v>
      </c>
      <c r="J71" s="61">
        <f t="shared" si="1"/>
        <v>4</v>
      </c>
      <c r="K71" s="6" t="s">
        <v>338</v>
      </c>
      <c r="L71" s="7" t="s">
        <v>523</v>
      </c>
      <c r="M71" s="8" t="s">
        <v>336</v>
      </c>
      <c r="N71" s="9" t="s">
        <v>337</v>
      </c>
    </row>
    <row r="72" spans="1:14" ht="120" x14ac:dyDescent="0.2">
      <c r="A72" s="27" t="s">
        <v>43</v>
      </c>
      <c r="B72" s="18" t="s">
        <v>512</v>
      </c>
      <c r="C72" s="18" t="s">
        <v>516</v>
      </c>
      <c r="D72" s="97"/>
      <c r="E72" s="96" t="s">
        <v>337</v>
      </c>
      <c r="F72" s="37"/>
      <c r="G72" s="98"/>
      <c r="J72" s="61">
        <f t="shared" si="1"/>
        <v>4</v>
      </c>
      <c r="K72" s="6" t="s">
        <v>524</v>
      </c>
      <c r="L72" s="7" t="s">
        <v>525</v>
      </c>
      <c r="M72" s="8" t="s">
        <v>336</v>
      </c>
      <c r="N72" s="9" t="s">
        <v>337</v>
      </c>
    </row>
    <row r="73" spans="1:14" ht="84" x14ac:dyDescent="0.2">
      <c r="A73" s="19" t="s">
        <v>44</v>
      </c>
      <c r="B73" s="18" t="s">
        <v>513</v>
      </c>
      <c r="C73" s="18" t="s">
        <v>517</v>
      </c>
      <c r="D73" s="97"/>
      <c r="E73" s="96" t="s">
        <v>337</v>
      </c>
      <c r="F73" s="37"/>
      <c r="G73" s="104"/>
      <c r="J73" s="61">
        <f t="shared" si="1"/>
        <v>4</v>
      </c>
      <c r="K73" s="6" t="s">
        <v>338</v>
      </c>
      <c r="L73" s="7" t="s">
        <v>526</v>
      </c>
      <c r="M73" s="8" t="s">
        <v>449</v>
      </c>
      <c r="N73" s="9" t="s">
        <v>337</v>
      </c>
    </row>
    <row r="74" spans="1:14" ht="30" customHeight="1" x14ac:dyDescent="0.2">
      <c r="A74" s="142" t="s">
        <v>527</v>
      </c>
      <c r="B74" s="143"/>
      <c r="C74" s="143"/>
      <c r="D74" s="143"/>
      <c r="E74" s="143"/>
      <c r="F74" s="143"/>
      <c r="G74" s="143"/>
    </row>
    <row r="75" spans="1:14" ht="24" x14ac:dyDescent="0.2">
      <c r="A75" s="72"/>
      <c r="B75" s="71" t="s">
        <v>314</v>
      </c>
      <c r="C75" s="71" t="s">
        <v>315</v>
      </c>
      <c r="D75" s="70" t="s">
        <v>316</v>
      </c>
      <c r="E75" s="70" t="s">
        <v>317</v>
      </c>
      <c r="F75" s="70" t="s">
        <v>318</v>
      </c>
      <c r="G75" s="71" t="s">
        <v>319</v>
      </c>
    </row>
    <row r="76" spans="1:14" ht="60" x14ac:dyDescent="0.2">
      <c r="A76" s="27" t="s">
        <v>45</v>
      </c>
      <c r="B76" s="18" t="s">
        <v>528</v>
      </c>
      <c r="C76" s="18" t="s">
        <v>529</v>
      </c>
      <c r="D76" s="95"/>
      <c r="E76" s="96" t="s">
        <v>337</v>
      </c>
      <c r="F76" s="57"/>
      <c r="G76" s="98" t="s">
        <v>534</v>
      </c>
      <c r="J76" s="61">
        <f t="shared" si="1"/>
        <v>4</v>
      </c>
      <c r="K76" s="6" t="s">
        <v>536</v>
      </c>
      <c r="L76" s="7" t="s">
        <v>537</v>
      </c>
      <c r="M76" s="8" t="s">
        <v>538</v>
      </c>
      <c r="N76" s="9" t="s">
        <v>337</v>
      </c>
    </row>
    <row r="77" spans="1:14" ht="48" x14ac:dyDescent="0.2">
      <c r="A77" s="27" t="s">
        <v>46</v>
      </c>
      <c r="B77" s="18" t="s">
        <v>530</v>
      </c>
      <c r="C77" s="18" t="s">
        <v>531</v>
      </c>
      <c r="D77" s="97"/>
      <c r="E77" s="96" t="s">
        <v>337</v>
      </c>
      <c r="F77" s="37"/>
      <c r="G77" s="98"/>
      <c r="J77" s="61">
        <f t="shared" si="1"/>
        <v>4</v>
      </c>
      <c r="K77" s="6" t="s">
        <v>539</v>
      </c>
      <c r="L77" s="7" t="s">
        <v>540</v>
      </c>
      <c r="M77" s="8" t="s">
        <v>336</v>
      </c>
      <c r="N77" s="10" t="s">
        <v>337</v>
      </c>
    </row>
    <row r="78" spans="1:14" ht="84" x14ac:dyDescent="0.2">
      <c r="A78" s="27" t="s">
        <v>47</v>
      </c>
      <c r="B78" s="18" t="s">
        <v>532</v>
      </c>
      <c r="C78" s="18" t="s">
        <v>533</v>
      </c>
      <c r="D78" s="97"/>
      <c r="E78" s="96" t="s">
        <v>337</v>
      </c>
      <c r="F78" s="37"/>
      <c r="G78" s="98" t="s">
        <v>535</v>
      </c>
      <c r="J78" s="61">
        <f t="shared" si="1"/>
        <v>4</v>
      </c>
      <c r="K78" s="6" t="s">
        <v>541</v>
      </c>
      <c r="L78" s="7" t="s">
        <v>542</v>
      </c>
      <c r="M78" s="8" t="s">
        <v>336</v>
      </c>
      <c r="N78" s="9" t="s">
        <v>337</v>
      </c>
    </row>
    <row r="79" spans="1:14" ht="30" customHeight="1" x14ac:dyDescent="0.2">
      <c r="A79" s="142" t="s">
        <v>543</v>
      </c>
      <c r="B79" s="143"/>
      <c r="C79" s="143"/>
      <c r="D79" s="143"/>
      <c r="E79" s="143"/>
      <c r="F79" s="143"/>
      <c r="G79" s="143"/>
    </row>
    <row r="80" spans="1:14" ht="24" x14ac:dyDescent="0.2">
      <c r="A80" s="72"/>
      <c r="B80" s="71" t="s">
        <v>314</v>
      </c>
      <c r="C80" s="71" t="s">
        <v>315</v>
      </c>
      <c r="D80" s="70" t="s">
        <v>316</v>
      </c>
      <c r="E80" s="70" t="s">
        <v>317</v>
      </c>
      <c r="F80" s="70" t="s">
        <v>318</v>
      </c>
      <c r="G80" s="71" t="s">
        <v>319</v>
      </c>
    </row>
    <row r="81" spans="1:14" ht="84" x14ac:dyDescent="0.2">
      <c r="A81" s="23" t="s">
        <v>48</v>
      </c>
      <c r="B81" s="18" t="s">
        <v>544</v>
      </c>
      <c r="C81" s="18" t="s">
        <v>545</v>
      </c>
      <c r="D81" s="95"/>
      <c r="E81" s="96" t="s">
        <v>337</v>
      </c>
      <c r="F81" s="57"/>
      <c r="G81" s="98" t="s">
        <v>552</v>
      </c>
      <c r="J81" s="61">
        <f t="shared" si="1"/>
        <v>4</v>
      </c>
      <c r="K81" s="6" t="s">
        <v>779</v>
      </c>
      <c r="L81" s="7" t="s">
        <v>780</v>
      </c>
      <c r="M81" s="8" t="s">
        <v>781</v>
      </c>
      <c r="N81" s="9" t="s">
        <v>337</v>
      </c>
    </row>
    <row r="82" spans="1:14" ht="108" x14ac:dyDescent="0.2">
      <c r="A82" s="23" t="s">
        <v>49</v>
      </c>
      <c r="B82" s="18" t="s">
        <v>546</v>
      </c>
      <c r="C82" s="18" t="s">
        <v>547</v>
      </c>
      <c r="D82" s="97"/>
      <c r="E82" s="96" t="s">
        <v>337</v>
      </c>
      <c r="F82" s="37"/>
      <c r="G82" s="165" t="s">
        <v>553</v>
      </c>
      <c r="J82" s="61">
        <f t="shared" si="1"/>
        <v>4</v>
      </c>
      <c r="K82" s="6" t="s">
        <v>782</v>
      </c>
      <c r="L82" s="7" t="s">
        <v>359</v>
      </c>
      <c r="M82" s="8" t="s">
        <v>336</v>
      </c>
      <c r="N82" s="9" t="s">
        <v>337</v>
      </c>
    </row>
    <row r="83" spans="1:14" ht="84" x14ac:dyDescent="0.2">
      <c r="A83" s="23" t="s">
        <v>50</v>
      </c>
      <c r="B83" s="18" t="s">
        <v>548</v>
      </c>
      <c r="C83" s="18" t="s">
        <v>549</v>
      </c>
      <c r="D83" s="97"/>
      <c r="E83" s="96" t="s">
        <v>337</v>
      </c>
      <c r="F83" s="37"/>
      <c r="G83" s="165"/>
      <c r="J83" s="61">
        <f t="shared" si="1"/>
        <v>4</v>
      </c>
      <c r="K83" s="12" t="s">
        <v>783</v>
      </c>
      <c r="L83" s="13" t="s">
        <v>784</v>
      </c>
      <c r="M83" s="14" t="s">
        <v>336</v>
      </c>
      <c r="N83" s="15" t="s">
        <v>337</v>
      </c>
    </row>
    <row r="84" spans="1:14" ht="72" x14ac:dyDescent="0.2">
      <c r="A84" s="23" t="s">
        <v>51</v>
      </c>
      <c r="B84" s="18" t="s">
        <v>550</v>
      </c>
      <c r="C84" s="18" t="s">
        <v>551</v>
      </c>
      <c r="D84" s="97"/>
      <c r="E84" s="96" t="s">
        <v>337</v>
      </c>
      <c r="F84" s="37"/>
      <c r="G84" s="165"/>
      <c r="J84" s="61">
        <f t="shared" si="1"/>
        <v>4</v>
      </c>
      <c r="K84" s="12" t="s">
        <v>785</v>
      </c>
      <c r="L84" s="13" t="s">
        <v>786</v>
      </c>
      <c r="M84" s="14" t="s">
        <v>336</v>
      </c>
      <c r="N84" s="15" t="s">
        <v>337</v>
      </c>
    </row>
    <row r="85" spans="1:14" ht="30" customHeight="1" x14ac:dyDescent="0.2">
      <c r="A85" s="166" t="s">
        <v>554</v>
      </c>
      <c r="B85" s="166"/>
      <c r="C85" s="166"/>
      <c r="D85" s="166"/>
      <c r="E85" s="166"/>
      <c r="F85" s="166"/>
      <c r="G85" s="166"/>
    </row>
    <row r="86" spans="1:14" ht="24" x14ac:dyDescent="0.2">
      <c r="A86" s="72"/>
      <c r="B86" s="71" t="s">
        <v>314</v>
      </c>
      <c r="C86" s="71" t="s">
        <v>315</v>
      </c>
      <c r="D86" s="70" t="s">
        <v>316</v>
      </c>
      <c r="E86" s="70" t="s">
        <v>317</v>
      </c>
      <c r="F86" s="70" t="s">
        <v>318</v>
      </c>
      <c r="G86" s="71" t="s">
        <v>319</v>
      </c>
    </row>
    <row r="87" spans="1:14" ht="48" x14ac:dyDescent="0.2">
      <c r="A87" s="23" t="s">
        <v>52</v>
      </c>
      <c r="B87" s="18" t="s">
        <v>555</v>
      </c>
      <c r="C87" s="18" t="s">
        <v>556</v>
      </c>
      <c r="D87" s="97"/>
      <c r="E87" s="96" t="s">
        <v>337</v>
      </c>
      <c r="F87" s="37"/>
      <c r="G87" s="98" t="s">
        <v>553</v>
      </c>
      <c r="J87" s="61">
        <f t="shared" si="1"/>
        <v>4</v>
      </c>
      <c r="K87" s="6" t="s">
        <v>560</v>
      </c>
      <c r="L87" s="7" t="s">
        <v>359</v>
      </c>
      <c r="M87" s="8" t="s">
        <v>336</v>
      </c>
      <c r="N87" s="10" t="s">
        <v>337</v>
      </c>
    </row>
    <row r="88" spans="1:14" ht="48" x14ac:dyDescent="0.2">
      <c r="A88" s="23" t="s">
        <v>53</v>
      </c>
      <c r="B88" s="28" t="s">
        <v>557</v>
      </c>
      <c r="C88" s="28" t="s">
        <v>558</v>
      </c>
      <c r="D88" s="105"/>
      <c r="E88" s="106" t="s">
        <v>337</v>
      </c>
      <c r="F88" s="80"/>
      <c r="G88" s="107" t="s">
        <v>559</v>
      </c>
      <c r="J88" s="61">
        <f t="shared" si="1"/>
        <v>4</v>
      </c>
      <c r="K88" s="6" t="s">
        <v>560</v>
      </c>
      <c r="L88" s="7" t="s">
        <v>359</v>
      </c>
      <c r="M88" s="8" t="s">
        <v>336</v>
      </c>
      <c r="N88" s="10" t="s">
        <v>337</v>
      </c>
    </row>
    <row r="89" spans="1:14" x14ac:dyDescent="0.2">
      <c r="A89" s="164"/>
      <c r="B89" s="164"/>
      <c r="C89" s="164"/>
      <c r="D89" s="164"/>
      <c r="E89" s="164"/>
      <c r="F89" s="164"/>
      <c r="G89" s="164"/>
    </row>
    <row r="90" spans="1:14" ht="15.75" x14ac:dyDescent="0.2">
      <c r="A90" s="161" t="s">
        <v>561</v>
      </c>
      <c r="B90" s="162"/>
      <c r="C90" s="162"/>
      <c r="D90" s="162"/>
      <c r="E90" s="162"/>
      <c r="F90" s="162"/>
      <c r="G90" s="163"/>
    </row>
    <row r="91" spans="1:14" ht="30" customHeight="1" x14ac:dyDescent="0.2">
      <c r="A91" s="142" t="s">
        <v>562</v>
      </c>
      <c r="B91" s="143"/>
      <c r="C91" s="143"/>
      <c r="D91" s="143"/>
      <c r="E91" s="143"/>
      <c r="F91" s="143"/>
      <c r="G91" s="143"/>
    </row>
    <row r="92" spans="1:14" ht="24" x14ac:dyDescent="0.2">
      <c r="A92" s="72"/>
      <c r="B92" s="71" t="s">
        <v>314</v>
      </c>
      <c r="C92" s="71" t="s">
        <v>315</v>
      </c>
      <c r="D92" s="70" t="s">
        <v>316</v>
      </c>
      <c r="E92" s="70" t="s">
        <v>317</v>
      </c>
      <c r="F92" s="70" t="s">
        <v>318</v>
      </c>
      <c r="G92" s="71" t="s">
        <v>319</v>
      </c>
    </row>
    <row r="93" spans="1:14" ht="96" x14ac:dyDescent="0.2">
      <c r="A93" s="23" t="s">
        <v>54</v>
      </c>
      <c r="B93" s="18" t="s">
        <v>563</v>
      </c>
      <c r="C93" s="18" t="s">
        <v>564</v>
      </c>
      <c r="D93" s="97"/>
      <c r="E93" s="96" t="s">
        <v>337</v>
      </c>
      <c r="F93" s="37"/>
      <c r="G93" s="98" t="s">
        <v>567</v>
      </c>
      <c r="J93" s="61">
        <f t="shared" si="1"/>
        <v>4</v>
      </c>
      <c r="K93" s="6" t="s">
        <v>568</v>
      </c>
      <c r="L93" s="7" t="s">
        <v>542</v>
      </c>
      <c r="M93" s="8" t="s">
        <v>336</v>
      </c>
      <c r="N93" s="9" t="s">
        <v>337</v>
      </c>
    </row>
    <row r="94" spans="1:14" ht="72" x14ac:dyDescent="0.2">
      <c r="A94" s="23" t="s">
        <v>55</v>
      </c>
      <c r="B94" s="18" t="s">
        <v>565</v>
      </c>
      <c r="C94" s="18" t="s">
        <v>566</v>
      </c>
      <c r="D94" s="97"/>
      <c r="E94" s="96" t="s">
        <v>337</v>
      </c>
      <c r="F94" s="37"/>
      <c r="G94" s="98" t="s">
        <v>553</v>
      </c>
      <c r="J94" s="61">
        <f t="shared" si="1"/>
        <v>4</v>
      </c>
      <c r="K94" s="6" t="s">
        <v>338</v>
      </c>
      <c r="L94" s="7" t="s">
        <v>569</v>
      </c>
      <c r="M94" s="8" t="s">
        <v>336</v>
      </c>
      <c r="N94" s="9" t="s">
        <v>337</v>
      </c>
    </row>
    <row r="95" spans="1:14" ht="30" customHeight="1" x14ac:dyDescent="0.2">
      <c r="A95" s="156" t="s">
        <v>570</v>
      </c>
      <c r="B95" s="157"/>
      <c r="C95" s="157"/>
      <c r="D95" s="157"/>
      <c r="E95" s="157"/>
      <c r="F95" s="157"/>
      <c r="G95" s="158"/>
    </row>
    <row r="96" spans="1:14" ht="24" x14ac:dyDescent="0.2">
      <c r="A96" s="72"/>
      <c r="B96" s="76" t="s">
        <v>314</v>
      </c>
      <c r="C96" s="76" t="s">
        <v>315</v>
      </c>
      <c r="D96" s="77" t="s">
        <v>316</v>
      </c>
      <c r="E96" s="77" t="s">
        <v>317</v>
      </c>
      <c r="F96" s="77" t="s">
        <v>318</v>
      </c>
      <c r="G96" s="76" t="s">
        <v>319</v>
      </c>
    </row>
    <row r="97" spans="1:14" ht="60" x14ac:dyDescent="0.2">
      <c r="A97" s="23" t="s">
        <v>56</v>
      </c>
      <c r="B97" s="18" t="s">
        <v>571</v>
      </c>
      <c r="C97" s="18" t="s">
        <v>572</v>
      </c>
      <c r="D97" s="97"/>
      <c r="E97" s="96" t="s">
        <v>337</v>
      </c>
      <c r="F97" s="37"/>
      <c r="G97" s="98" t="s">
        <v>581</v>
      </c>
      <c r="J97" s="61">
        <f t="shared" si="1"/>
        <v>4</v>
      </c>
      <c r="K97" s="6" t="s">
        <v>343</v>
      </c>
      <c r="L97" s="7" t="s">
        <v>586</v>
      </c>
      <c r="M97" s="8" t="s">
        <v>342</v>
      </c>
      <c r="N97" s="9" t="s">
        <v>337</v>
      </c>
    </row>
    <row r="98" spans="1:14" ht="84" x14ac:dyDescent="0.2">
      <c r="A98" s="23" t="s">
        <v>57</v>
      </c>
      <c r="B98" s="18" t="s">
        <v>573</v>
      </c>
      <c r="C98" s="18" t="s">
        <v>574</v>
      </c>
      <c r="D98" s="95"/>
      <c r="E98" s="96" t="s">
        <v>337</v>
      </c>
      <c r="F98" s="57"/>
      <c r="G98" s="98" t="s">
        <v>582</v>
      </c>
      <c r="J98" s="61">
        <f t="shared" si="1"/>
        <v>4</v>
      </c>
      <c r="K98" s="6" t="s">
        <v>587</v>
      </c>
      <c r="L98" s="7" t="s">
        <v>588</v>
      </c>
      <c r="M98" s="8" t="s">
        <v>589</v>
      </c>
      <c r="N98" s="9" t="s">
        <v>337</v>
      </c>
    </row>
    <row r="99" spans="1:14" ht="60" x14ac:dyDescent="0.2">
      <c r="A99" s="23" t="s">
        <v>58</v>
      </c>
      <c r="B99" s="18" t="s">
        <v>575</v>
      </c>
      <c r="C99" s="18" t="s">
        <v>576</v>
      </c>
      <c r="D99" s="97"/>
      <c r="E99" s="96" t="s">
        <v>337</v>
      </c>
      <c r="F99" s="37"/>
      <c r="G99" s="98" t="s">
        <v>583</v>
      </c>
      <c r="J99" s="61">
        <f t="shared" si="1"/>
        <v>4</v>
      </c>
      <c r="K99" s="6" t="s">
        <v>590</v>
      </c>
      <c r="L99" s="7" t="s">
        <v>591</v>
      </c>
      <c r="M99" s="8" t="s">
        <v>449</v>
      </c>
      <c r="N99" s="10" t="s">
        <v>337</v>
      </c>
    </row>
    <row r="100" spans="1:14" ht="60" x14ac:dyDescent="0.2">
      <c r="A100" s="23" t="s">
        <v>59</v>
      </c>
      <c r="B100" s="18" t="s">
        <v>577</v>
      </c>
      <c r="C100" s="18" t="s">
        <v>578</v>
      </c>
      <c r="D100" s="97"/>
      <c r="E100" s="96" t="s">
        <v>337</v>
      </c>
      <c r="F100" s="37"/>
      <c r="G100" s="98" t="s">
        <v>584</v>
      </c>
      <c r="J100" s="61">
        <f t="shared" si="1"/>
        <v>4</v>
      </c>
      <c r="K100" s="6" t="s">
        <v>338</v>
      </c>
      <c r="L100" s="7" t="s">
        <v>592</v>
      </c>
      <c r="M100" s="8" t="s">
        <v>336</v>
      </c>
      <c r="N100" s="10" t="s">
        <v>337</v>
      </c>
    </row>
    <row r="101" spans="1:14" ht="132" x14ac:dyDescent="0.2">
      <c r="A101" s="23" t="s">
        <v>60</v>
      </c>
      <c r="B101" s="18" t="s">
        <v>579</v>
      </c>
      <c r="C101" s="18" t="s">
        <v>580</v>
      </c>
      <c r="D101" s="97"/>
      <c r="E101" s="96" t="s">
        <v>337</v>
      </c>
      <c r="F101" s="37"/>
      <c r="G101" s="98" t="s">
        <v>585</v>
      </c>
      <c r="J101" s="61">
        <f t="shared" si="1"/>
        <v>4</v>
      </c>
      <c r="K101" s="6" t="s">
        <v>593</v>
      </c>
      <c r="L101" s="7" t="s">
        <v>594</v>
      </c>
      <c r="M101" s="8" t="s">
        <v>336</v>
      </c>
      <c r="N101" s="10" t="s">
        <v>337</v>
      </c>
    </row>
    <row r="102" spans="1:14" x14ac:dyDescent="0.2">
      <c r="A102" s="66"/>
    </row>
    <row r="103" spans="1:14" x14ac:dyDescent="0.2">
      <c r="A103" s="66"/>
    </row>
  </sheetData>
  <sheetProtection algorithmName="SHA-512" hashValue="32VEz+hIBnJhIkRwyMqgW0IM3yY1d9xMzdwpEr+hbo0R1kpIDetjkt14/7415pDwfIVw4ZmC9I0Kx94WtKvGKw==" saltValue="XXGKiD1/8lDtECf5oiWgRw==" spinCount="100000" sheet="1" objects="1" scenarios="1"/>
  <mergeCells count="26">
    <mergeCell ref="A95:G95"/>
    <mergeCell ref="A1:G1"/>
    <mergeCell ref="A2:G2"/>
    <mergeCell ref="A4:G4"/>
    <mergeCell ref="A51:G51"/>
    <mergeCell ref="A57:G58"/>
    <mergeCell ref="G82:G84"/>
    <mergeCell ref="A85:G85"/>
    <mergeCell ref="A74:G74"/>
    <mergeCell ref="A91:G91"/>
    <mergeCell ref="A89:G89"/>
    <mergeCell ref="A90:G90"/>
    <mergeCell ref="A46:G46"/>
    <mergeCell ref="A5:G5"/>
    <mergeCell ref="A11:G11"/>
    <mergeCell ref="A79:G79"/>
    <mergeCell ref="A68:G68"/>
    <mergeCell ref="A28:G28"/>
    <mergeCell ref="A38:G38"/>
    <mergeCell ref="A39:G39"/>
    <mergeCell ref="A40:G40"/>
    <mergeCell ref="A18:G18"/>
    <mergeCell ref="A60:G60"/>
    <mergeCell ref="A59:G59"/>
    <mergeCell ref="A19:G19"/>
    <mergeCell ref="A20:G20"/>
  </mergeCells>
  <conditionalFormatting sqref="F7:F10 F13:F17 F22:F27 F30:F37 F42:F45 F48:F50 F53:F56 F62:F67 F70:F73 F76:F78 F81:F84 F87:F88 F93:F94 F97:F101">
    <cfRule type="expression" dxfId="92" priority="1">
      <formula>$J7=3</formula>
    </cfRule>
    <cfRule type="expression" dxfId="91" priority="2">
      <formula>$J7=2</formula>
    </cfRule>
    <cfRule type="expression" dxfId="90" priority="3">
      <formula>$J7=1</formula>
    </cfRule>
  </conditionalFormatting>
  <dataValidations count="60">
    <dataValidation type="list" allowBlank="1" showInputMessage="1" showErrorMessage="1" sqref="E7" xr:uid="{DD848DF3-2F9F-47E4-91BF-42546E5B95B1}">
      <formula1>$K$7:$N$7</formula1>
    </dataValidation>
    <dataValidation type="list" allowBlank="1" showInputMessage="1" showErrorMessage="1" sqref="E8" xr:uid="{D22CF200-4B83-4827-B65F-C456051230F4}">
      <formula1>$K$8:$N$8</formula1>
    </dataValidation>
    <dataValidation type="list" allowBlank="1" showInputMessage="1" showErrorMessage="1" sqref="E9" xr:uid="{75237F1A-C32E-4028-A5F2-2A5A8E70CE4F}">
      <formula1>$K$9:$N$9</formula1>
    </dataValidation>
    <dataValidation type="list" allowBlank="1" showInputMessage="1" showErrorMessage="1" sqref="E10" xr:uid="{7C992E45-0A87-4984-9B4F-2EC51F1393C7}">
      <formula1>$K$10:$N$10</formula1>
    </dataValidation>
    <dataValidation type="list" allowBlank="1" showInputMessage="1" showErrorMessage="1" sqref="E13" xr:uid="{4A8B8AA4-1513-4D75-86F7-518C16E37AB5}">
      <formula1>$K$13:$N$13</formula1>
    </dataValidation>
    <dataValidation type="list" allowBlank="1" showInputMessage="1" showErrorMessage="1" sqref="E14" xr:uid="{73D32C17-0A2B-4BF0-8FC5-DA5FFD452A0F}">
      <formula1>$K$14:$N$14</formula1>
    </dataValidation>
    <dataValidation type="list" allowBlank="1" showInputMessage="1" showErrorMessage="1" sqref="E15" xr:uid="{B5A54CE4-4F18-473C-9BED-BD007506B551}">
      <formula1>$K$15:$N$15</formula1>
    </dataValidation>
    <dataValidation type="list" allowBlank="1" showInputMessage="1" showErrorMessage="1" sqref="E16" xr:uid="{48854FBC-2455-44D4-B131-F2DB3B03CF0C}">
      <formula1>$K$16:$N$16</formula1>
    </dataValidation>
    <dataValidation type="list" allowBlank="1" showInputMessage="1" showErrorMessage="1" sqref="E17" xr:uid="{887AE8C9-FB21-4AC2-9EA1-717ABF86042A}">
      <formula1>$K$17:$N$17</formula1>
    </dataValidation>
    <dataValidation type="list" allowBlank="1" showInputMessage="1" showErrorMessage="1" sqref="E22" xr:uid="{F8A1D9E7-85D5-4E1B-9AFA-7E231293420A}">
      <formula1>$K$22:$N$22</formula1>
    </dataValidation>
    <dataValidation type="list" allowBlank="1" showInputMessage="1" showErrorMessage="1" sqref="E23" xr:uid="{9776355E-A083-47E2-8D35-E0A55D13B14F}">
      <formula1>$K$23:$N$23</formula1>
    </dataValidation>
    <dataValidation type="list" allowBlank="1" showInputMessage="1" showErrorMessage="1" sqref="E24" xr:uid="{47643584-C670-4838-BE96-7828924BF30E}">
      <formula1>$K$24:$N$24</formula1>
    </dataValidation>
    <dataValidation type="list" allowBlank="1" showInputMessage="1" showErrorMessage="1" sqref="E25" xr:uid="{41133F78-A0DA-4739-8316-6F1503702038}">
      <formula1>$K$25:$N$25</formula1>
    </dataValidation>
    <dataValidation type="list" allowBlank="1" showInputMessage="1" showErrorMessage="1" sqref="E26" xr:uid="{02B97B5F-8A43-401F-A38C-9DC8FE0EDD23}">
      <formula1>$K$26:$N$26</formula1>
    </dataValidation>
    <dataValidation type="list" allowBlank="1" showInputMessage="1" showErrorMessage="1" sqref="E27" xr:uid="{97B9576E-894D-41C7-BEC6-979D44C65441}">
      <formula1>$K$27:$N$27</formula1>
    </dataValidation>
    <dataValidation type="list" allowBlank="1" showInputMessage="1" showErrorMessage="1" sqref="E30" xr:uid="{750AA19C-8793-49A2-8405-0D284A53CD86}">
      <formula1>$K$30:$N$30</formula1>
    </dataValidation>
    <dataValidation type="list" allowBlank="1" showInputMessage="1" showErrorMessage="1" sqref="E31" xr:uid="{83CFC08F-A5A7-4536-9EB8-589D9E7851FF}">
      <formula1>$K$31:$N$31</formula1>
    </dataValidation>
    <dataValidation type="list" allowBlank="1" showInputMessage="1" showErrorMessage="1" sqref="E32" xr:uid="{A2ED28D7-B174-45F9-BA61-A420E932A5E4}">
      <formula1>$K$32:$N$32</formula1>
    </dataValidation>
    <dataValidation type="list" allowBlank="1" showInputMessage="1" showErrorMessage="1" sqref="E33" xr:uid="{C48B14AF-77B5-4126-B8F3-A56D9708EDC1}">
      <formula1>$K$33:$N$33</formula1>
    </dataValidation>
    <dataValidation type="list" allowBlank="1" showInputMessage="1" showErrorMessage="1" sqref="E34" xr:uid="{F0988AC4-A10E-41E8-9E85-4D5F622E6E4D}">
      <formula1>$K$34:$N$34</formula1>
    </dataValidation>
    <dataValidation type="list" allowBlank="1" showInputMessage="1" showErrorMessage="1" sqref="E35" xr:uid="{457C62E4-5065-40B5-AE57-97EA4329993B}">
      <formula1>$K$35:$N$35</formula1>
    </dataValidation>
    <dataValidation type="list" allowBlank="1" showInputMessage="1" showErrorMessage="1" sqref="E36" xr:uid="{03FB1C7F-6640-4F46-BED7-27F99A3D49AB}">
      <formula1>$K$36:$N$36</formula1>
    </dataValidation>
    <dataValidation type="list" allowBlank="1" showInputMessage="1" showErrorMessage="1" sqref="E37" xr:uid="{D0E5F097-38F1-4B56-B9BB-464F36A1C719}">
      <formula1>$K$37:$N$37</formula1>
    </dataValidation>
    <dataValidation type="list" allowBlank="1" showInputMessage="1" showErrorMessage="1" sqref="E42" xr:uid="{1EBC3E3D-EA48-44EC-8DA2-E439F20998CD}">
      <formula1>$K$42:$N$42</formula1>
    </dataValidation>
    <dataValidation type="list" allowBlank="1" showInputMessage="1" showErrorMessage="1" sqref="E43" xr:uid="{A370ECC9-476F-4EF4-9197-9654DBAAA3F6}">
      <formula1>$K$43:$N$43</formula1>
    </dataValidation>
    <dataValidation type="list" allowBlank="1" showInputMessage="1" showErrorMessage="1" sqref="E44" xr:uid="{FE34305D-8589-4E0D-A289-A0F4684A0C2D}">
      <formula1>$K$44:$N$44</formula1>
    </dataValidation>
    <dataValidation type="list" allowBlank="1" showInputMessage="1" showErrorMessage="1" sqref="E45" xr:uid="{662C2391-2C35-4F0F-9901-DA6F385B3912}">
      <formula1>$K$45:$N$45</formula1>
    </dataValidation>
    <dataValidation type="list" allowBlank="1" showInputMessage="1" showErrorMessage="1" sqref="E48" xr:uid="{B0B1469D-C75D-4A6E-9B58-C733D5BB16E9}">
      <formula1>$K$48:$N$48</formula1>
    </dataValidation>
    <dataValidation type="list" allowBlank="1" showInputMessage="1" showErrorMessage="1" sqref="E49" xr:uid="{A39EA568-0338-4EFB-9EA2-F056F9CCF2F5}">
      <formula1>$K$49:$N$49</formula1>
    </dataValidation>
    <dataValidation type="list" allowBlank="1" showInputMessage="1" showErrorMessage="1" sqref="E50" xr:uid="{58E4499C-FB39-4117-89DB-381E84AED623}">
      <formula1>$K$50:$N$50</formula1>
    </dataValidation>
    <dataValidation type="list" allowBlank="1" showInputMessage="1" showErrorMessage="1" sqref="E53" xr:uid="{13AF699F-2110-401B-B072-B4709FC646B0}">
      <formula1>$K$53:$N$53</formula1>
    </dataValidation>
    <dataValidation type="list" allowBlank="1" showInputMessage="1" showErrorMessage="1" sqref="E54" xr:uid="{4E80E089-B50D-4EC2-884B-E0FFAEE9BF29}">
      <formula1>$K$54:$N$54</formula1>
    </dataValidation>
    <dataValidation type="list" allowBlank="1" showInputMessage="1" showErrorMessage="1" sqref="E55" xr:uid="{426AC657-7042-4FDF-B496-4BC17B39BF30}">
      <formula1>$K$55:$N$55</formula1>
    </dataValidation>
    <dataValidation type="list" allowBlank="1" showInputMessage="1" showErrorMessage="1" sqref="E56" xr:uid="{A546514E-64C2-494F-8AA6-384294F84374}">
      <formula1>$K$56:$N$56</formula1>
    </dataValidation>
    <dataValidation type="list" allowBlank="1" showInputMessage="1" showErrorMessage="1" sqref="E62" xr:uid="{8D20ED18-BDD2-444B-A58D-881204867582}">
      <formula1>$K$62:$N$62</formula1>
    </dataValidation>
    <dataValidation type="list" allowBlank="1" showInputMessage="1" showErrorMessage="1" sqref="E63" xr:uid="{9CCF7E4B-1BD5-489D-BC59-F91B383647FF}">
      <formula1>$K$63:$N$63</formula1>
    </dataValidation>
    <dataValidation type="list" allowBlank="1" showInputMessage="1" showErrorMessage="1" sqref="E64" xr:uid="{D44944C3-4D54-4331-997D-D9D3EF9B382F}">
      <formula1>$K$64:$N$64</formula1>
    </dataValidation>
    <dataValidation type="list" allowBlank="1" showInputMessage="1" showErrorMessage="1" sqref="E65" xr:uid="{1442EDB4-9EAC-4849-A0EE-70EF44D8ECA0}">
      <formula1>$K$65:$N$65</formula1>
    </dataValidation>
    <dataValidation type="list" allowBlank="1" showInputMessage="1" showErrorMessage="1" sqref="E66" xr:uid="{21890AAF-BDEE-4A1F-B358-97578F520582}">
      <formula1>$K$66:$N$66</formula1>
    </dataValidation>
    <dataValidation type="list" allowBlank="1" showInputMessage="1" showErrorMessage="1" sqref="E67" xr:uid="{EC81E8CB-7493-409A-988A-FC3E92652F5F}">
      <formula1>$K$67:$N$67</formula1>
    </dataValidation>
    <dataValidation type="list" allowBlank="1" showInputMessage="1" showErrorMessage="1" sqref="E70" xr:uid="{8EB07B89-8B87-41B9-B96F-E25CAF6ECFD8}">
      <formula1>$K$70:$N$70</formula1>
    </dataValidation>
    <dataValidation type="list" allowBlank="1" showInputMessage="1" showErrorMessage="1" sqref="E71" xr:uid="{A885CC17-C884-4430-BC7A-603BD395A626}">
      <formula1>$K$71:$N$71</formula1>
    </dataValidation>
    <dataValidation type="list" allowBlank="1" showInputMessage="1" showErrorMessage="1" sqref="E72" xr:uid="{313EE08F-0F9C-4426-9EE7-1FE94318D3EC}">
      <formula1>$K$72:$N$72</formula1>
    </dataValidation>
    <dataValidation type="list" allowBlank="1" showInputMessage="1" showErrorMessage="1" sqref="E73" xr:uid="{7BFFBE30-13E4-4040-AA03-11034DCC5AC6}">
      <formula1>$K$73:$N$73</formula1>
    </dataValidation>
    <dataValidation type="list" allowBlank="1" showInputMessage="1" showErrorMessage="1" sqref="E76" xr:uid="{C4985AD5-D64C-47C9-9399-CE6CA91AAC18}">
      <formula1>$K$76:$N$76</formula1>
    </dataValidation>
    <dataValidation type="list" allowBlank="1" showInputMessage="1" showErrorMessage="1" sqref="E77" xr:uid="{196EAB16-FC95-493C-95FA-26C779FCEF41}">
      <formula1>$K$77:$N$77</formula1>
    </dataValidation>
    <dataValidation type="list" allowBlank="1" showInputMessage="1" showErrorMessage="1" sqref="E78" xr:uid="{95EF9CA7-5602-4F1B-B48E-2BDDD149EFD8}">
      <formula1>$K$78:$N$78</formula1>
    </dataValidation>
    <dataValidation type="list" allowBlank="1" showInputMessage="1" showErrorMessage="1" sqref="E81" xr:uid="{7C3E41ED-F347-4DD8-A67D-27426217C39E}">
      <formula1>$K$81:$N$81</formula1>
    </dataValidation>
    <dataValidation type="list" allowBlank="1" showInputMessage="1" showErrorMessage="1" sqref="E82" xr:uid="{A857F162-5001-4150-8205-52696C915E1A}">
      <formula1>$K$82:$N$82</formula1>
    </dataValidation>
    <dataValidation type="list" allowBlank="1" showInputMessage="1" showErrorMessage="1" sqref="E83" xr:uid="{E9BEC536-37C8-4518-B93A-AE65D33E5B53}">
      <formula1>$K$83:$N$83</formula1>
    </dataValidation>
    <dataValidation type="list" allowBlank="1" showInputMessage="1" showErrorMessage="1" sqref="E84" xr:uid="{3A5DCAEF-9533-4466-BFFA-72294D7F0C1D}">
      <formula1>$K$84:$N$84</formula1>
    </dataValidation>
    <dataValidation type="list" allowBlank="1" showInputMessage="1" showErrorMessage="1" sqref="E87" xr:uid="{53C77190-A230-4DFA-883C-DD382895193D}">
      <formula1>$K$87:$N$87</formula1>
    </dataValidation>
    <dataValidation type="list" allowBlank="1" showInputMessage="1" showErrorMessage="1" sqref="E88" xr:uid="{AB281BFF-6A14-4419-9453-D6452FE2A92F}">
      <formula1>$K$88:$N$88</formula1>
    </dataValidation>
    <dataValidation type="list" allowBlank="1" showInputMessage="1" showErrorMessage="1" sqref="E93" xr:uid="{CA6A4FF5-F88C-4F97-9787-7ADEA7396FF7}">
      <formula1>$K$93:$N$93</formula1>
    </dataValidation>
    <dataValidation type="list" allowBlank="1" showInputMessage="1" showErrorMessage="1" sqref="E94" xr:uid="{697706DD-FF0E-4CC8-9FCA-4B19CA082F95}">
      <formula1>$K$94:$N$94</formula1>
    </dataValidation>
    <dataValidation type="list" allowBlank="1" showInputMessage="1" showErrorMessage="1" sqref="E97" xr:uid="{72F0354F-266B-48CD-9E38-075B45AA97A0}">
      <formula1>$K$97:$N$97</formula1>
    </dataValidation>
    <dataValidation type="list" allowBlank="1" showInputMessage="1" showErrorMessage="1" sqref="E98" xr:uid="{5CB2B170-3E01-43FD-ABE4-9A99F70FA92D}">
      <formula1>$K$98:$N$98</formula1>
    </dataValidation>
    <dataValidation type="list" allowBlank="1" showInputMessage="1" showErrorMessage="1" sqref="E99" xr:uid="{9870F728-D9D5-41F9-896E-1807547CE92A}">
      <formula1>$K$99:$N$99</formula1>
    </dataValidation>
    <dataValidation type="list" allowBlank="1" showInputMessage="1" showErrorMessage="1" sqref="E100" xr:uid="{031B1187-4E02-4848-89CE-1AD4DF8C2BC6}">
      <formula1>$K$100:$N$100</formula1>
    </dataValidation>
    <dataValidation type="list" allowBlank="1" showInputMessage="1" showErrorMessage="1" sqref="E101" xr:uid="{EEC7FD84-BE82-41AF-A9BD-9E53BF9853EF}">
      <formula1>$K$101:$N$101</formula1>
    </dataValidation>
  </dataValidations>
  <hyperlinks>
    <hyperlink ref="C22" r:id="rId1" display="https://unstats.un.org/unsd/dnss/hb/E-fundamental principles_A4-WEB.pdf" xr:uid="{FF546D39-852A-4F67-A3FF-C495753239BA}"/>
    <hyperlink ref="C7" r:id="rId2" display="https://statisticalcapacitymonitor.org/indicator/127/" xr:uid="{9D9066CE-7811-4AA0-BBAC-ECE8DEC14E7E}"/>
    <hyperlink ref="C13" r:id="rId3" display="https://paris21.org/nsds-status" xr:uid="{24EFEAE5-3EEA-43F5-9EE5-62E13CB4B4B6}"/>
  </hyperlinks>
  <pageMargins left="0.25" right="0.25" top="0.75" bottom="0.75" header="0.3" footer="0.3"/>
  <pageSetup paperSize="9" scale="56" fitToHeight="0" orientation="portrait" verticalDpi="0" r:id="rId4"/>
  <rowBreaks count="4" manualBreakCount="4">
    <brk id="18" max="6" man="1"/>
    <brk id="38" max="6" man="1"/>
    <brk id="58" max="6" man="1"/>
    <brk id="89"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B778F-F0B8-4F4A-8D24-6C4FB56781C6}">
  <sheetPr codeName="Sheet3">
    <tabColor theme="5" tint="-0.249977111117893"/>
  </sheetPr>
  <dimension ref="A1:F37"/>
  <sheetViews>
    <sheetView showGridLines="0" zoomScaleNormal="100" workbookViewId="0">
      <selection activeCell="I9" sqref="I9"/>
    </sheetView>
  </sheetViews>
  <sheetFormatPr defaultColWidth="9.28515625" defaultRowHeight="15" x14ac:dyDescent="0.25"/>
  <cols>
    <col min="1" max="1" width="18.28515625" style="4" customWidth="1"/>
    <col min="2" max="6" width="18.28515625" style="16" customWidth="1"/>
    <col min="7" max="16384" width="9.28515625" style="16"/>
  </cols>
  <sheetData>
    <row r="1" spans="1:6" ht="30" customHeight="1" x14ac:dyDescent="0.25">
      <c r="A1" s="180" t="s">
        <v>118</v>
      </c>
      <c r="B1" s="180"/>
      <c r="C1" s="180"/>
      <c r="D1" s="180"/>
      <c r="E1" s="180"/>
      <c r="F1" s="180"/>
    </row>
    <row r="2" spans="1:6" ht="77.25" customHeight="1" x14ac:dyDescent="0.25">
      <c r="A2" s="178" t="s">
        <v>119</v>
      </c>
      <c r="B2" s="178"/>
      <c r="C2" s="178"/>
      <c r="D2" s="178"/>
      <c r="E2" s="178"/>
      <c r="F2" s="178"/>
    </row>
    <row r="3" spans="1:6" ht="27.75" customHeight="1" x14ac:dyDescent="0.25">
      <c r="A3" s="178" t="s">
        <v>120</v>
      </c>
      <c r="B3" s="178"/>
      <c r="C3" s="178"/>
      <c r="D3" s="178"/>
      <c r="E3" s="178"/>
      <c r="F3" s="178"/>
    </row>
    <row r="4" spans="1:6" ht="27" customHeight="1" x14ac:dyDescent="0.25">
      <c r="A4" s="178" t="s">
        <v>121</v>
      </c>
      <c r="B4" s="178"/>
      <c r="C4" s="178"/>
      <c r="D4" s="178"/>
      <c r="E4" s="178"/>
      <c r="F4" s="178"/>
    </row>
    <row r="5" spans="1:6" ht="15" customHeight="1" x14ac:dyDescent="0.25">
      <c r="A5" s="178" t="s">
        <v>122</v>
      </c>
      <c r="B5" s="178"/>
      <c r="C5" s="178"/>
      <c r="D5" s="178"/>
      <c r="E5" s="178"/>
      <c r="F5" s="178"/>
    </row>
    <row r="6" spans="1:6" ht="13.5" customHeight="1" x14ac:dyDescent="0.25">
      <c r="A6" s="115" t="s">
        <v>123</v>
      </c>
      <c r="B6" s="115"/>
      <c r="C6" s="115"/>
      <c r="D6" s="115"/>
      <c r="E6" s="115"/>
      <c r="F6" s="115"/>
    </row>
    <row r="7" spans="1:6" ht="24" customHeight="1" x14ac:dyDescent="0.25">
      <c r="A7" s="178" t="s">
        <v>124</v>
      </c>
      <c r="B7" s="178"/>
      <c r="C7" s="178"/>
      <c r="D7" s="178"/>
      <c r="E7" s="178"/>
      <c r="F7" s="178"/>
    </row>
    <row r="8" spans="1:6" x14ac:dyDescent="0.25">
      <c r="A8" s="179"/>
      <c r="B8" s="179"/>
      <c r="C8" s="179"/>
      <c r="D8" s="179"/>
      <c r="E8" s="179"/>
      <c r="F8" s="179"/>
    </row>
    <row r="9" spans="1:6" x14ac:dyDescent="0.25">
      <c r="A9" s="173" t="s">
        <v>125</v>
      </c>
      <c r="B9" s="173"/>
      <c r="C9" s="173"/>
      <c r="D9" s="173"/>
      <c r="E9" s="173"/>
      <c r="F9" s="173"/>
    </row>
    <row r="10" spans="1:6" ht="30" customHeight="1" x14ac:dyDescent="0.25">
      <c r="A10" s="119" t="s">
        <v>126</v>
      </c>
      <c r="B10" s="119"/>
      <c r="C10" s="119"/>
      <c r="D10" s="119"/>
      <c r="E10" s="119"/>
      <c r="F10" s="119"/>
    </row>
    <row r="11" spans="1:6" x14ac:dyDescent="0.25">
      <c r="A11" s="119" t="s">
        <v>127</v>
      </c>
      <c r="B11" s="119"/>
      <c r="C11" s="119"/>
      <c r="D11" s="119"/>
      <c r="E11" s="119"/>
      <c r="F11" s="119"/>
    </row>
    <row r="13" spans="1:6" ht="30" x14ac:dyDescent="0.25">
      <c r="A13" s="60" t="s">
        <v>128</v>
      </c>
      <c r="B13" s="60" t="s">
        <v>129</v>
      </c>
      <c r="C13" s="60" t="s">
        <v>130</v>
      </c>
      <c r="D13" s="60" t="s">
        <v>131</v>
      </c>
      <c r="E13" s="60" t="s">
        <v>132</v>
      </c>
      <c r="F13" s="60" t="s">
        <v>133</v>
      </c>
    </row>
    <row r="14" spans="1:6" x14ac:dyDescent="0.25">
      <c r="A14" s="177"/>
      <c r="B14" s="177"/>
      <c r="C14" s="177"/>
      <c r="D14" s="177"/>
      <c r="E14" s="177"/>
      <c r="F14" s="177"/>
    </row>
    <row r="15" spans="1:6" x14ac:dyDescent="0.25">
      <c r="A15" s="177"/>
      <c r="B15" s="177"/>
      <c r="C15" s="177"/>
      <c r="D15" s="177"/>
      <c r="E15" s="177"/>
      <c r="F15" s="177"/>
    </row>
    <row r="16" spans="1:6" x14ac:dyDescent="0.25">
      <c r="A16" s="177"/>
      <c r="B16" s="177"/>
      <c r="C16" s="177"/>
      <c r="D16" s="177"/>
      <c r="E16" s="177"/>
      <c r="F16" s="177"/>
    </row>
    <row r="17" spans="1:6" x14ac:dyDescent="0.25">
      <c r="A17" s="177"/>
      <c r="B17" s="177"/>
      <c r="C17" s="177"/>
      <c r="D17" s="177"/>
      <c r="E17" s="177"/>
      <c r="F17" s="177"/>
    </row>
    <row r="19" spans="1:6" x14ac:dyDescent="0.25">
      <c r="A19" s="174" t="s">
        <v>134</v>
      </c>
      <c r="B19" s="174"/>
      <c r="C19" s="174"/>
      <c r="D19" s="174"/>
      <c r="E19" s="174"/>
      <c r="F19" s="174"/>
    </row>
    <row r="20" spans="1:6" ht="30.75" customHeight="1" x14ac:dyDescent="0.25">
      <c r="A20" s="119" t="s">
        <v>135</v>
      </c>
      <c r="B20" s="119"/>
      <c r="C20" s="119"/>
      <c r="D20" s="119"/>
      <c r="E20" s="119"/>
      <c r="F20" s="119"/>
    </row>
    <row r="22" spans="1:6" ht="45.75" customHeight="1" x14ac:dyDescent="0.25">
      <c r="A22" s="172" t="s">
        <v>136</v>
      </c>
      <c r="B22" s="172"/>
      <c r="C22" s="172" t="s">
        <v>137</v>
      </c>
      <c r="D22" s="172"/>
      <c r="E22" s="172"/>
      <c r="F22" s="172"/>
    </row>
    <row r="23" spans="1:6" x14ac:dyDescent="0.25">
      <c r="A23" s="175"/>
      <c r="B23" s="175"/>
      <c r="C23" s="176"/>
      <c r="D23" s="176"/>
      <c r="E23" s="176"/>
      <c r="F23" s="176"/>
    </row>
    <row r="24" spans="1:6" x14ac:dyDescent="0.25">
      <c r="A24" s="175"/>
      <c r="B24" s="175"/>
      <c r="C24" s="176"/>
      <c r="D24" s="176"/>
      <c r="E24" s="176"/>
      <c r="F24" s="176"/>
    </row>
    <row r="25" spans="1:6" x14ac:dyDescent="0.25">
      <c r="A25" s="175"/>
      <c r="B25" s="175"/>
      <c r="C25" s="176"/>
      <c r="D25" s="176"/>
      <c r="E25" s="176"/>
      <c r="F25" s="176"/>
    </row>
    <row r="26" spans="1:6" x14ac:dyDescent="0.25">
      <c r="A26" s="175"/>
      <c r="B26" s="175"/>
      <c r="C26" s="176"/>
      <c r="D26" s="176"/>
      <c r="E26" s="176"/>
      <c r="F26" s="176"/>
    </row>
    <row r="28" spans="1:6" x14ac:dyDescent="0.25">
      <c r="A28" s="173" t="s">
        <v>138</v>
      </c>
      <c r="B28" s="173"/>
      <c r="C28" s="173"/>
      <c r="D28" s="173"/>
      <c r="E28" s="173"/>
      <c r="F28" s="173"/>
    </row>
    <row r="29" spans="1:6" ht="32.25" customHeight="1" x14ac:dyDescent="0.25">
      <c r="A29" s="119" t="s">
        <v>139</v>
      </c>
      <c r="B29" s="119"/>
      <c r="C29" s="119"/>
      <c r="D29" s="119"/>
      <c r="E29" s="119"/>
      <c r="F29" s="119"/>
    </row>
    <row r="30" spans="1:6" x14ac:dyDescent="0.25">
      <c r="A30" s="119" t="s">
        <v>140</v>
      </c>
      <c r="B30" s="119"/>
      <c r="C30" s="119"/>
      <c r="D30" s="119"/>
      <c r="E30" s="119"/>
      <c r="F30" s="119"/>
    </row>
    <row r="31" spans="1:6" x14ac:dyDescent="0.25">
      <c r="A31" s="5"/>
      <c r="B31" s="5"/>
      <c r="C31" s="5"/>
      <c r="D31" s="5"/>
      <c r="E31" s="5"/>
      <c r="F31" s="5"/>
    </row>
    <row r="32" spans="1:6" x14ac:dyDescent="0.25">
      <c r="A32" s="173" t="s">
        <v>109</v>
      </c>
      <c r="B32" s="173"/>
      <c r="C32" s="173"/>
      <c r="D32" s="173"/>
      <c r="E32" s="173"/>
      <c r="F32" s="173"/>
    </row>
    <row r="34" spans="1:6" ht="15" customHeight="1" x14ac:dyDescent="0.25">
      <c r="A34" s="172" t="s">
        <v>110</v>
      </c>
      <c r="B34" s="172"/>
      <c r="C34" s="169" t="s">
        <v>111</v>
      </c>
      <c r="D34" s="170"/>
      <c r="E34" s="170"/>
      <c r="F34" s="171"/>
    </row>
    <row r="35" spans="1:6" ht="15" customHeight="1" x14ac:dyDescent="0.25">
      <c r="A35" s="172" t="s">
        <v>141</v>
      </c>
      <c r="B35" s="172"/>
      <c r="C35" s="169" t="s">
        <v>113</v>
      </c>
      <c r="D35" s="170"/>
      <c r="E35" s="170"/>
      <c r="F35" s="171"/>
    </row>
    <row r="36" spans="1:6" ht="45.75" customHeight="1" x14ac:dyDescent="0.25">
      <c r="A36" s="172" t="s">
        <v>114</v>
      </c>
      <c r="B36" s="172"/>
      <c r="C36" s="169" t="s">
        <v>115</v>
      </c>
      <c r="D36" s="170"/>
      <c r="E36" s="170"/>
      <c r="F36" s="171"/>
    </row>
    <row r="37" spans="1:6" ht="50.25" customHeight="1" x14ac:dyDescent="0.25">
      <c r="A37" s="172" t="s">
        <v>116</v>
      </c>
      <c r="B37" s="172"/>
      <c r="C37" s="169" t="s">
        <v>117</v>
      </c>
      <c r="D37" s="170"/>
      <c r="E37" s="170"/>
      <c r="F37" s="171"/>
    </row>
  </sheetData>
  <mergeCells count="43">
    <mergeCell ref="A6:F6"/>
    <mergeCell ref="A1:F1"/>
    <mergeCell ref="A2:F2"/>
    <mergeCell ref="A3:F3"/>
    <mergeCell ref="A4:F4"/>
    <mergeCell ref="A5:F5"/>
    <mergeCell ref="A7:F7"/>
    <mergeCell ref="A8:F8"/>
    <mergeCell ref="A9:F9"/>
    <mergeCell ref="A10:F10"/>
    <mergeCell ref="A11:F11"/>
    <mergeCell ref="F14:F15"/>
    <mergeCell ref="A16:A17"/>
    <mergeCell ref="B16:B17"/>
    <mergeCell ref="C16:C17"/>
    <mergeCell ref="D16:D17"/>
    <mergeCell ref="E16:E17"/>
    <mergeCell ref="F16:F17"/>
    <mergeCell ref="A14:A15"/>
    <mergeCell ref="B14:B15"/>
    <mergeCell ref="C14:C15"/>
    <mergeCell ref="D14:D15"/>
    <mergeCell ref="E14:E15"/>
    <mergeCell ref="A32:F32"/>
    <mergeCell ref="A19:F19"/>
    <mergeCell ref="A20:F20"/>
    <mergeCell ref="A22:B22"/>
    <mergeCell ref="A23:B24"/>
    <mergeCell ref="A25:B26"/>
    <mergeCell ref="C22:F22"/>
    <mergeCell ref="C23:F24"/>
    <mergeCell ref="C25:F26"/>
    <mergeCell ref="A28:F28"/>
    <mergeCell ref="A29:F29"/>
    <mergeCell ref="A30:F30"/>
    <mergeCell ref="C37:F37"/>
    <mergeCell ref="A37:B37"/>
    <mergeCell ref="A34:B34"/>
    <mergeCell ref="A35:B35"/>
    <mergeCell ref="A36:B36"/>
    <mergeCell ref="C34:F34"/>
    <mergeCell ref="C35:F35"/>
    <mergeCell ref="C36:F36"/>
  </mergeCells>
  <pageMargins left="0.7" right="0.7" top="0.75" bottom="0.75" header="0.3" footer="0.3"/>
  <pageSetup paperSize="9" scale="8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66271-775F-4CBD-BEFF-6F0BA3D5ABC7}">
  <sheetPr codeName="Sheet4">
    <tabColor theme="5" tint="0.59999389629810485"/>
    <pageSetUpPr fitToPage="1"/>
  </sheetPr>
  <dimension ref="A1:F68"/>
  <sheetViews>
    <sheetView showGridLines="0" zoomScale="90" zoomScaleNormal="90" zoomScaleSheetLayoutView="100" workbookViewId="0">
      <selection sqref="A1:F68"/>
    </sheetView>
  </sheetViews>
  <sheetFormatPr defaultColWidth="9.28515625" defaultRowHeight="12.75" x14ac:dyDescent="0.2"/>
  <cols>
    <col min="1" max="1" width="14.5703125" style="40" customWidth="1"/>
    <col min="2" max="2" width="24.28515625" style="40" customWidth="1"/>
    <col min="3" max="3" width="25" style="40" customWidth="1"/>
    <col min="4" max="4" width="28.5703125" style="40" customWidth="1"/>
    <col min="5" max="5" width="19" style="40" customWidth="1"/>
    <col min="6" max="6" width="26.28515625" style="40" customWidth="1"/>
    <col min="7" max="16384" width="9.28515625" style="40"/>
  </cols>
  <sheetData>
    <row r="1" spans="1:6" ht="24" customHeight="1" thickTop="1" thickBot="1" x14ac:dyDescent="0.25">
      <c r="A1" s="194" t="s">
        <v>142</v>
      </c>
      <c r="B1" s="196" t="s">
        <v>75</v>
      </c>
      <c r="C1" s="54" t="s">
        <v>143</v>
      </c>
      <c r="D1" s="55" t="s">
        <v>144</v>
      </c>
      <c r="E1" s="196" t="s">
        <v>145</v>
      </c>
      <c r="F1" s="196" t="s">
        <v>146</v>
      </c>
    </row>
    <row r="2" spans="1:6" ht="24" customHeight="1" thickBot="1" x14ac:dyDescent="0.25">
      <c r="A2" s="195"/>
      <c r="B2" s="197"/>
      <c r="C2" s="56" t="s">
        <v>147</v>
      </c>
      <c r="D2" s="56" t="s">
        <v>76</v>
      </c>
      <c r="E2" s="198"/>
      <c r="F2" s="198"/>
    </row>
    <row r="3" spans="1:6" x14ac:dyDescent="0.2">
      <c r="A3" s="181" t="s">
        <v>148</v>
      </c>
      <c r="B3" s="191"/>
      <c r="C3" s="191" t="s">
        <v>149</v>
      </c>
      <c r="D3" s="193" t="s">
        <v>150</v>
      </c>
      <c r="E3" s="42" t="s">
        <v>151</v>
      </c>
      <c r="F3" s="43" t="s">
        <v>152</v>
      </c>
    </row>
    <row r="4" spans="1:6" ht="48" x14ac:dyDescent="0.2">
      <c r="A4" s="182"/>
      <c r="B4" s="191"/>
      <c r="C4" s="191"/>
      <c r="D4" s="193"/>
      <c r="E4" s="44" t="s">
        <v>153</v>
      </c>
      <c r="F4" s="45" t="s">
        <v>154</v>
      </c>
    </row>
    <row r="5" spans="1:6" ht="24" x14ac:dyDescent="0.2">
      <c r="A5" s="182"/>
      <c r="B5" s="191"/>
      <c r="C5" s="191"/>
      <c r="D5" s="193"/>
      <c r="E5" s="44"/>
      <c r="F5" s="45" t="s">
        <v>155</v>
      </c>
    </row>
    <row r="6" spans="1:6" x14ac:dyDescent="0.2">
      <c r="A6" s="182"/>
      <c r="B6" s="191"/>
      <c r="C6" s="191"/>
      <c r="D6" s="193"/>
      <c r="E6" s="44"/>
      <c r="F6" s="45" t="s">
        <v>156</v>
      </c>
    </row>
    <row r="7" spans="1:6" ht="24.75" thickBot="1" x14ac:dyDescent="0.25">
      <c r="A7" s="182"/>
      <c r="B7" s="191"/>
      <c r="C7" s="191"/>
      <c r="D7" s="193"/>
      <c r="E7" s="46"/>
      <c r="F7" s="47" t="s">
        <v>157</v>
      </c>
    </row>
    <row r="8" spans="1:6" ht="48" x14ac:dyDescent="0.2">
      <c r="A8" s="181" t="s">
        <v>158</v>
      </c>
      <c r="B8" s="190"/>
      <c r="C8" s="190" t="s">
        <v>159</v>
      </c>
      <c r="D8" s="192" t="s">
        <v>160</v>
      </c>
      <c r="E8" s="48" t="s">
        <v>161</v>
      </c>
      <c r="F8" s="49" t="s">
        <v>162</v>
      </c>
    </row>
    <row r="9" spans="1:6" ht="24" x14ac:dyDescent="0.2">
      <c r="A9" s="182"/>
      <c r="B9" s="191"/>
      <c r="C9" s="191"/>
      <c r="D9" s="193"/>
      <c r="E9" s="44" t="s">
        <v>163</v>
      </c>
      <c r="F9" s="45" t="s">
        <v>164</v>
      </c>
    </row>
    <row r="10" spans="1:6" x14ac:dyDescent="0.2">
      <c r="A10" s="182"/>
      <c r="B10" s="191"/>
      <c r="C10" s="191"/>
      <c r="D10" s="193"/>
      <c r="E10" s="44"/>
      <c r="F10" s="45" t="s">
        <v>156</v>
      </c>
    </row>
    <row r="11" spans="1:6" ht="24" x14ac:dyDescent="0.2">
      <c r="A11" s="182"/>
      <c r="B11" s="191"/>
      <c r="C11" s="191"/>
      <c r="D11" s="193"/>
      <c r="E11" s="46"/>
      <c r="F11" s="47" t="s">
        <v>165</v>
      </c>
    </row>
    <row r="12" spans="1:6" ht="9.75" customHeight="1" thickBot="1" x14ac:dyDescent="0.25">
      <c r="A12" s="182"/>
      <c r="B12" s="191"/>
      <c r="C12" s="191"/>
      <c r="D12" s="191"/>
      <c r="E12" s="41"/>
      <c r="F12" s="50"/>
    </row>
    <row r="13" spans="1:6" ht="24" x14ac:dyDescent="0.2">
      <c r="A13" s="181" t="s">
        <v>166</v>
      </c>
      <c r="B13" s="190"/>
      <c r="C13" s="190" t="s">
        <v>167</v>
      </c>
      <c r="D13" s="192" t="s">
        <v>168</v>
      </c>
      <c r="E13" s="48" t="s">
        <v>169</v>
      </c>
      <c r="F13" s="49" t="s">
        <v>77</v>
      </c>
    </row>
    <row r="14" spans="1:6" ht="24" x14ac:dyDescent="0.2">
      <c r="A14" s="182"/>
      <c r="B14" s="191"/>
      <c r="C14" s="191"/>
      <c r="D14" s="193"/>
      <c r="E14" s="44" t="s">
        <v>170</v>
      </c>
      <c r="F14" s="45" t="s">
        <v>171</v>
      </c>
    </row>
    <row r="15" spans="1:6" x14ac:dyDescent="0.2">
      <c r="A15" s="182"/>
      <c r="B15" s="191"/>
      <c r="C15" s="191"/>
      <c r="D15" s="193"/>
      <c r="E15" s="44"/>
      <c r="F15" s="45" t="s">
        <v>172</v>
      </c>
    </row>
    <row r="16" spans="1:6" ht="13.5" thickBot="1" x14ac:dyDescent="0.25">
      <c r="A16" s="182"/>
      <c r="B16" s="191"/>
      <c r="C16" s="191"/>
      <c r="D16" s="193"/>
      <c r="E16" s="46"/>
      <c r="F16" s="47" t="s">
        <v>173</v>
      </c>
    </row>
    <row r="17" spans="1:6" ht="24" x14ac:dyDescent="0.2">
      <c r="A17" s="181" t="s">
        <v>174</v>
      </c>
      <c r="B17" s="192" t="s">
        <v>175</v>
      </c>
      <c r="C17" s="48" t="s">
        <v>176</v>
      </c>
      <c r="D17" s="48" t="s">
        <v>177</v>
      </c>
      <c r="E17" s="48" t="s">
        <v>178</v>
      </c>
      <c r="F17" s="49" t="s">
        <v>179</v>
      </c>
    </row>
    <row r="18" spans="1:6" ht="48" x14ac:dyDescent="0.2">
      <c r="A18" s="182"/>
      <c r="B18" s="193"/>
      <c r="C18" s="44" t="s">
        <v>180</v>
      </c>
      <c r="D18" s="44" t="s">
        <v>181</v>
      </c>
      <c r="E18" s="44" t="s">
        <v>182</v>
      </c>
      <c r="F18" s="45" t="s">
        <v>183</v>
      </c>
    </row>
    <row r="19" spans="1:6" ht="24" x14ac:dyDescent="0.2">
      <c r="A19" s="182"/>
      <c r="B19" s="193"/>
      <c r="C19" s="44"/>
      <c r="D19" s="44" t="s">
        <v>184</v>
      </c>
      <c r="E19" s="44" t="s">
        <v>185</v>
      </c>
      <c r="F19" s="45" t="s">
        <v>186</v>
      </c>
    </row>
    <row r="20" spans="1:6" ht="24" x14ac:dyDescent="0.2">
      <c r="A20" s="182"/>
      <c r="B20" s="193"/>
      <c r="C20" s="44"/>
      <c r="D20" s="44" t="s">
        <v>187</v>
      </c>
      <c r="E20" s="44" t="s">
        <v>188</v>
      </c>
      <c r="F20" s="45" t="s">
        <v>189</v>
      </c>
    </row>
    <row r="21" spans="1:6" ht="13.5" thickBot="1" x14ac:dyDescent="0.25">
      <c r="A21" s="182"/>
      <c r="B21" s="193"/>
      <c r="C21" s="46"/>
      <c r="D21" s="46" t="s">
        <v>190</v>
      </c>
      <c r="E21" s="46"/>
      <c r="F21" s="47"/>
    </row>
    <row r="22" spans="1:6" ht="24" x14ac:dyDescent="0.2">
      <c r="A22" s="181" t="s">
        <v>191</v>
      </c>
      <c r="B22" s="183"/>
      <c r="C22" s="183" t="s">
        <v>192</v>
      </c>
      <c r="D22" s="48" t="s">
        <v>193</v>
      </c>
      <c r="E22" s="183" t="s">
        <v>194</v>
      </c>
      <c r="F22" s="49" t="s">
        <v>195</v>
      </c>
    </row>
    <row r="23" spans="1:6" ht="24" x14ac:dyDescent="0.2">
      <c r="A23" s="182"/>
      <c r="B23" s="184"/>
      <c r="C23" s="184"/>
      <c r="D23" s="44" t="s">
        <v>196</v>
      </c>
      <c r="E23" s="184"/>
      <c r="F23" s="45" t="s">
        <v>197</v>
      </c>
    </row>
    <row r="24" spans="1:6" ht="13.5" thickBot="1" x14ac:dyDescent="0.25">
      <c r="A24" s="182"/>
      <c r="B24" s="184"/>
      <c r="C24" s="184"/>
      <c r="D24" s="44" t="s">
        <v>198</v>
      </c>
      <c r="E24" s="184"/>
      <c r="F24" s="45"/>
    </row>
    <row r="25" spans="1:6" x14ac:dyDescent="0.2">
      <c r="A25" s="181" t="s">
        <v>199</v>
      </c>
      <c r="B25" s="183"/>
      <c r="C25" s="183" t="s">
        <v>200</v>
      </c>
      <c r="D25" s="48" t="s">
        <v>177</v>
      </c>
      <c r="E25" s="183" t="s">
        <v>201</v>
      </c>
      <c r="F25" s="49" t="s">
        <v>77</v>
      </c>
    </row>
    <row r="26" spans="1:6" x14ac:dyDescent="0.2">
      <c r="A26" s="182"/>
      <c r="B26" s="184"/>
      <c r="C26" s="184"/>
      <c r="D26" s="44" t="s">
        <v>202</v>
      </c>
      <c r="E26" s="184"/>
      <c r="F26" s="45" t="s">
        <v>203</v>
      </c>
    </row>
    <row r="27" spans="1:6" ht="24" x14ac:dyDescent="0.2">
      <c r="A27" s="182"/>
      <c r="B27" s="184"/>
      <c r="C27" s="184"/>
      <c r="D27" s="44" t="s">
        <v>204</v>
      </c>
      <c r="E27" s="184"/>
      <c r="F27" s="45" t="s">
        <v>174</v>
      </c>
    </row>
    <row r="28" spans="1:6" ht="24" x14ac:dyDescent="0.2">
      <c r="A28" s="182"/>
      <c r="B28" s="184"/>
      <c r="C28" s="184"/>
      <c r="D28" s="44" t="s">
        <v>205</v>
      </c>
      <c r="E28" s="184"/>
      <c r="F28" s="45"/>
    </row>
    <row r="29" spans="1:6" ht="13.5" thickBot="1" x14ac:dyDescent="0.25">
      <c r="A29" s="182"/>
      <c r="B29" s="184"/>
      <c r="C29" s="184"/>
      <c r="D29" s="44" t="s">
        <v>206</v>
      </c>
      <c r="E29" s="184"/>
      <c r="F29" s="45"/>
    </row>
    <row r="30" spans="1:6" ht="24" x14ac:dyDescent="0.2">
      <c r="A30" s="181" t="s">
        <v>207</v>
      </c>
      <c r="B30" s="48" t="s">
        <v>208</v>
      </c>
      <c r="C30" s="48" t="s">
        <v>209</v>
      </c>
      <c r="D30" s="48" t="s">
        <v>210</v>
      </c>
      <c r="E30" s="48" t="s">
        <v>211</v>
      </c>
      <c r="F30" s="49" t="s">
        <v>212</v>
      </c>
    </row>
    <row r="31" spans="1:6" ht="24" x14ac:dyDescent="0.2">
      <c r="A31" s="182"/>
      <c r="B31" s="44" t="s">
        <v>213</v>
      </c>
      <c r="C31" s="44" t="s">
        <v>214</v>
      </c>
      <c r="D31" s="44" t="s">
        <v>177</v>
      </c>
      <c r="E31" s="44" t="s">
        <v>215</v>
      </c>
      <c r="F31" s="45" t="s">
        <v>216</v>
      </c>
    </row>
    <row r="32" spans="1:6" ht="24" x14ac:dyDescent="0.2">
      <c r="A32" s="182"/>
      <c r="B32" s="44" t="s">
        <v>217</v>
      </c>
      <c r="C32" s="44" t="s">
        <v>218</v>
      </c>
      <c r="D32" s="44" t="s">
        <v>219</v>
      </c>
      <c r="E32" s="44"/>
      <c r="F32" s="45" t="s">
        <v>220</v>
      </c>
    </row>
    <row r="33" spans="1:6" ht="24.75" thickBot="1" x14ac:dyDescent="0.25">
      <c r="A33" s="182"/>
      <c r="B33" s="46" t="s">
        <v>221</v>
      </c>
      <c r="C33" s="46" t="s">
        <v>222</v>
      </c>
      <c r="D33" s="46" t="s">
        <v>223</v>
      </c>
      <c r="E33" s="46"/>
      <c r="F33" s="47"/>
    </row>
    <row r="34" spans="1:6" ht="24" x14ac:dyDescent="0.2">
      <c r="A34" s="181" t="s">
        <v>224</v>
      </c>
      <c r="B34" s="48" t="s">
        <v>225</v>
      </c>
      <c r="C34" s="48" t="s">
        <v>226</v>
      </c>
      <c r="D34" s="48" t="s">
        <v>227</v>
      </c>
      <c r="E34" s="183" t="s">
        <v>215</v>
      </c>
      <c r="F34" s="49" t="s">
        <v>228</v>
      </c>
    </row>
    <row r="35" spans="1:6" ht="24" x14ac:dyDescent="0.2">
      <c r="A35" s="182"/>
      <c r="B35" s="44" t="s">
        <v>229</v>
      </c>
      <c r="C35" s="44" t="s">
        <v>230</v>
      </c>
      <c r="D35" s="44" t="s">
        <v>202</v>
      </c>
      <c r="E35" s="184"/>
      <c r="F35" s="45" t="s">
        <v>231</v>
      </c>
    </row>
    <row r="36" spans="1:6" ht="24" x14ac:dyDescent="0.2">
      <c r="A36" s="182"/>
      <c r="B36" s="44" t="s">
        <v>232</v>
      </c>
      <c r="C36" s="44" t="s">
        <v>233</v>
      </c>
      <c r="D36" s="44" t="s">
        <v>234</v>
      </c>
      <c r="E36" s="184"/>
      <c r="F36" s="45"/>
    </row>
    <row r="37" spans="1:6" ht="36" x14ac:dyDescent="0.2">
      <c r="A37" s="182"/>
      <c r="B37" s="44" t="s">
        <v>235</v>
      </c>
      <c r="C37" s="44"/>
      <c r="D37" s="44" t="s">
        <v>236</v>
      </c>
      <c r="E37" s="184"/>
      <c r="F37" s="45"/>
    </row>
    <row r="38" spans="1:6" ht="13.5" thickBot="1" x14ac:dyDescent="0.25">
      <c r="A38" s="182"/>
      <c r="B38" s="46" t="s">
        <v>237</v>
      </c>
      <c r="C38" s="46"/>
      <c r="D38" s="46"/>
      <c r="E38" s="185"/>
      <c r="F38" s="47"/>
    </row>
    <row r="39" spans="1:6" ht="15" x14ac:dyDescent="0.2">
      <c r="A39" s="181" t="s">
        <v>238</v>
      </c>
      <c r="B39" s="48" t="s">
        <v>239</v>
      </c>
      <c r="C39" s="183" t="s">
        <v>240</v>
      </c>
      <c r="D39" s="48" t="s">
        <v>177</v>
      </c>
      <c r="E39" s="48" t="s">
        <v>241</v>
      </c>
      <c r="F39" s="49" t="s">
        <v>242</v>
      </c>
    </row>
    <row r="40" spans="1:6" x14ac:dyDescent="0.2">
      <c r="A40" s="182"/>
      <c r="B40" s="44" t="s">
        <v>243</v>
      </c>
      <c r="C40" s="184"/>
      <c r="D40" s="44" t="s">
        <v>219</v>
      </c>
      <c r="E40" s="44" t="s">
        <v>244</v>
      </c>
      <c r="F40" s="45" t="s">
        <v>245</v>
      </c>
    </row>
    <row r="41" spans="1:6" x14ac:dyDescent="0.2">
      <c r="A41" s="182"/>
      <c r="B41" s="44" t="s">
        <v>246</v>
      </c>
      <c r="C41" s="184"/>
      <c r="D41" s="44" t="s">
        <v>247</v>
      </c>
      <c r="E41" s="44"/>
      <c r="F41" s="45" t="s">
        <v>248</v>
      </c>
    </row>
    <row r="42" spans="1:6" ht="24" x14ac:dyDescent="0.2">
      <c r="A42" s="182"/>
      <c r="B42" s="44" t="s">
        <v>249</v>
      </c>
      <c r="C42" s="184"/>
      <c r="D42" s="44" t="s">
        <v>250</v>
      </c>
      <c r="E42" s="44"/>
      <c r="F42" s="45" t="s">
        <v>251</v>
      </c>
    </row>
    <row r="43" spans="1:6" ht="16.5" customHeight="1" thickBot="1" x14ac:dyDescent="0.25">
      <c r="A43" s="182"/>
      <c r="B43" s="46" t="s">
        <v>252</v>
      </c>
      <c r="C43" s="185"/>
      <c r="D43" s="46"/>
      <c r="E43" s="46"/>
      <c r="F43" s="47"/>
    </row>
    <row r="44" spans="1:6" ht="24" x14ac:dyDescent="0.2">
      <c r="A44" s="181" t="s">
        <v>253</v>
      </c>
      <c r="B44" s="48" t="s">
        <v>254</v>
      </c>
      <c r="C44" s="48" t="s">
        <v>218</v>
      </c>
      <c r="D44" s="48" t="s">
        <v>255</v>
      </c>
      <c r="E44" s="183" t="s">
        <v>256</v>
      </c>
      <c r="F44" s="49" t="s">
        <v>257</v>
      </c>
    </row>
    <row r="45" spans="1:6" ht="24" x14ac:dyDescent="0.2">
      <c r="A45" s="182"/>
      <c r="B45" s="44" t="s">
        <v>258</v>
      </c>
      <c r="C45" s="44" t="s">
        <v>159</v>
      </c>
      <c r="D45" s="44" t="s">
        <v>259</v>
      </c>
      <c r="E45" s="184"/>
      <c r="F45" s="45" t="s">
        <v>260</v>
      </c>
    </row>
    <row r="46" spans="1:6" ht="24" x14ac:dyDescent="0.2">
      <c r="A46" s="182"/>
      <c r="B46" s="44" t="s">
        <v>261</v>
      </c>
      <c r="C46" s="44" t="s">
        <v>149</v>
      </c>
      <c r="D46" s="44" t="s">
        <v>247</v>
      </c>
      <c r="E46" s="184"/>
      <c r="F46" s="45" t="s">
        <v>262</v>
      </c>
    </row>
    <row r="47" spans="1:6" x14ac:dyDescent="0.2">
      <c r="A47" s="182"/>
      <c r="B47" s="44" t="s">
        <v>263</v>
      </c>
      <c r="C47" s="44" t="s">
        <v>264</v>
      </c>
      <c r="D47" s="44" t="s">
        <v>177</v>
      </c>
      <c r="E47" s="184"/>
      <c r="F47" s="45"/>
    </row>
    <row r="48" spans="1:6" x14ac:dyDescent="0.2">
      <c r="A48" s="182"/>
      <c r="B48" s="44"/>
      <c r="C48" s="44" t="s">
        <v>265</v>
      </c>
      <c r="D48" s="44"/>
      <c r="E48" s="184"/>
      <c r="F48" s="45"/>
    </row>
    <row r="49" spans="1:6" ht="13.5" thickBot="1" x14ac:dyDescent="0.25">
      <c r="A49" s="182"/>
      <c r="B49" s="46"/>
      <c r="C49" s="46" t="s">
        <v>266</v>
      </c>
      <c r="D49" s="46"/>
      <c r="E49" s="185"/>
      <c r="F49" s="47"/>
    </row>
    <row r="50" spans="1:6" ht="48" x14ac:dyDescent="0.2">
      <c r="A50" s="181" t="s">
        <v>267</v>
      </c>
      <c r="B50" s="48" t="s">
        <v>268</v>
      </c>
      <c r="C50" s="48" t="s">
        <v>269</v>
      </c>
      <c r="D50" s="48" t="s">
        <v>177</v>
      </c>
      <c r="E50" s="48" t="s">
        <v>270</v>
      </c>
      <c r="F50" s="49" t="s">
        <v>271</v>
      </c>
    </row>
    <row r="51" spans="1:6" ht="60" x14ac:dyDescent="0.2">
      <c r="A51" s="182"/>
      <c r="B51" s="44" t="s">
        <v>272</v>
      </c>
      <c r="C51" s="44" t="s">
        <v>273</v>
      </c>
      <c r="D51" s="44" t="s">
        <v>274</v>
      </c>
      <c r="E51" s="44" t="s">
        <v>275</v>
      </c>
      <c r="F51" s="45" t="s">
        <v>276</v>
      </c>
    </row>
    <row r="52" spans="1:6" ht="24" x14ac:dyDescent="0.2">
      <c r="A52" s="182"/>
      <c r="B52" s="44" t="s">
        <v>277</v>
      </c>
      <c r="C52" s="44" t="s">
        <v>278</v>
      </c>
      <c r="D52" s="44" t="s">
        <v>279</v>
      </c>
      <c r="E52" s="44" t="s">
        <v>280</v>
      </c>
      <c r="F52" s="45" t="s">
        <v>281</v>
      </c>
    </row>
    <row r="53" spans="1:6" ht="36" x14ac:dyDescent="0.2">
      <c r="A53" s="182"/>
      <c r="B53" s="44" t="s">
        <v>282</v>
      </c>
      <c r="C53" s="44" t="s">
        <v>283</v>
      </c>
      <c r="D53" s="44" t="s">
        <v>284</v>
      </c>
      <c r="E53" s="44"/>
      <c r="F53" s="45"/>
    </row>
    <row r="54" spans="1:6" x14ac:dyDescent="0.2">
      <c r="A54" s="182"/>
      <c r="B54" s="44"/>
      <c r="C54" s="44"/>
      <c r="D54" s="44" t="s">
        <v>285</v>
      </c>
      <c r="E54" s="44"/>
      <c r="F54" s="45"/>
    </row>
    <row r="55" spans="1:6" x14ac:dyDescent="0.2">
      <c r="A55" s="182"/>
      <c r="B55" s="44"/>
      <c r="C55" s="44"/>
      <c r="D55" s="44" t="s">
        <v>234</v>
      </c>
      <c r="E55" s="44"/>
      <c r="F55" s="45"/>
    </row>
    <row r="56" spans="1:6" x14ac:dyDescent="0.2">
      <c r="A56" s="182"/>
      <c r="B56" s="44"/>
      <c r="C56" s="44"/>
      <c r="D56" s="44" t="s">
        <v>236</v>
      </c>
      <c r="E56" s="44"/>
      <c r="F56" s="45"/>
    </row>
    <row r="57" spans="1:6" ht="13.5" thickBot="1" x14ac:dyDescent="0.25">
      <c r="A57" s="182"/>
      <c r="B57" s="46"/>
      <c r="C57" s="46"/>
      <c r="D57" s="46" t="s">
        <v>223</v>
      </c>
      <c r="E57" s="46"/>
      <c r="F57" s="47"/>
    </row>
    <row r="58" spans="1:6" x14ac:dyDescent="0.2">
      <c r="A58" s="181" t="s">
        <v>286</v>
      </c>
      <c r="B58" s="183" t="s">
        <v>78</v>
      </c>
      <c r="C58" s="183" t="s">
        <v>287</v>
      </c>
      <c r="D58" s="48" t="s">
        <v>193</v>
      </c>
      <c r="E58" s="183" t="s">
        <v>288</v>
      </c>
      <c r="F58" s="51" t="s">
        <v>289</v>
      </c>
    </row>
    <row r="59" spans="1:6" ht="60" x14ac:dyDescent="0.2">
      <c r="A59" s="182"/>
      <c r="B59" s="184"/>
      <c r="C59" s="184"/>
      <c r="D59" s="44" t="s">
        <v>290</v>
      </c>
      <c r="E59" s="184"/>
      <c r="F59" s="45" t="s">
        <v>291</v>
      </c>
    </row>
    <row r="60" spans="1:6" ht="13.5" thickBot="1" x14ac:dyDescent="0.25">
      <c r="A60" s="182"/>
      <c r="B60" s="185"/>
      <c r="C60" s="185"/>
      <c r="D60" s="52"/>
      <c r="E60" s="185"/>
      <c r="F60" s="47" t="s">
        <v>292</v>
      </c>
    </row>
    <row r="61" spans="1:6" ht="24" x14ac:dyDescent="0.2">
      <c r="A61" s="181" t="s">
        <v>293</v>
      </c>
      <c r="B61" s="48" t="s">
        <v>229</v>
      </c>
      <c r="C61" s="48" t="s">
        <v>294</v>
      </c>
      <c r="D61" s="48" t="s">
        <v>295</v>
      </c>
      <c r="E61" s="183" t="s">
        <v>288</v>
      </c>
      <c r="F61" s="49" t="s">
        <v>296</v>
      </c>
    </row>
    <row r="62" spans="1:6" ht="24" x14ac:dyDescent="0.2">
      <c r="A62" s="182"/>
      <c r="B62" s="44" t="s">
        <v>79</v>
      </c>
      <c r="C62" s="44" t="s">
        <v>297</v>
      </c>
      <c r="D62" s="44" t="s">
        <v>298</v>
      </c>
      <c r="E62" s="184"/>
      <c r="F62" s="45" t="s">
        <v>299</v>
      </c>
    </row>
    <row r="63" spans="1:6" x14ac:dyDescent="0.2">
      <c r="A63" s="182"/>
      <c r="B63" s="44" t="s">
        <v>300</v>
      </c>
      <c r="C63" s="44" t="s">
        <v>301</v>
      </c>
      <c r="D63" s="44" t="s">
        <v>177</v>
      </c>
      <c r="E63" s="184"/>
      <c r="F63" s="45" t="s">
        <v>302</v>
      </c>
    </row>
    <row r="64" spans="1:6" x14ac:dyDescent="0.2">
      <c r="A64" s="182"/>
      <c r="B64" s="44" t="s">
        <v>303</v>
      </c>
      <c r="C64" s="44" t="s">
        <v>304</v>
      </c>
      <c r="D64" s="44"/>
      <c r="E64" s="184"/>
      <c r="F64" s="45" t="s">
        <v>305</v>
      </c>
    </row>
    <row r="65" spans="1:6" ht="13.5" thickBot="1" x14ac:dyDescent="0.25">
      <c r="A65" s="182"/>
      <c r="B65" s="46"/>
      <c r="C65" s="46" t="s">
        <v>306</v>
      </c>
      <c r="D65" s="46"/>
      <c r="E65" s="185"/>
      <c r="F65" s="47" t="s">
        <v>307</v>
      </c>
    </row>
    <row r="66" spans="1:6" x14ac:dyDescent="0.2">
      <c r="A66" s="181" t="s">
        <v>80</v>
      </c>
      <c r="B66" s="183"/>
      <c r="C66" s="48" t="s">
        <v>308</v>
      </c>
      <c r="D66" s="48" t="s">
        <v>177</v>
      </c>
      <c r="E66" s="48" t="s">
        <v>309</v>
      </c>
      <c r="F66" s="188" t="s">
        <v>310</v>
      </c>
    </row>
    <row r="67" spans="1:6" ht="24.75" thickBot="1" x14ac:dyDescent="0.25">
      <c r="A67" s="186"/>
      <c r="B67" s="187"/>
      <c r="C67" s="53" t="s">
        <v>311</v>
      </c>
      <c r="D67" s="53" t="s">
        <v>234</v>
      </c>
      <c r="E67" s="53" t="s">
        <v>312</v>
      </c>
      <c r="F67" s="189"/>
    </row>
    <row r="68" spans="1:6" x14ac:dyDescent="0.2">
      <c r="A68" s="40" t="s">
        <v>313</v>
      </c>
    </row>
  </sheetData>
  <mergeCells count="43">
    <mergeCell ref="A1:A2"/>
    <mergeCell ref="B1:B2"/>
    <mergeCell ref="E1:E2"/>
    <mergeCell ref="F1:F2"/>
    <mergeCell ref="A3:A7"/>
    <mergeCell ref="B3:B7"/>
    <mergeCell ref="C3:C7"/>
    <mergeCell ref="D3:D7"/>
    <mergeCell ref="E22:E24"/>
    <mergeCell ref="A8:A12"/>
    <mergeCell ref="B8:B12"/>
    <mergeCell ref="C8:C12"/>
    <mergeCell ref="D8:D12"/>
    <mergeCell ref="A13:A16"/>
    <mergeCell ref="B13:B16"/>
    <mergeCell ref="C13:C16"/>
    <mergeCell ref="D13:D16"/>
    <mergeCell ref="A17:A21"/>
    <mergeCell ref="B17:B21"/>
    <mergeCell ref="A22:A24"/>
    <mergeCell ref="B22:B24"/>
    <mergeCell ref="C22:C24"/>
    <mergeCell ref="A58:A60"/>
    <mergeCell ref="B58:B60"/>
    <mergeCell ref="C58:C60"/>
    <mergeCell ref="E58:E60"/>
    <mergeCell ref="A25:A29"/>
    <mergeCell ref="B25:B29"/>
    <mergeCell ref="C25:C29"/>
    <mergeCell ref="E25:E29"/>
    <mergeCell ref="A30:A33"/>
    <mergeCell ref="A34:A38"/>
    <mergeCell ref="E34:E38"/>
    <mergeCell ref="A39:A43"/>
    <mergeCell ref="C39:C43"/>
    <mergeCell ref="A44:A49"/>
    <mergeCell ref="E44:E49"/>
    <mergeCell ref="A50:A57"/>
    <mergeCell ref="A61:A65"/>
    <mergeCell ref="E61:E65"/>
    <mergeCell ref="A66:A67"/>
    <mergeCell ref="B66:B67"/>
    <mergeCell ref="F66:F67"/>
  </mergeCells>
  <pageMargins left="0.59055118110236227" right="0.62992125984251968" top="0.39370078740157483" bottom="0.51181102362204722" header="0.39370078740157483" footer="0.51181102362204722"/>
  <pageSetup paperSize="9" scale="6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593D9-3ED5-4A54-B6DC-1488BAFCBB43}">
  <sheetPr codeName="Sheet5">
    <tabColor theme="5" tint="0.59999389629810485"/>
    <pageSetUpPr fitToPage="1"/>
  </sheetPr>
  <dimension ref="A1:N105"/>
  <sheetViews>
    <sheetView showGridLines="0" zoomScale="90" zoomScaleNormal="90" workbookViewId="0">
      <selection sqref="A1:G1"/>
    </sheetView>
  </sheetViews>
  <sheetFormatPr defaultColWidth="9.28515625" defaultRowHeight="14.25" x14ac:dyDescent="0.2"/>
  <cols>
    <col min="1" max="1" width="9.28515625" style="61"/>
    <col min="2" max="2" width="35.5703125" style="61" customWidth="1"/>
    <col min="3" max="3" width="59" style="61" customWidth="1"/>
    <col min="4" max="4" width="29.7109375" style="61" customWidth="1"/>
    <col min="5" max="5" width="18" style="61" customWidth="1"/>
    <col min="6" max="6" width="11.5703125" style="61" customWidth="1"/>
    <col min="7" max="7" width="18" style="61" customWidth="1"/>
    <col min="8" max="8" width="9.28515625" style="61"/>
    <col min="9" max="9" width="9.28515625" style="61" customWidth="1"/>
    <col min="10" max="10" width="9.28515625" style="61" hidden="1" customWidth="1"/>
    <col min="11" max="14" width="15.42578125" style="67" hidden="1" customWidth="1"/>
    <col min="15" max="16384" width="9.28515625" style="61"/>
  </cols>
  <sheetData>
    <row r="1" spans="1:14" ht="36" customHeight="1" x14ac:dyDescent="0.2">
      <c r="A1" s="216" t="s">
        <v>595</v>
      </c>
      <c r="B1" s="216"/>
      <c r="C1" s="216"/>
      <c r="D1" s="216"/>
      <c r="E1" s="216"/>
      <c r="F1" s="216"/>
      <c r="G1" s="216"/>
    </row>
    <row r="2" spans="1:14" ht="31.5" customHeight="1" x14ac:dyDescent="0.2">
      <c r="A2" s="217" t="s">
        <v>596</v>
      </c>
      <c r="B2" s="217"/>
      <c r="C2" s="217"/>
      <c r="D2" s="217"/>
      <c r="E2" s="217"/>
      <c r="F2" s="217"/>
      <c r="G2" s="217"/>
    </row>
    <row r="3" spans="1:14" ht="15.75" x14ac:dyDescent="0.2">
      <c r="A3" s="218" t="s">
        <v>597</v>
      </c>
      <c r="B3" s="219"/>
      <c r="C3" s="219"/>
      <c r="D3" s="219"/>
      <c r="E3" s="219"/>
      <c r="F3" s="219"/>
      <c r="G3" s="220"/>
      <c r="J3" s="61" t="s">
        <v>74</v>
      </c>
      <c r="K3" s="62" t="s">
        <v>62</v>
      </c>
      <c r="L3" s="62" t="s">
        <v>63</v>
      </c>
      <c r="M3" s="65">
        <v>10.625</v>
      </c>
      <c r="N3" s="62" t="s">
        <v>64</v>
      </c>
    </row>
    <row r="4" spans="1:14" ht="30" customHeight="1" x14ac:dyDescent="0.25">
      <c r="A4" s="199" t="s">
        <v>598</v>
      </c>
      <c r="B4" s="199"/>
      <c r="C4" s="199"/>
      <c r="D4" s="199"/>
      <c r="E4" s="199"/>
      <c r="F4" s="199"/>
      <c r="G4" s="199"/>
    </row>
    <row r="5" spans="1:14" ht="24" x14ac:dyDescent="0.2">
      <c r="A5" s="69"/>
      <c r="B5" s="71" t="s">
        <v>314</v>
      </c>
      <c r="C5" s="71" t="s">
        <v>315</v>
      </c>
      <c r="D5" s="70" t="s">
        <v>316</v>
      </c>
      <c r="E5" s="70" t="s">
        <v>317</v>
      </c>
      <c r="F5" s="70" t="s">
        <v>318</v>
      </c>
      <c r="G5" s="86" t="s">
        <v>319</v>
      </c>
    </row>
    <row r="6" spans="1:14" ht="108" customHeight="1" x14ac:dyDescent="0.2">
      <c r="A6" s="17" t="s">
        <v>1</v>
      </c>
      <c r="B6" s="18" t="s">
        <v>599</v>
      </c>
      <c r="C6" s="18" t="s">
        <v>600</v>
      </c>
      <c r="D6" s="97"/>
      <c r="E6" s="97" t="s">
        <v>337</v>
      </c>
      <c r="F6" s="37"/>
      <c r="G6" s="200" t="s">
        <v>607</v>
      </c>
      <c r="J6" s="61">
        <f>_xlfn.SWITCH(E6,K6,1,L6,2,M6,3,N6,4)</f>
        <v>4</v>
      </c>
      <c r="K6" s="29" t="s">
        <v>608</v>
      </c>
      <c r="L6" s="30" t="s">
        <v>609</v>
      </c>
      <c r="M6" s="31" t="s">
        <v>336</v>
      </c>
      <c r="N6" s="32" t="s">
        <v>337</v>
      </c>
    </row>
    <row r="7" spans="1:14" ht="132" x14ac:dyDescent="0.2">
      <c r="A7" s="17" t="s">
        <v>2</v>
      </c>
      <c r="B7" s="18" t="s">
        <v>601</v>
      </c>
      <c r="C7" s="18" t="s">
        <v>602</v>
      </c>
      <c r="D7" s="97"/>
      <c r="E7" s="97" t="s">
        <v>337</v>
      </c>
      <c r="F7" s="37"/>
      <c r="G7" s="201"/>
      <c r="J7" s="61">
        <f t="shared" ref="J7:J63" si="0">_xlfn.SWITCH(E7,K7,1,L7,2,M7,3,N7,4)</f>
        <v>4</v>
      </c>
      <c r="K7" s="29" t="s">
        <v>338</v>
      </c>
      <c r="L7" s="30" t="s">
        <v>610</v>
      </c>
      <c r="M7" s="31" t="s">
        <v>336</v>
      </c>
      <c r="N7" s="32" t="s">
        <v>337</v>
      </c>
    </row>
    <row r="8" spans="1:14" ht="60" x14ac:dyDescent="0.2">
      <c r="A8" s="19" t="s">
        <v>3</v>
      </c>
      <c r="B8" s="20" t="s">
        <v>603</v>
      </c>
      <c r="C8" s="20" t="s">
        <v>604</v>
      </c>
      <c r="D8" s="99"/>
      <c r="E8" s="99" t="s">
        <v>337</v>
      </c>
      <c r="F8" s="39"/>
      <c r="G8" s="201"/>
      <c r="J8" s="61">
        <f t="shared" si="0"/>
        <v>4</v>
      </c>
      <c r="K8" s="29" t="s">
        <v>338</v>
      </c>
      <c r="L8" s="30" t="s">
        <v>542</v>
      </c>
      <c r="M8" s="31" t="s">
        <v>336</v>
      </c>
      <c r="N8" s="32" t="s">
        <v>337</v>
      </c>
    </row>
    <row r="9" spans="1:14" ht="72" x14ac:dyDescent="0.2">
      <c r="A9" s="17" t="s">
        <v>4</v>
      </c>
      <c r="B9" s="18" t="s">
        <v>605</v>
      </c>
      <c r="C9" s="18" t="s">
        <v>606</v>
      </c>
      <c r="D9" s="97"/>
      <c r="E9" s="97" t="s">
        <v>337</v>
      </c>
      <c r="F9" s="37"/>
      <c r="G9" s="202"/>
      <c r="J9" s="61">
        <f t="shared" si="0"/>
        <v>4</v>
      </c>
      <c r="K9" s="29" t="s">
        <v>338</v>
      </c>
      <c r="L9" s="30" t="s">
        <v>419</v>
      </c>
      <c r="M9" s="31" t="s">
        <v>336</v>
      </c>
      <c r="N9" s="32" t="s">
        <v>337</v>
      </c>
    </row>
    <row r="10" spans="1:14" ht="30" customHeight="1" x14ac:dyDescent="0.25">
      <c r="A10" s="223" t="s">
        <v>611</v>
      </c>
      <c r="B10" s="223"/>
      <c r="C10" s="223"/>
      <c r="D10" s="223"/>
      <c r="E10" s="223"/>
      <c r="F10" s="223"/>
      <c r="G10" s="223"/>
    </row>
    <row r="11" spans="1:14" ht="24" x14ac:dyDescent="0.2">
      <c r="A11" s="72"/>
      <c r="B11" s="71" t="s">
        <v>314</v>
      </c>
      <c r="C11" s="71" t="s">
        <v>315</v>
      </c>
      <c r="D11" s="70" t="s">
        <v>316</v>
      </c>
      <c r="E11" s="70" t="s">
        <v>317</v>
      </c>
      <c r="F11" s="70" t="s">
        <v>318</v>
      </c>
      <c r="G11" s="86" t="s">
        <v>319</v>
      </c>
    </row>
    <row r="12" spans="1:14" ht="60" x14ac:dyDescent="0.2">
      <c r="A12" s="21" t="s">
        <v>5</v>
      </c>
      <c r="B12" s="18" t="s">
        <v>612</v>
      </c>
      <c r="C12" s="18" t="s">
        <v>613</v>
      </c>
      <c r="D12" s="97"/>
      <c r="E12" s="97" t="s">
        <v>337</v>
      </c>
      <c r="F12" s="37"/>
      <c r="G12" s="215" t="s">
        <v>620</v>
      </c>
      <c r="J12" s="61">
        <f t="shared" si="0"/>
        <v>4</v>
      </c>
      <c r="K12" s="29" t="s">
        <v>338</v>
      </c>
      <c r="L12" s="30" t="s">
        <v>631</v>
      </c>
      <c r="M12" s="31" t="s">
        <v>336</v>
      </c>
      <c r="N12" s="32" t="s">
        <v>337</v>
      </c>
    </row>
    <row r="13" spans="1:14" ht="48" x14ac:dyDescent="0.2">
      <c r="A13" s="21" t="s">
        <v>6</v>
      </c>
      <c r="B13" s="18" t="s">
        <v>614</v>
      </c>
      <c r="C13" s="18" t="s">
        <v>615</v>
      </c>
      <c r="D13" s="97"/>
      <c r="E13" s="97" t="s">
        <v>337</v>
      </c>
      <c r="F13" s="37"/>
      <c r="G13" s="215"/>
      <c r="J13" s="61">
        <f t="shared" si="0"/>
        <v>4</v>
      </c>
      <c r="K13" s="29" t="s">
        <v>338</v>
      </c>
      <c r="L13" s="30" t="s">
        <v>631</v>
      </c>
      <c r="M13" s="31" t="s">
        <v>336</v>
      </c>
      <c r="N13" s="32" t="s">
        <v>337</v>
      </c>
    </row>
    <row r="14" spans="1:14" ht="60" x14ac:dyDescent="0.2">
      <c r="A14" s="21" t="s">
        <v>7</v>
      </c>
      <c r="B14" s="18" t="s">
        <v>616</v>
      </c>
      <c r="C14" s="18" t="s">
        <v>617</v>
      </c>
      <c r="D14" s="97"/>
      <c r="E14" s="97" t="s">
        <v>337</v>
      </c>
      <c r="F14" s="37"/>
      <c r="G14" s="215"/>
      <c r="J14" s="61">
        <f t="shared" si="0"/>
        <v>4</v>
      </c>
      <c r="K14" s="29" t="s">
        <v>338</v>
      </c>
      <c r="L14" s="30" t="s">
        <v>632</v>
      </c>
      <c r="M14" s="31" t="s">
        <v>336</v>
      </c>
      <c r="N14" s="32" t="s">
        <v>337</v>
      </c>
    </row>
    <row r="15" spans="1:14" ht="84" x14ac:dyDescent="0.2">
      <c r="A15" s="21" t="s">
        <v>8</v>
      </c>
      <c r="B15" s="18" t="s">
        <v>618</v>
      </c>
      <c r="C15" s="22" t="s">
        <v>619</v>
      </c>
      <c r="D15" s="97"/>
      <c r="E15" s="97" t="s">
        <v>337</v>
      </c>
      <c r="F15" s="37"/>
      <c r="G15" s="215"/>
      <c r="J15" s="61">
        <f t="shared" si="0"/>
        <v>4</v>
      </c>
      <c r="K15" s="29" t="s">
        <v>338</v>
      </c>
      <c r="L15" s="30" t="s">
        <v>633</v>
      </c>
      <c r="M15" s="31" t="s">
        <v>336</v>
      </c>
      <c r="N15" s="32" t="s">
        <v>337</v>
      </c>
    </row>
    <row r="16" spans="1:14" x14ac:dyDescent="0.2">
      <c r="A16" s="221"/>
      <c r="B16" s="221"/>
      <c r="C16" s="221"/>
      <c r="D16" s="221"/>
      <c r="E16" s="221"/>
      <c r="F16" s="221"/>
      <c r="G16" s="221"/>
    </row>
    <row r="17" spans="1:14" ht="15.75" x14ac:dyDescent="0.2">
      <c r="A17" s="218" t="s">
        <v>621</v>
      </c>
      <c r="B17" s="219"/>
      <c r="C17" s="219"/>
      <c r="D17" s="219"/>
      <c r="E17" s="219"/>
      <c r="F17" s="219"/>
      <c r="G17" s="220"/>
    </row>
    <row r="18" spans="1:14" ht="30" customHeight="1" x14ac:dyDescent="0.25">
      <c r="A18" s="199" t="s">
        <v>433</v>
      </c>
      <c r="B18" s="199"/>
      <c r="C18" s="199"/>
      <c r="D18" s="199"/>
      <c r="E18" s="199"/>
      <c r="F18" s="199"/>
      <c r="G18" s="199"/>
    </row>
    <row r="19" spans="1:14" ht="24" x14ac:dyDescent="0.2">
      <c r="A19" s="72"/>
      <c r="B19" s="71" t="s">
        <v>314</v>
      </c>
      <c r="C19" s="71" t="s">
        <v>315</v>
      </c>
      <c r="D19" s="70" t="s">
        <v>316</v>
      </c>
      <c r="E19" s="70" t="s">
        <v>317</v>
      </c>
      <c r="F19" s="70" t="s">
        <v>318</v>
      </c>
      <c r="G19" s="86" t="s">
        <v>319</v>
      </c>
    </row>
    <row r="20" spans="1:14" ht="132" x14ac:dyDescent="0.2">
      <c r="A20" s="23" t="s">
        <v>10</v>
      </c>
      <c r="B20" s="18" t="s">
        <v>622</v>
      </c>
      <c r="C20" s="18" t="s">
        <v>624</v>
      </c>
      <c r="D20" s="97"/>
      <c r="E20" s="97" t="s">
        <v>337</v>
      </c>
      <c r="F20" s="37"/>
      <c r="G20" s="215" t="s">
        <v>626</v>
      </c>
      <c r="J20" s="61">
        <f t="shared" si="0"/>
        <v>4</v>
      </c>
      <c r="K20" s="29" t="s">
        <v>627</v>
      </c>
      <c r="L20" s="30" t="s">
        <v>628</v>
      </c>
      <c r="M20" s="31" t="s">
        <v>449</v>
      </c>
      <c r="N20" s="33" t="s">
        <v>337</v>
      </c>
    </row>
    <row r="21" spans="1:14" ht="108" x14ac:dyDescent="0.2">
      <c r="A21" s="24" t="s">
        <v>11</v>
      </c>
      <c r="B21" s="18" t="s">
        <v>623</v>
      </c>
      <c r="C21" s="18" t="s">
        <v>625</v>
      </c>
      <c r="D21" s="97"/>
      <c r="E21" s="97" t="s">
        <v>337</v>
      </c>
      <c r="F21" s="37"/>
      <c r="G21" s="215"/>
      <c r="J21" s="61">
        <f t="shared" si="0"/>
        <v>4</v>
      </c>
      <c r="K21" s="29" t="s">
        <v>629</v>
      </c>
      <c r="L21" s="30" t="s">
        <v>630</v>
      </c>
      <c r="M21" s="31" t="s">
        <v>336</v>
      </c>
      <c r="N21" s="33" t="s">
        <v>337</v>
      </c>
    </row>
    <row r="22" spans="1:14" ht="30" customHeight="1" x14ac:dyDescent="0.25">
      <c r="A22" s="199" t="s">
        <v>634</v>
      </c>
      <c r="B22" s="199"/>
      <c r="C22" s="199"/>
      <c r="D22" s="199"/>
      <c r="E22" s="199"/>
      <c r="F22" s="199"/>
      <c r="G22" s="199"/>
    </row>
    <row r="23" spans="1:14" ht="24" x14ac:dyDescent="0.2">
      <c r="A23" s="72"/>
      <c r="B23" s="71" t="s">
        <v>314</v>
      </c>
      <c r="C23" s="71" t="s">
        <v>315</v>
      </c>
      <c r="D23" s="70" t="s">
        <v>316</v>
      </c>
      <c r="E23" s="70" t="s">
        <v>317</v>
      </c>
      <c r="F23" s="70" t="s">
        <v>318</v>
      </c>
      <c r="G23" s="86" t="s">
        <v>319</v>
      </c>
    </row>
    <row r="24" spans="1:14" ht="60" x14ac:dyDescent="0.2">
      <c r="A24" s="23" t="s">
        <v>16</v>
      </c>
      <c r="B24" s="18" t="s">
        <v>635</v>
      </c>
      <c r="C24" s="18" t="s">
        <v>636</v>
      </c>
      <c r="D24" s="97"/>
      <c r="E24" s="97" t="s">
        <v>337</v>
      </c>
      <c r="F24" s="37"/>
      <c r="G24" s="215" t="s">
        <v>626</v>
      </c>
      <c r="J24" s="61">
        <f t="shared" si="0"/>
        <v>4</v>
      </c>
      <c r="K24" s="29" t="s">
        <v>639</v>
      </c>
      <c r="L24" s="30" t="s">
        <v>640</v>
      </c>
      <c r="M24" s="31" t="s">
        <v>641</v>
      </c>
      <c r="N24" s="32" t="s">
        <v>337</v>
      </c>
    </row>
    <row r="25" spans="1:14" ht="48" x14ac:dyDescent="0.2">
      <c r="A25" s="25" t="s">
        <v>17</v>
      </c>
      <c r="B25" s="18" t="s">
        <v>637</v>
      </c>
      <c r="C25" s="18" t="s">
        <v>638</v>
      </c>
      <c r="D25" s="97"/>
      <c r="E25" s="97" t="s">
        <v>337</v>
      </c>
      <c r="F25" s="37"/>
      <c r="G25" s="215"/>
      <c r="J25" s="61">
        <f t="shared" si="0"/>
        <v>4</v>
      </c>
      <c r="K25" s="29" t="s">
        <v>338</v>
      </c>
      <c r="L25" s="30" t="s">
        <v>419</v>
      </c>
      <c r="M25" s="31" t="s">
        <v>336</v>
      </c>
      <c r="N25" s="32" t="s">
        <v>337</v>
      </c>
    </row>
    <row r="26" spans="1:14" ht="30" customHeight="1" x14ac:dyDescent="0.25">
      <c r="A26" s="199" t="s">
        <v>463</v>
      </c>
      <c r="B26" s="199"/>
      <c r="C26" s="199"/>
      <c r="D26" s="199"/>
      <c r="E26" s="199"/>
      <c r="F26" s="199"/>
      <c r="G26" s="199"/>
    </row>
    <row r="27" spans="1:14" ht="24" x14ac:dyDescent="0.2">
      <c r="A27" s="72"/>
      <c r="B27" s="71" t="s">
        <v>314</v>
      </c>
      <c r="C27" s="71" t="s">
        <v>315</v>
      </c>
      <c r="D27" s="70" t="s">
        <v>316</v>
      </c>
      <c r="E27" s="70" t="s">
        <v>317</v>
      </c>
      <c r="F27" s="70" t="s">
        <v>318</v>
      </c>
      <c r="G27" s="86" t="s">
        <v>319</v>
      </c>
    </row>
    <row r="28" spans="1:14" ht="48" x14ac:dyDescent="0.2">
      <c r="A28" s="25" t="s">
        <v>65</v>
      </c>
      <c r="B28" s="20" t="s">
        <v>642</v>
      </c>
      <c r="C28" s="20" t="s">
        <v>643</v>
      </c>
      <c r="D28" s="108"/>
      <c r="E28" s="108" t="s">
        <v>337</v>
      </c>
      <c r="F28" s="37"/>
      <c r="G28" s="225" t="s">
        <v>646</v>
      </c>
      <c r="J28" s="61">
        <f t="shared" si="0"/>
        <v>4</v>
      </c>
      <c r="K28" s="29" t="s">
        <v>338</v>
      </c>
      <c r="L28" s="30" t="s">
        <v>339</v>
      </c>
      <c r="M28" s="31" t="s">
        <v>336</v>
      </c>
      <c r="N28" s="33" t="s">
        <v>337</v>
      </c>
    </row>
    <row r="29" spans="1:14" ht="60" x14ac:dyDescent="0.2">
      <c r="A29" s="26" t="s">
        <v>66</v>
      </c>
      <c r="B29" s="18" t="s">
        <v>644</v>
      </c>
      <c r="C29" s="18" t="s">
        <v>645</v>
      </c>
      <c r="D29" s="97"/>
      <c r="E29" s="97" t="s">
        <v>647</v>
      </c>
      <c r="F29" s="37"/>
      <c r="G29" s="225"/>
      <c r="J29" s="61">
        <f t="shared" si="0"/>
        <v>4</v>
      </c>
      <c r="K29" s="29" t="s">
        <v>541</v>
      </c>
      <c r="L29" s="30" t="s">
        <v>542</v>
      </c>
      <c r="M29" s="31" t="s">
        <v>336</v>
      </c>
      <c r="N29" s="32" t="s">
        <v>647</v>
      </c>
    </row>
    <row r="30" spans="1:14" x14ac:dyDescent="0.2">
      <c r="A30" s="221"/>
      <c r="B30" s="221"/>
      <c r="C30" s="221"/>
      <c r="D30" s="221"/>
      <c r="E30" s="221"/>
      <c r="F30" s="221"/>
      <c r="G30" s="221"/>
    </row>
    <row r="31" spans="1:14" ht="15.75" x14ac:dyDescent="0.2">
      <c r="A31" s="218" t="s">
        <v>648</v>
      </c>
      <c r="B31" s="219"/>
      <c r="C31" s="219"/>
      <c r="D31" s="219"/>
      <c r="E31" s="219"/>
      <c r="F31" s="219"/>
      <c r="G31" s="220"/>
    </row>
    <row r="32" spans="1:14" ht="30" customHeight="1" x14ac:dyDescent="0.25">
      <c r="A32" s="199" t="s">
        <v>649</v>
      </c>
      <c r="B32" s="199"/>
      <c r="C32" s="199"/>
      <c r="D32" s="199"/>
      <c r="E32" s="199"/>
      <c r="F32" s="199"/>
      <c r="G32" s="199"/>
    </row>
    <row r="33" spans="1:14" ht="24" x14ac:dyDescent="0.2">
      <c r="A33" s="72"/>
      <c r="B33" s="71" t="s">
        <v>314</v>
      </c>
      <c r="C33" s="71" t="s">
        <v>315</v>
      </c>
      <c r="D33" s="70" t="s">
        <v>316</v>
      </c>
      <c r="E33" s="70" t="s">
        <v>317</v>
      </c>
      <c r="F33" s="70" t="s">
        <v>318</v>
      </c>
      <c r="G33" s="86" t="s">
        <v>319</v>
      </c>
    </row>
    <row r="34" spans="1:14" ht="72" x14ac:dyDescent="0.2">
      <c r="A34" s="23" t="s">
        <v>24</v>
      </c>
      <c r="B34" s="18" t="s">
        <v>650</v>
      </c>
      <c r="C34" s="18" t="s">
        <v>651</v>
      </c>
      <c r="D34" s="97"/>
      <c r="E34" s="97" t="s">
        <v>337</v>
      </c>
      <c r="F34" s="37"/>
      <c r="G34" s="95" t="s">
        <v>658</v>
      </c>
      <c r="J34" s="61">
        <f t="shared" si="0"/>
        <v>4</v>
      </c>
      <c r="K34" s="29" t="s">
        <v>338</v>
      </c>
      <c r="L34" s="30" t="s">
        <v>656</v>
      </c>
      <c r="M34" s="31" t="s">
        <v>336</v>
      </c>
      <c r="N34" s="32" t="s">
        <v>337</v>
      </c>
    </row>
    <row r="35" spans="1:14" ht="48" x14ac:dyDescent="0.2">
      <c r="A35" s="23" t="s">
        <v>25</v>
      </c>
      <c r="B35" s="18" t="s">
        <v>652</v>
      </c>
      <c r="C35" s="18" t="s">
        <v>653</v>
      </c>
      <c r="D35" s="97"/>
      <c r="E35" s="97" t="s">
        <v>337</v>
      </c>
      <c r="F35" s="37"/>
      <c r="G35" s="109"/>
      <c r="J35" s="61">
        <f t="shared" si="0"/>
        <v>4</v>
      </c>
      <c r="K35" s="29" t="s">
        <v>338</v>
      </c>
      <c r="L35" s="30" t="s">
        <v>656</v>
      </c>
      <c r="M35" s="31" t="s">
        <v>336</v>
      </c>
      <c r="N35" s="32" t="s">
        <v>337</v>
      </c>
    </row>
    <row r="36" spans="1:14" ht="96" x14ac:dyDescent="0.2">
      <c r="A36" s="23" t="s">
        <v>26</v>
      </c>
      <c r="B36" s="18" t="s">
        <v>654</v>
      </c>
      <c r="C36" s="18" t="s">
        <v>655</v>
      </c>
      <c r="D36" s="97"/>
      <c r="E36" s="97" t="s">
        <v>337</v>
      </c>
      <c r="F36" s="37"/>
      <c r="G36" s="95" t="s">
        <v>659</v>
      </c>
      <c r="J36" s="61">
        <f t="shared" si="0"/>
        <v>4</v>
      </c>
      <c r="K36" s="29" t="s">
        <v>338</v>
      </c>
      <c r="L36" s="30" t="s">
        <v>657</v>
      </c>
      <c r="M36" s="31" t="s">
        <v>336</v>
      </c>
      <c r="N36" s="32" t="s">
        <v>337</v>
      </c>
    </row>
    <row r="37" spans="1:14" ht="30" customHeight="1" x14ac:dyDescent="0.25">
      <c r="A37" s="199" t="s">
        <v>660</v>
      </c>
      <c r="B37" s="199"/>
      <c r="C37" s="199"/>
      <c r="D37" s="199"/>
      <c r="E37" s="199"/>
      <c r="F37" s="199"/>
      <c r="G37" s="199"/>
    </row>
    <row r="38" spans="1:14" ht="24" x14ac:dyDescent="0.2">
      <c r="A38" s="72"/>
      <c r="B38" s="71" t="s">
        <v>314</v>
      </c>
      <c r="C38" s="71" t="s">
        <v>315</v>
      </c>
      <c r="D38" s="70" t="s">
        <v>316</v>
      </c>
      <c r="E38" s="70" t="s">
        <v>317</v>
      </c>
      <c r="F38" s="70" t="s">
        <v>318</v>
      </c>
      <c r="G38" s="86" t="s">
        <v>319</v>
      </c>
    </row>
    <row r="39" spans="1:14" ht="84" x14ac:dyDescent="0.2">
      <c r="A39" s="23" t="s">
        <v>28</v>
      </c>
      <c r="B39" s="18" t="s">
        <v>661</v>
      </c>
      <c r="C39" s="18" t="s">
        <v>662</v>
      </c>
      <c r="D39" s="97"/>
      <c r="E39" s="97" t="s">
        <v>670</v>
      </c>
      <c r="F39" s="37"/>
      <c r="G39" s="215" t="s">
        <v>669</v>
      </c>
      <c r="J39" s="61">
        <f t="shared" si="0"/>
        <v>4</v>
      </c>
      <c r="K39" s="29" t="s">
        <v>541</v>
      </c>
      <c r="L39" s="30" t="s">
        <v>542</v>
      </c>
      <c r="M39" s="31" t="s">
        <v>336</v>
      </c>
      <c r="N39" s="32" t="s">
        <v>670</v>
      </c>
    </row>
    <row r="40" spans="1:14" ht="60" x14ac:dyDescent="0.2">
      <c r="A40" s="24" t="s">
        <v>29</v>
      </c>
      <c r="B40" s="18" t="s">
        <v>663</v>
      </c>
      <c r="C40" s="18" t="s">
        <v>664</v>
      </c>
      <c r="D40" s="97"/>
      <c r="E40" s="97" t="s">
        <v>337</v>
      </c>
      <c r="F40" s="37"/>
      <c r="G40" s="215"/>
      <c r="J40" s="61">
        <f t="shared" si="0"/>
        <v>4</v>
      </c>
      <c r="K40" s="29" t="s">
        <v>671</v>
      </c>
      <c r="L40" s="30" t="s">
        <v>672</v>
      </c>
      <c r="M40" s="31" t="s">
        <v>336</v>
      </c>
      <c r="N40" s="32" t="s">
        <v>337</v>
      </c>
    </row>
    <row r="41" spans="1:14" ht="36" x14ac:dyDescent="0.2">
      <c r="A41" s="24" t="s">
        <v>30</v>
      </c>
      <c r="B41" s="18" t="s">
        <v>665</v>
      </c>
      <c r="C41" s="18" t="s">
        <v>666</v>
      </c>
      <c r="D41" s="97"/>
      <c r="E41" s="97" t="s">
        <v>337</v>
      </c>
      <c r="F41" s="37"/>
      <c r="G41" s="215"/>
      <c r="J41" s="61">
        <f t="shared" si="0"/>
        <v>4</v>
      </c>
      <c r="K41" s="29" t="s">
        <v>338</v>
      </c>
      <c r="L41" s="30" t="s">
        <v>673</v>
      </c>
      <c r="M41" s="31" t="s">
        <v>336</v>
      </c>
      <c r="N41" s="32" t="s">
        <v>337</v>
      </c>
    </row>
    <row r="42" spans="1:14" ht="48" x14ac:dyDescent="0.2">
      <c r="A42" s="24" t="s">
        <v>67</v>
      </c>
      <c r="B42" s="18" t="s">
        <v>667</v>
      </c>
      <c r="C42" s="18" t="s">
        <v>668</v>
      </c>
      <c r="D42" s="97"/>
      <c r="E42" s="97" t="s">
        <v>337</v>
      </c>
      <c r="F42" s="37"/>
      <c r="G42" s="215"/>
      <c r="J42" s="61">
        <f t="shared" si="0"/>
        <v>4</v>
      </c>
      <c r="K42" s="29" t="s">
        <v>338</v>
      </c>
      <c r="L42" s="30" t="s">
        <v>674</v>
      </c>
      <c r="M42" s="31" t="s">
        <v>336</v>
      </c>
      <c r="N42" s="32" t="s">
        <v>337</v>
      </c>
    </row>
    <row r="43" spans="1:14" ht="30" customHeight="1" x14ac:dyDescent="0.25">
      <c r="A43" s="199" t="s">
        <v>675</v>
      </c>
      <c r="B43" s="199"/>
      <c r="C43" s="199"/>
      <c r="D43" s="199"/>
      <c r="E43" s="199"/>
      <c r="F43" s="199"/>
      <c r="G43" s="199"/>
    </row>
    <row r="44" spans="1:14" ht="24" x14ac:dyDescent="0.2">
      <c r="A44" s="72"/>
      <c r="B44" s="71" t="s">
        <v>314</v>
      </c>
      <c r="C44" s="71" t="s">
        <v>315</v>
      </c>
      <c r="D44" s="70" t="s">
        <v>316</v>
      </c>
      <c r="E44" s="70" t="s">
        <v>317</v>
      </c>
      <c r="F44" s="70" t="s">
        <v>318</v>
      </c>
      <c r="G44" s="86" t="s">
        <v>319</v>
      </c>
    </row>
    <row r="45" spans="1:14" ht="36" x14ac:dyDescent="0.2">
      <c r="A45" s="27" t="s">
        <v>31</v>
      </c>
      <c r="B45" s="18" t="s">
        <v>676</v>
      </c>
      <c r="C45" s="18" t="s">
        <v>677</v>
      </c>
      <c r="D45" s="97"/>
      <c r="E45" s="97" t="s">
        <v>337</v>
      </c>
      <c r="F45" s="37"/>
      <c r="G45" s="97" t="s">
        <v>684</v>
      </c>
      <c r="J45" s="61">
        <f t="shared" si="0"/>
        <v>4</v>
      </c>
      <c r="K45" s="29" t="s">
        <v>671</v>
      </c>
      <c r="L45" s="30" t="s">
        <v>687</v>
      </c>
      <c r="M45" s="31" t="s">
        <v>336</v>
      </c>
      <c r="N45" s="32" t="s">
        <v>337</v>
      </c>
    </row>
    <row r="46" spans="1:14" ht="84" x14ac:dyDescent="0.2">
      <c r="A46" s="27" t="s">
        <v>32</v>
      </c>
      <c r="B46" s="18" t="s">
        <v>678</v>
      </c>
      <c r="C46" s="18" t="s">
        <v>679</v>
      </c>
      <c r="D46" s="97"/>
      <c r="E46" s="97" t="s">
        <v>337</v>
      </c>
      <c r="F46" s="37"/>
      <c r="G46" s="110"/>
      <c r="J46" s="61">
        <f t="shared" si="0"/>
        <v>4</v>
      </c>
      <c r="K46" s="29" t="s">
        <v>338</v>
      </c>
      <c r="L46" s="30" t="s">
        <v>688</v>
      </c>
      <c r="M46" s="31" t="s">
        <v>336</v>
      </c>
      <c r="N46" s="32" t="s">
        <v>337</v>
      </c>
    </row>
    <row r="47" spans="1:14" ht="120" x14ac:dyDescent="0.2">
      <c r="A47" s="27" t="s">
        <v>33</v>
      </c>
      <c r="B47" s="18" t="s">
        <v>680</v>
      </c>
      <c r="C47" s="18" t="s">
        <v>681</v>
      </c>
      <c r="D47" s="97"/>
      <c r="E47" s="97" t="s">
        <v>337</v>
      </c>
      <c r="F47" s="37"/>
      <c r="G47" s="97" t="s">
        <v>685</v>
      </c>
      <c r="J47" s="61">
        <f t="shared" si="0"/>
        <v>4</v>
      </c>
      <c r="K47" s="29" t="s">
        <v>338</v>
      </c>
      <c r="L47" s="30" t="s">
        <v>689</v>
      </c>
      <c r="M47" s="31" t="s">
        <v>336</v>
      </c>
      <c r="N47" s="32" t="s">
        <v>337</v>
      </c>
    </row>
    <row r="48" spans="1:14" ht="84" x14ac:dyDescent="0.2">
      <c r="A48" s="27" t="s">
        <v>34</v>
      </c>
      <c r="B48" s="18" t="s">
        <v>682</v>
      </c>
      <c r="C48" s="18" t="s">
        <v>683</v>
      </c>
      <c r="D48" s="97"/>
      <c r="E48" s="97" t="s">
        <v>337</v>
      </c>
      <c r="F48" s="37"/>
      <c r="G48" s="97" t="s">
        <v>686</v>
      </c>
      <c r="J48" s="61">
        <f t="shared" si="0"/>
        <v>4</v>
      </c>
      <c r="K48" s="29" t="s">
        <v>338</v>
      </c>
      <c r="L48" s="30" t="s">
        <v>690</v>
      </c>
      <c r="M48" s="31" t="s">
        <v>336</v>
      </c>
      <c r="N48" s="32" t="s">
        <v>337</v>
      </c>
    </row>
    <row r="49" spans="1:14" ht="30" customHeight="1" x14ac:dyDescent="0.25">
      <c r="A49" s="199" t="s">
        <v>691</v>
      </c>
      <c r="B49" s="199"/>
      <c r="C49" s="199"/>
      <c r="D49" s="199"/>
      <c r="E49" s="199"/>
      <c r="F49" s="199"/>
      <c r="G49" s="199"/>
    </row>
    <row r="50" spans="1:14" ht="24" x14ac:dyDescent="0.2">
      <c r="A50" s="72"/>
      <c r="B50" s="71" t="s">
        <v>314</v>
      </c>
      <c r="C50" s="71" t="s">
        <v>315</v>
      </c>
      <c r="D50" s="70" t="s">
        <v>316</v>
      </c>
      <c r="E50" s="70" t="s">
        <v>317</v>
      </c>
      <c r="F50" s="70" t="s">
        <v>318</v>
      </c>
      <c r="G50" s="86" t="s">
        <v>319</v>
      </c>
    </row>
    <row r="51" spans="1:14" ht="60" x14ac:dyDescent="0.2">
      <c r="A51" s="26" t="s">
        <v>68</v>
      </c>
      <c r="B51" s="18" t="s">
        <v>692</v>
      </c>
      <c r="C51" s="18" t="s">
        <v>693</v>
      </c>
      <c r="D51" s="111"/>
      <c r="E51" s="111" t="s">
        <v>716</v>
      </c>
      <c r="F51" s="38"/>
      <c r="G51" s="200" t="s">
        <v>704</v>
      </c>
      <c r="J51" s="61">
        <f t="shared" si="0"/>
        <v>4</v>
      </c>
      <c r="K51" s="34" t="s">
        <v>338</v>
      </c>
      <c r="L51" s="83" t="s">
        <v>523</v>
      </c>
      <c r="M51" s="35" t="s">
        <v>336</v>
      </c>
      <c r="N51" s="36" t="s">
        <v>716</v>
      </c>
    </row>
    <row r="52" spans="1:14" ht="84" x14ac:dyDescent="0.2">
      <c r="A52" s="27" t="s">
        <v>69</v>
      </c>
      <c r="B52" s="18" t="s">
        <v>694</v>
      </c>
      <c r="C52" s="18" t="s">
        <v>695</v>
      </c>
      <c r="D52" s="97"/>
      <c r="E52" s="97" t="s">
        <v>337</v>
      </c>
      <c r="F52" s="37"/>
      <c r="G52" s="201"/>
      <c r="J52" s="61">
        <f t="shared" si="0"/>
        <v>4</v>
      </c>
      <c r="K52" s="29" t="s">
        <v>338</v>
      </c>
      <c r="L52" s="30" t="s">
        <v>717</v>
      </c>
      <c r="M52" s="31" t="s">
        <v>336</v>
      </c>
      <c r="N52" s="32" t="s">
        <v>337</v>
      </c>
    </row>
    <row r="53" spans="1:14" ht="96" customHeight="1" x14ac:dyDescent="0.2">
      <c r="A53" s="17" t="s">
        <v>70</v>
      </c>
      <c r="B53" s="18" t="s">
        <v>696</v>
      </c>
      <c r="C53" s="18" t="s">
        <v>697</v>
      </c>
      <c r="D53" s="97"/>
      <c r="E53" s="97" t="s">
        <v>337</v>
      </c>
      <c r="F53" s="37"/>
      <c r="G53" s="201"/>
      <c r="J53" s="61">
        <f t="shared" si="0"/>
        <v>4</v>
      </c>
      <c r="K53" s="29" t="s">
        <v>338</v>
      </c>
      <c r="L53" s="30" t="s">
        <v>718</v>
      </c>
      <c r="M53" s="31" t="s">
        <v>336</v>
      </c>
      <c r="N53" s="32" t="s">
        <v>337</v>
      </c>
    </row>
    <row r="54" spans="1:14" ht="36" x14ac:dyDescent="0.2">
      <c r="A54" s="17" t="s">
        <v>71</v>
      </c>
      <c r="B54" s="18" t="s">
        <v>698</v>
      </c>
      <c r="C54" s="18" t="s">
        <v>699</v>
      </c>
      <c r="D54" s="97"/>
      <c r="E54" s="97" t="s">
        <v>337</v>
      </c>
      <c r="F54" s="37"/>
      <c r="G54" s="201"/>
      <c r="J54" s="61">
        <f t="shared" si="0"/>
        <v>4</v>
      </c>
      <c r="K54" s="29" t="s">
        <v>338</v>
      </c>
      <c r="L54" s="30" t="s">
        <v>718</v>
      </c>
      <c r="M54" s="31" t="s">
        <v>336</v>
      </c>
      <c r="N54" s="32" t="s">
        <v>337</v>
      </c>
    </row>
    <row r="55" spans="1:14" ht="60" x14ac:dyDescent="0.2">
      <c r="A55" s="17" t="s">
        <v>72</v>
      </c>
      <c r="B55" s="18" t="s">
        <v>700</v>
      </c>
      <c r="C55" s="18" t="s">
        <v>701</v>
      </c>
      <c r="D55" s="97"/>
      <c r="E55" s="97" t="s">
        <v>337</v>
      </c>
      <c r="F55" s="37"/>
      <c r="G55" s="201"/>
      <c r="J55" s="61">
        <f t="shared" si="0"/>
        <v>4</v>
      </c>
      <c r="K55" s="29" t="s">
        <v>338</v>
      </c>
      <c r="L55" s="30" t="s">
        <v>719</v>
      </c>
      <c r="M55" s="31" t="s">
        <v>336</v>
      </c>
      <c r="N55" s="32" t="s">
        <v>337</v>
      </c>
    </row>
    <row r="56" spans="1:14" ht="60" x14ac:dyDescent="0.2">
      <c r="A56" s="17" t="s">
        <v>81</v>
      </c>
      <c r="B56" s="18" t="s">
        <v>702</v>
      </c>
      <c r="C56" s="18" t="s">
        <v>703</v>
      </c>
      <c r="D56" s="97"/>
      <c r="E56" s="97" t="s">
        <v>337</v>
      </c>
      <c r="F56" s="37"/>
      <c r="G56" s="202"/>
      <c r="J56" s="61">
        <f t="shared" si="0"/>
        <v>4</v>
      </c>
      <c r="K56" s="29" t="s">
        <v>338</v>
      </c>
      <c r="L56" s="30" t="s">
        <v>720</v>
      </c>
      <c r="M56" s="31" t="s">
        <v>336</v>
      </c>
      <c r="N56" s="32" t="s">
        <v>337</v>
      </c>
    </row>
    <row r="57" spans="1:14" x14ac:dyDescent="0.2">
      <c r="A57" s="224"/>
      <c r="B57" s="224"/>
      <c r="C57" s="224"/>
      <c r="D57" s="224"/>
      <c r="E57" s="224"/>
      <c r="F57" s="224"/>
      <c r="G57" s="224"/>
    </row>
    <row r="58" spans="1:14" ht="15.75" x14ac:dyDescent="0.2">
      <c r="A58" s="218" t="s">
        <v>705</v>
      </c>
      <c r="B58" s="219"/>
      <c r="C58" s="219"/>
      <c r="D58" s="219"/>
      <c r="E58" s="219"/>
      <c r="F58" s="219"/>
      <c r="G58" s="220"/>
    </row>
    <row r="59" spans="1:14" ht="30" customHeight="1" x14ac:dyDescent="0.25">
      <c r="A59" s="199" t="s">
        <v>706</v>
      </c>
      <c r="B59" s="199"/>
      <c r="C59" s="199"/>
      <c r="D59" s="199"/>
      <c r="E59" s="199"/>
      <c r="F59" s="199"/>
      <c r="G59" s="199"/>
    </row>
    <row r="60" spans="1:14" ht="24" x14ac:dyDescent="0.2">
      <c r="A60" s="72"/>
      <c r="B60" s="71" t="s">
        <v>314</v>
      </c>
      <c r="C60" s="71" t="s">
        <v>315</v>
      </c>
      <c r="D60" s="70" t="s">
        <v>316</v>
      </c>
      <c r="E60" s="70" t="s">
        <v>317</v>
      </c>
      <c r="F60" s="70" t="s">
        <v>318</v>
      </c>
      <c r="G60" s="86" t="s">
        <v>319</v>
      </c>
    </row>
    <row r="61" spans="1:14" ht="108" x14ac:dyDescent="0.2">
      <c r="A61" s="27" t="s">
        <v>35</v>
      </c>
      <c r="B61" s="18" t="s">
        <v>707</v>
      </c>
      <c r="C61" s="18" t="s">
        <v>708</v>
      </c>
      <c r="D61" s="97"/>
      <c r="E61" s="97" t="s">
        <v>337</v>
      </c>
      <c r="F61" s="37"/>
      <c r="G61" s="215" t="s">
        <v>626</v>
      </c>
      <c r="J61" s="61">
        <f t="shared" si="0"/>
        <v>4</v>
      </c>
      <c r="K61" s="29" t="s">
        <v>713</v>
      </c>
      <c r="L61" s="30" t="s">
        <v>714</v>
      </c>
      <c r="M61" s="31" t="s">
        <v>336</v>
      </c>
      <c r="N61" s="32" t="s">
        <v>337</v>
      </c>
    </row>
    <row r="62" spans="1:14" ht="48" x14ac:dyDescent="0.2">
      <c r="A62" s="17" t="s">
        <v>36</v>
      </c>
      <c r="B62" s="18" t="s">
        <v>709</v>
      </c>
      <c r="C62" s="18" t="s">
        <v>710</v>
      </c>
      <c r="D62" s="97"/>
      <c r="E62" s="97" t="s">
        <v>337</v>
      </c>
      <c r="F62" s="37"/>
      <c r="G62" s="215"/>
      <c r="J62" s="61">
        <f t="shared" si="0"/>
        <v>4</v>
      </c>
      <c r="K62" s="29" t="s">
        <v>338</v>
      </c>
      <c r="L62" s="30" t="s">
        <v>715</v>
      </c>
      <c r="M62" s="31" t="s">
        <v>336</v>
      </c>
      <c r="N62" s="32" t="s">
        <v>337</v>
      </c>
    </row>
    <row r="63" spans="1:14" ht="36" x14ac:dyDescent="0.2">
      <c r="A63" s="17" t="s">
        <v>37</v>
      </c>
      <c r="B63" s="18" t="s">
        <v>711</v>
      </c>
      <c r="C63" s="18" t="s">
        <v>712</v>
      </c>
      <c r="D63" s="97"/>
      <c r="E63" s="97" t="s">
        <v>337</v>
      </c>
      <c r="F63" s="37"/>
      <c r="G63" s="215"/>
      <c r="J63" s="61">
        <f t="shared" si="0"/>
        <v>4</v>
      </c>
      <c r="K63" s="29" t="s">
        <v>541</v>
      </c>
      <c r="L63" s="30" t="s">
        <v>542</v>
      </c>
      <c r="M63" s="31" t="s">
        <v>336</v>
      </c>
      <c r="N63" s="32" t="s">
        <v>337</v>
      </c>
    </row>
    <row r="64" spans="1:14" ht="30" customHeight="1" x14ac:dyDescent="0.25">
      <c r="A64" s="199" t="s">
        <v>570</v>
      </c>
      <c r="B64" s="199"/>
      <c r="C64" s="199"/>
      <c r="D64" s="199"/>
      <c r="E64" s="199"/>
      <c r="F64" s="199"/>
      <c r="G64" s="199"/>
    </row>
    <row r="65" spans="1:14" ht="24" x14ac:dyDescent="0.2">
      <c r="A65" s="72"/>
      <c r="B65" s="71" t="s">
        <v>314</v>
      </c>
      <c r="C65" s="71" t="s">
        <v>315</v>
      </c>
      <c r="D65" s="70" t="s">
        <v>316</v>
      </c>
      <c r="E65" s="70" t="s">
        <v>317</v>
      </c>
      <c r="F65" s="70" t="s">
        <v>318</v>
      </c>
      <c r="G65" s="86" t="s">
        <v>319</v>
      </c>
    </row>
    <row r="66" spans="1:14" ht="60" x14ac:dyDescent="0.2">
      <c r="A66" s="203" t="s">
        <v>41</v>
      </c>
      <c r="B66" s="206" t="s">
        <v>721</v>
      </c>
      <c r="C66" s="28" t="s">
        <v>724</v>
      </c>
      <c r="D66" s="200"/>
      <c r="E66" s="209" t="s">
        <v>337</v>
      </c>
      <c r="F66" s="212"/>
      <c r="G66" s="215" t="s">
        <v>730</v>
      </c>
      <c r="J66" s="61">
        <f t="shared" ref="J66:J87" si="1">_xlfn.SWITCH(E66,K66,1,L66,2,M66,3,N66,4)</f>
        <v>4</v>
      </c>
      <c r="K66" s="29" t="s">
        <v>731</v>
      </c>
      <c r="L66" s="30" t="s">
        <v>732</v>
      </c>
      <c r="M66" s="31" t="s">
        <v>733</v>
      </c>
      <c r="N66" s="32" t="s">
        <v>337</v>
      </c>
    </row>
    <row r="67" spans="1:14" ht="36" x14ac:dyDescent="0.2">
      <c r="A67" s="204"/>
      <c r="B67" s="207"/>
      <c r="C67" s="68" t="s">
        <v>725</v>
      </c>
      <c r="D67" s="201"/>
      <c r="E67" s="210"/>
      <c r="F67" s="213"/>
      <c r="G67" s="215"/>
      <c r="K67" s="61"/>
      <c r="L67" s="61"/>
      <c r="M67" s="61"/>
      <c r="N67" s="61"/>
    </row>
    <row r="68" spans="1:14" ht="24" x14ac:dyDescent="0.2">
      <c r="A68" s="204"/>
      <c r="B68" s="207"/>
      <c r="C68" s="68" t="s">
        <v>726</v>
      </c>
      <c r="D68" s="201"/>
      <c r="E68" s="210"/>
      <c r="F68" s="213"/>
      <c r="G68" s="215"/>
      <c r="K68" s="61"/>
      <c r="L68" s="61"/>
      <c r="M68" s="61"/>
      <c r="N68" s="61"/>
    </row>
    <row r="69" spans="1:14" ht="36" x14ac:dyDescent="0.2">
      <c r="A69" s="204"/>
      <c r="B69" s="207"/>
      <c r="C69" s="68" t="s">
        <v>728</v>
      </c>
      <c r="D69" s="201"/>
      <c r="E69" s="210"/>
      <c r="F69" s="213"/>
      <c r="G69" s="215"/>
      <c r="K69" s="61"/>
      <c r="L69" s="61"/>
      <c r="M69" s="61"/>
      <c r="N69" s="61"/>
    </row>
    <row r="70" spans="1:14" ht="36" x14ac:dyDescent="0.2">
      <c r="A70" s="204"/>
      <c r="B70" s="207"/>
      <c r="C70" s="68" t="s">
        <v>727</v>
      </c>
      <c r="D70" s="201"/>
      <c r="E70" s="210"/>
      <c r="F70" s="213"/>
      <c r="G70" s="215"/>
      <c r="K70" s="61"/>
      <c r="L70" s="61"/>
      <c r="M70" s="61"/>
      <c r="N70" s="61"/>
    </row>
    <row r="71" spans="1:14" ht="36" x14ac:dyDescent="0.2">
      <c r="A71" s="205"/>
      <c r="B71" s="208"/>
      <c r="C71" s="82" t="s">
        <v>729</v>
      </c>
      <c r="D71" s="202"/>
      <c r="E71" s="211"/>
      <c r="F71" s="214"/>
      <c r="G71" s="215"/>
      <c r="K71" s="61"/>
      <c r="L71" s="61"/>
      <c r="M71" s="61"/>
      <c r="N71" s="61"/>
    </row>
    <row r="72" spans="1:14" ht="60" x14ac:dyDescent="0.2">
      <c r="A72" s="17" t="s">
        <v>42</v>
      </c>
      <c r="B72" s="18" t="s">
        <v>722</v>
      </c>
      <c r="C72" s="18" t="s">
        <v>723</v>
      </c>
      <c r="D72" s="97"/>
      <c r="E72" s="97" t="s">
        <v>337</v>
      </c>
      <c r="F72" s="37"/>
      <c r="G72" s="215"/>
      <c r="J72" s="61">
        <f t="shared" si="1"/>
        <v>4</v>
      </c>
      <c r="K72" s="29" t="s">
        <v>338</v>
      </c>
      <c r="L72" s="30" t="s">
        <v>718</v>
      </c>
      <c r="M72" s="31" t="s">
        <v>336</v>
      </c>
      <c r="N72" s="32" t="s">
        <v>337</v>
      </c>
    </row>
    <row r="73" spans="1:14" ht="30" customHeight="1" x14ac:dyDescent="0.25">
      <c r="A73" s="199" t="s">
        <v>734</v>
      </c>
      <c r="B73" s="199"/>
      <c r="C73" s="199"/>
      <c r="D73" s="199"/>
      <c r="E73" s="199"/>
      <c r="F73" s="199"/>
      <c r="G73" s="199"/>
    </row>
    <row r="74" spans="1:14" ht="24" x14ac:dyDescent="0.2">
      <c r="A74" s="72"/>
      <c r="B74" s="71" t="s">
        <v>314</v>
      </c>
      <c r="C74" s="71" t="s">
        <v>315</v>
      </c>
      <c r="D74" s="70" t="s">
        <v>316</v>
      </c>
      <c r="E74" s="70" t="s">
        <v>317</v>
      </c>
      <c r="F74" s="70" t="s">
        <v>318</v>
      </c>
      <c r="G74" s="86" t="s">
        <v>319</v>
      </c>
    </row>
    <row r="75" spans="1:14" ht="96" x14ac:dyDescent="0.2">
      <c r="A75" s="27" t="s">
        <v>45</v>
      </c>
      <c r="B75" s="18" t="s">
        <v>579</v>
      </c>
      <c r="C75" s="18" t="s">
        <v>735</v>
      </c>
      <c r="D75" s="97"/>
      <c r="E75" s="97" t="s">
        <v>337</v>
      </c>
      <c r="F75" s="37"/>
      <c r="G75" s="97" t="s">
        <v>738</v>
      </c>
      <c r="J75" s="61">
        <f t="shared" si="1"/>
        <v>4</v>
      </c>
      <c r="K75" s="29" t="s">
        <v>740</v>
      </c>
      <c r="L75" s="30" t="s">
        <v>741</v>
      </c>
      <c r="M75" s="31" t="s">
        <v>336</v>
      </c>
      <c r="N75" s="32" t="s">
        <v>337</v>
      </c>
    </row>
    <row r="76" spans="1:14" ht="60" x14ac:dyDescent="0.2">
      <c r="A76" s="27" t="s">
        <v>46</v>
      </c>
      <c r="B76" s="18" t="s">
        <v>736</v>
      </c>
      <c r="C76" s="18" t="s">
        <v>737</v>
      </c>
      <c r="D76" s="97"/>
      <c r="E76" s="97" t="s">
        <v>337</v>
      </c>
      <c r="F76" s="37"/>
      <c r="G76" s="97" t="s">
        <v>739</v>
      </c>
      <c r="J76" s="61">
        <f t="shared" si="1"/>
        <v>4</v>
      </c>
      <c r="K76" s="29" t="s">
        <v>742</v>
      </c>
      <c r="L76" s="30" t="s">
        <v>743</v>
      </c>
      <c r="M76" s="31" t="s">
        <v>336</v>
      </c>
      <c r="N76" s="32" t="s">
        <v>337</v>
      </c>
    </row>
    <row r="78" spans="1:14" ht="18" x14ac:dyDescent="0.2">
      <c r="A78" s="217" t="s">
        <v>744</v>
      </c>
      <c r="B78" s="217"/>
      <c r="C78" s="217"/>
      <c r="D78" s="217"/>
      <c r="E78" s="217"/>
      <c r="F78" s="217"/>
      <c r="G78" s="217"/>
    </row>
    <row r="79" spans="1:14" ht="30" customHeight="1" x14ac:dyDescent="0.25">
      <c r="A79" s="222" t="s">
        <v>745</v>
      </c>
      <c r="B79" s="222"/>
      <c r="C79" s="222"/>
      <c r="D79" s="222"/>
      <c r="E79" s="222"/>
      <c r="F79" s="222"/>
      <c r="G79" s="222"/>
    </row>
    <row r="80" spans="1:14" ht="24" x14ac:dyDescent="0.2">
      <c r="A80" s="72"/>
      <c r="B80" s="71" t="s">
        <v>314</v>
      </c>
      <c r="C80" s="71" t="s">
        <v>315</v>
      </c>
      <c r="D80" s="70" t="s">
        <v>316</v>
      </c>
      <c r="E80" s="70" t="s">
        <v>317</v>
      </c>
      <c r="F80" s="70" t="s">
        <v>318</v>
      </c>
      <c r="G80" s="86" t="s">
        <v>319</v>
      </c>
    </row>
    <row r="81" spans="1:14" ht="84" x14ac:dyDescent="0.2">
      <c r="A81" s="17" t="s">
        <v>10</v>
      </c>
      <c r="B81" s="18" t="s">
        <v>746</v>
      </c>
      <c r="C81" s="18" t="s">
        <v>747</v>
      </c>
      <c r="D81" s="97"/>
      <c r="E81" s="97" t="s">
        <v>337</v>
      </c>
      <c r="F81" s="37"/>
      <c r="G81" s="95" t="s">
        <v>760</v>
      </c>
      <c r="J81" s="61">
        <f t="shared" si="1"/>
        <v>4</v>
      </c>
      <c r="K81" s="29" t="s">
        <v>761</v>
      </c>
      <c r="L81" s="30" t="s">
        <v>762</v>
      </c>
      <c r="M81" s="31" t="s">
        <v>763</v>
      </c>
      <c r="N81" s="32" t="s">
        <v>337</v>
      </c>
    </row>
    <row r="82" spans="1:14" ht="84" x14ac:dyDescent="0.2">
      <c r="A82" s="17" t="s">
        <v>11</v>
      </c>
      <c r="B82" s="18" t="s">
        <v>748</v>
      </c>
      <c r="C82" s="18" t="s">
        <v>749</v>
      </c>
      <c r="D82" s="97"/>
      <c r="E82" s="97" t="s">
        <v>337</v>
      </c>
      <c r="F82" s="37"/>
      <c r="G82" s="95"/>
      <c r="J82" s="61">
        <f t="shared" si="1"/>
        <v>4</v>
      </c>
      <c r="K82" s="29" t="s">
        <v>764</v>
      </c>
      <c r="L82" s="30" t="s">
        <v>765</v>
      </c>
      <c r="M82" s="31" t="s">
        <v>449</v>
      </c>
      <c r="N82" s="32" t="s">
        <v>337</v>
      </c>
    </row>
    <row r="83" spans="1:14" ht="72" x14ac:dyDescent="0.2">
      <c r="A83" s="17" t="s">
        <v>12</v>
      </c>
      <c r="B83" s="18" t="s">
        <v>750</v>
      </c>
      <c r="C83" s="18" t="s">
        <v>751</v>
      </c>
      <c r="D83" s="97"/>
      <c r="E83" s="97" t="s">
        <v>337</v>
      </c>
      <c r="F83" s="37"/>
      <c r="G83" s="95"/>
      <c r="J83" s="61">
        <f t="shared" si="1"/>
        <v>4</v>
      </c>
      <c r="K83" s="29" t="s">
        <v>338</v>
      </c>
      <c r="L83" s="30" t="s">
        <v>765</v>
      </c>
      <c r="M83" s="31" t="s">
        <v>449</v>
      </c>
      <c r="N83" s="32" t="s">
        <v>337</v>
      </c>
    </row>
    <row r="84" spans="1:14" ht="48" x14ac:dyDescent="0.2">
      <c r="A84" s="17" t="s">
        <v>13</v>
      </c>
      <c r="B84" s="18" t="s">
        <v>752</v>
      </c>
      <c r="C84" s="18" t="s">
        <v>753</v>
      </c>
      <c r="D84" s="97"/>
      <c r="E84" s="97" t="s">
        <v>337</v>
      </c>
      <c r="F84" s="37"/>
      <c r="G84" s="95"/>
      <c r="J84" s="61">
        <f t="shared" si="1"/>
        <v>4</v>
      </c>
      <c r="K84" s="29" t="s">
        <v>766</v>
      </c>
      <c r="L84" s="30" t="s">
        <v>767</v>
      </c>
      <c r="M84" s="31" t="s">
        <v>768</v>
      </c>
      <c r="N84" s="32" t="s">
        <v>337</v>
      </c>
    </row>
    <row r="85" spans="1:14" ht="108" x14ac:dyDescent="0.2">
      <c r="A85" s="17" t="s">
        <v>14</v>
      </c>
      <c r="B85" s="18" t="s">
        <v>754</v>
      </c>
      <c r="C85" s="18" t="s">
        <v>755</v>
      </c>
      <c r="D85" s="97"/>
      <c r="E85" s="97" t="s">
        <v>337</v>
      </c>
      <c r="F85" s="37"/>
      <c r="G85" s="95"/>
      <c r="J85" s="61">
        <f t="shared" si="1"/>
        <v>4</v>
      </c>
      <c r="K85" s="29" t="s">
        <v>338</v>
      </c>
      <c r="L85" s="30" t="s">
        <v>765</v>
      </c>
      <c r="M85" s="31" t="s">
        <v>449</v>
      </c>
      <c r="N85" s="32" t="s">
        <v>337</v>
      </c>
    </row>
    <row r="86" spans="1:14" ht="60" x14ac:dyDescent="0.2">
      <c r="A86" s="17" t="s">
        <v>15</v>
      </c>
      <c r="B86" s="18" t="s">
        <v>756</v>
      </c>
      <c r="C86" s="18" t="s">
        <v>757</v>
      </c>
      <c r="D86" s="97"/>
      <c r="E86" s="97" t="s">
        <v>337</v>
      </c>
      <c r="F86" s="37"/>
      <c r="G86" s="95"/>
      <c r="J86" s="61">
        <f t="shared" si="1"/>
        <v>4</v>
      </c>
      <c r="K86" s="29" t="s">
        <v>338</v>
      </c>
      <c r="L86" s="30" t="s">
        <v>674</v>
      </c>
      <c r="M86" s="31" t="s">
        <v>449</v>
      </c>
      <c r="N86" s="32" t="s">
        <v>337</v>
      </c>
    </row>
    <row r="87" spans="1:14" ht="48" x14ac:dyDescent="0.2">
      <c r="A87" s="17" t="s">
        <v>73</v>
      </c>
      <c r="B87" s="18" t="s">
        <v>758</v>
      </c>
      <c r="C87" s="18" t="s">
        <v>759</v>
      </c>
      <c r="D87" s="97"/>
      <c r="E87" s="97" t="s">
        <v>337</v>
      </c>
      <c r="F87" s="37"/>
      <c r="G87" s="95"/>
      <c r="J87" s="61">
        <f t="shared" si="1"/>
        <v>4</v>
      </c>
      <c r="K87" s="29" t="s">
        <v>338</v>
      </c>
      <c r="L87" s="30" t="s">
        <v>674</v>
      </c>
      <c r="M87" s="31" t="s">
        <v>449</v>
      </c>
      <c r="N87" s="32" t="s">
        <v>337</v>
      </c>
    </row>
    <row r="88" spans="1:14" ht="30" customHeight="1" x14ac:dyDescent="0.25">
      <c r="A88" s="222" t="s">
        <v>787</v>
      </c>
      <c r="B88" s="222"/>
      <c r="C88" s="222"/>
      <c r="D88" s="222"/>
      <c r="E88" s="222"/>
      <c r="F88" s="222"/>
      <c r="G88" s="222"/>
    </row>
    <row r="89" spans="1:14" ht="24" x14ac:dyDescent="0.2">
      <c r="A89" s="72"/>
      <c r="B89" s="71" t="s">
        <v>314</v>
      </c>
      <c r="C89" s="71" t="s">
        <v>315</v>
      </c>
      <c r="D89" s="70" t="s">
        <v>316</v>
      </c>
      <c r="E89" s="70" t="s">
        <v>317</v>
      </c>
      <c r="F89" s="70" t="s">
        <v>318</v>
      </c>
      <c r="G89" s="86" t="s">
        <v>319</v>
      </c>
    </row>
    <row r="90" spans="1:14" ht="84" x14ac:dyDescent="0.2">
      <c r="A90" s="17" t="s">
        <v>16</v>
      </c>
      <c r="B90" s="18" t="s">
        <v>746</v>
      </c>
      <c r="C90" s="18" t="s">
        <v>747</v>
      </c>
      <c r="D90" s="97"/>
      <c r="E90" s="97" t="s">
        <v>337</v>
      </c>
      <c r="F90" s="37"/>
      <c r="G90" s="95" t="s">
        <v>760</v>
      </c>
      <c r="J90" s="61">
        <f t="shared" ref="J90:J96" si="2">_xlfn.SWITCH(E90,K90,1,L90,2,M90,3,N90,4)</f>
        <v>4</v>
      </c>
      <c r="K90" s="29" t="s">
        <v>761</v>
      </c>
      <c r="L90" s="30" t="s">
        <v>762</v>
      </c>
      <c r="M90" s="31" t="s">
        <v>763</v>
      </c>
      <c r="N90" s="32" t="s">
        <v>337</v>
      </c>
    </row>
    <row r="91" spans="1:14" ht="84" x14ac:dyDescent="0.2">
      <c r="A91" s="17" t="s">
        <v>17</v>
      </c>
      <c r="B91" s="18" t="s">
        <v>748</v>
      </c>
      <c r="C91" s="18" t="s">
        <v>749</v>
      </c>
      <c r="D91" s="97"/>
      <c r="E91" s="97" t="s">
        <v>337</v>
      </c>
      <c r="F91" s="37"/>
      <c r="G91" s="95"/>
      <c r="J91" s="61">
        <f t="shared" si="2"/>
        <v>4</v>
      </c>
      <c r="K91" s="29" t="s">
        <v>764</v>
      </c>
      <c r="L91" s="30" t="s">
        <v>765</v>
      </c>
      <c r="M91" s="31" t="s">
        <v>449</v>
      </c>
      <c r="N91" s="32" t="s">
        <v>337</v>
      </c>
    </row>
    <row r="92" spans="1:14" ht="72" x14ac:dyDescent="0.2">
      <c r="A92" s="17" t="s">
        <v>18</v>
      </c>
      <c r="B92" s="18" t="s">
        <v>750</v>
      </c>
      <c r="C92" s="18" t="s">
        <v>751</v>
      </c>
      <c r="D92" s="97"/>
      <c r="E92" s="97" t="s">
        <v>337</v>
      </c>
      <c r="F92" s="37"/>
      <c r="G92" s="95"/>
      <c r="J92" s="61">
        <f t="shared" si="2"/>
        <v>4</v>
      </c>
      <c r="K92" s="29" t="s">
        <v>338</v>
      </c>
      <c r="L92" s="30" t="s">
        <v>765</v>
      </c>
      <c r="M92" s="31" t="s">
        <v>449</v>
      </c>
      <c r="N92" s="32" t="s">
        <v>337</v>
      </c>
    </row>
    <row r="93" spans="1:14" ht="48" x14ac:dyDescent="0.2">
      <c r="A93" s="17" t="s">
        <v>19</v>
      </c>
      <c r="B93" s="18" t="s">
        <v>752</v>
      </c>
      <c r="C93" s="18" t="s">
        <v>753</v>
      </c>
      <c r="D93" s="97"/>
      <c r="E93" s="97" t="s">
        <v>337</v>
      </c>
      <c r="F93" s="37"/>
      <c r="G93" s="95"/>
      <c r="J93" s="61">
        <f t="shared" si="2"/>
        <v>4</v>
      </c>
      <c r="K93" s="29" t="s">
        <v>766</v>
      </c>
      <c r="L93" s="30" t="s">
        <v>767</v>
      </c>
      <c r="M93" s="31" t="s">
        <v>768</v>
      </c>
      <c r="N93" s="32" t="s">
        <v>337</v>
      </c>
    </row>
    <row r="94" spans="1:14" ht="108" x14ac:dyDescent="0.2">
      <c r="A94" s="17" t="s">
        <v>20</v>
      </c>
      <c r="B94" s="18" t="s">
        <v>754</v>
      </c>
      <c r="C94" s="18" t="s">
        <v>755</v>
      </c>
      <c r="D94" s="97"/>
      <c r="E94" s="97" t="s">
        <v>337</v>
      </c>
      <c r="F94" s="37"/>
      <c r="G94" s="95"/>
      <c r="J94" s="61">
        <f t="shared" si="2"/>
        <v>4</v>
      </c>
      <c r="K94" s="29" t="s">
        <v>338</v>
      </c>
      <c r="L94" s="30" t="s">
        <v>765</v>
      </c>
      <c r="M94" s="31" t="s">
        <v>449</v>
      </c>
      <c r="N94" s="32" t="s">
        <v>337</v>
      </c>
    </row>
    <row r="95" spans="1:14" ht="60" x14ac:dyDescent="0.2">
      <c r="A95" s="17" t="s">
        <v>21</v>
      </c>
      <c r="B95" s="18" t="s">
        <v>756</v>
      </c>
      <c r="C95" s="18" t="s">
        <v>757</v>
      </c>
      <c r="D95" s="97"/>
      <c r="E95" s="97" t="s">
        <v>337</v>
      </c>
      <c r="F95" s="37"/>
      <c r="G95" s="95"/>
      <c r="J95" s="61">
        <f t="shared" si="2"/>
        <v>4</v>
      </c>
      <c r="K95" s="29" t="s">
        <v>338</v>
      </c>
      <c r="L95" s="30" t="s">
        <v>674</v>
      </c>
      <c r="M95" s="31" t="s">
        <v>449</v>
      </c>
      <c r="N95" s="32" t="s">
        <v>337</v>
      </c>
    </row>
    <row r="96" spans="1:14" ht="48" x14ac:dyDescent="0.2">
      <c r="A96" s="17" t="s">
        <v>22</v>
      </c>
      <c r="B96" s="18" t="s">
        <v>758</v>
      </c>
      <c r="C96" s="18" t="s">
        <v>759</v>
      </c>
      <c r="D96" s="97"/>
      <c r="E96" s="97" t="s">
        <v>337</v>
      </c>
      <c r="F96" s="37"/>
      <c r="G96" s="95"/>
      <c r="J96" s="61">
        <f t="shared" si="2"/>
        <v>4</v>
      </c>
      <c r="K96" s="29" t="s">
        <v>338</v>
      </c>
      <c r="L96" s="30" t="s">
        <v>674</v>
      </c>
      <c r="M96" s="31" t="s">
        <v>449</v>
      </c>
      <c r="N96" s="32" t="s">
        <v>337</v>
      </c>
    </row>
    <row r="97" spans="1:14" ht="30" customHeight="1" x14ac:dyDescent="0.25">
      <c r="A97" s="222" t="s">
        <v>788</v>
      </c>
      <c r="B97" s="222"/>
      <c r="C97" s="222"/>
      <c r="D97" s="222"/>
      <c r="E97" s="222"/>
      <c r="F97" s="222"/>
      <c r="G97" s="222"/>
    </row>
    <row r="98" spans="1:14" ht="24" x14ac:dyDescent="0.2">
      <c r="A98" s="72"/>
      <c r="B98" s="71" t="s">
        <v>314</v>
      </c>
      <c r="C98" s="71" t="s">
        <v>315</v>
      </c>
      <c r="D98" s="70" t="s">
        <v>316</v>
      </c>
      <c r="E98" s="70" t="s">
        <v>317</v>
      </c>
      <c r="F98" s="70" t="s">
        <v>318</v>
      </c>
      <c r="G98" s="86" t="s">
        <v>319</v>
      </c>
    </row>
    <row r="99" spans="1:14" ht="84" x14ac:dyDescent="0.2">
      <c r="A99" s="17" t="s">
        <v>65</v>
      </c>
      <c r="B99" s="18" t="s">
        <v>746</v>
      </c>
      <c r="C99" s="18" t="s">
        <v>747</v>
      </c>
      <c r="D99" s="97"/>
      <c r="E99" s="97" t="s">
        <v>337</v>
      </c>
      <c r="F99" s="37"/>
      <c r="G99" s="95" t="s">
        <v>760</v>
      </c>
      <c r="J99" s="61">
        <f t="shared" ref="J99:J105" si="3">_xlfn.SWITCH(E99,K99,1,L99,2,M99,3,N99,4)</f>
        <v>4</v>
      </c>
      <c r="K99" s="29" t="s">
        <v>761</v>
      </c>
      <c r="L99" s="30" t="s">
        <v>762</v>
      </c>
      <c r="M99" s="31" t="s">
        <v>763</v>
      </c>
      <c r="N99" s="32" t="s">
        <v>337</v>
      </c>
    </row>
    <row r="100" spans="1:14" ht="84" x14ac:dyDescent="0.2">
      <c r="A100" s="17" t="s">
        <v>66</v>
      </c>
      <c r="B100" s="18" t="s">
        <v>748</v>
      </c>
      <c r="C100" s="18" t="s">
        <v>749</v>
      </c>
      <c r="D100" s="97"/>
      <c r="E100" s="97" t="s">
        <v>337</v>
      </c>
      <c r="F100" s="37"/>
      <c r="G100" s="95"/>
      <c r="J100" s="61">
        <f t="shared" si="3"/>
        <v>4</v>
      </c>
      <c r="K100" s="29" t="s">
        <v>764</v>
      </c>
      <c r="L100" s="30" t="s">
        <v>765</v>
      </c>
      <c r="M100" s="31" t="s">
        <v>449</v>
      </c>
      <c r="N100" s="32" t="s">
        <v>337</v>
      </c>
    </row>
    <row r="101" spans="1:14" ht="72" x14ac:dyDescent="0.2">
      <c r="A101" s="17" t="s">
        <v>789</v>
      </c>
      <c r="B101" s="18" t="s">
        <v>750</v>
      </c>
      <c r="C101" s="18" t="s">
        <v>751</v>
      </c>
      <c r="D101" s="97"/>
      <c r="E101" s="97" t="s">
        <v>337</v>
      </c>
      <c r="F101" s="37"/>
      <c r="G101" s="95"/>
      <c r="J101" s="61">
        <f t="shared" si="3"/>
        <v>4</v>
      </c>
      <c r="K101" s="29" t="s">
        <v>338</v>
      </c>
      <c r="L101" s="30" t="s">
        <v>765</v>
      </c>
      <c r="M101" s="31" t="s">
        <v>449</v>
      </c>
      <c r="N101" s="32" t="s">
        <v>337</v>
      </c>
    </row>
    <row r="102" spans="1:14" ht="48" x14ac:dyDescent="0.2">
      <c r="A102" s="17" t="s">
        <v>790</v>
      </c>
      <c r="B102" s="18" t="s">
        <v>752</v>
      </c>
      <c r="C102" s="18" t="s">
        <v>753</v>
      </c>
      <c r="D102" s="97"/>
      <c r="E102" s="97" t="s">
        <v>337</v>
      </c>
      <c r="F102" s="37"/>
      <c r="G102" s="95"/>
      <c r="J102" s="61">
        <f t="shared" si="3"/>
        <v>4</v>
      </c>
      <c r="K102" s="29" t="s">
        <v>766</v>
      </c>
      <c r="L102" s="30" t="s">
        <v>767</v>
      </c>
      <c r="M102" s="31" t="s">
        <v>768</v>
      </c>
      <c r="N102" s="32" t="s">
        <v>337</v>
      </c>
    </row>
    <row r="103" spans="1:14" ht="108" x14ac:dyDescent="0.2">
      <c r="A103" s="17" t="s">
        <v>791</v>
      </c>
      <c r="B103" s="18" t="s">
        <v>754</v>
      </c>
      <c r="C103" s="18" t="s">
        <v>755</v>
      </c>
      <c r="D103" s="97"/>
      <c r="E103" s="97" t="s">
        <v>337</v>
      </c>
      <c r="F103" s="37"/>
      <c r="G103" s="95"/>
      <c r="J103" s="61">
        <f t="shared" si="3"/>
        <v>4</v>
      </c>
      <c r="K103" s="29" t="s">
        <v>338</v>
      </c>
      <c r="L103" s="30" t="s">
        <v>765</v>
      </c>
      <c r="M103" s="31" t="s">
        <v>449</v>
      </c>
      <c r="N103" s="32" t="s">
        <v>337</v>
      </c>
    </row>
    <row r="104" spans="1:14" ht="60" x14ac:dyDescent="0.2">
      <c r="A104" s="17" t="s">
        <v>792</v>
      </c>
      <c r="B104" s="18" t="s">
        <v>756</v>
      </c>
      <c r="C104" s="18" t="s">
        <v>757</v>
      </c>
      <c r="D104" s="97"/>
      <c r="E104" s="97" t="s">
        <v>337</v>
      </c>
      <c r="F104" s="37"/>
      <c r="G104" s="95"/>
      <c r="J104" s="61">
        <f t="shared" si="3"/>
        <v>4</v>
      </c>
      <c r="K104" s="29" t="s">
        <v>338</v>
      </c>
      <c r="L104" s="30" t="s">
        <v>674</v>
      </c>
      <c r="M104" s="31" t="s">
        <v>449</v>
      </c>
      <c r="N104" s="32" t="s">
        <v>337</v>
      </c>
    </row>
    <row r="105" spans="1:14" ht="48" x14ac:dyDescent="0.2">
      <c r="A105" s="17" t="s">
        <v>793</v>
      </c>
      <c r="B105" s="18" t="s">
        <v>758</v>
      </c>
      <c r="C105" s="18" t="s">
        <v>759</v>
      </c>
      <c r="D105" s="97"/>
      <c r="E105" s="97" t="s">
        <v>337</v>
      </c>
      <c r="F105" s="37"/>
      <c r="G105" s="95"/>
      <c r="J105" s="61">
        <f t="shared" si="3"/>
        <v>4</v>
      </c>
      <c r="K105" s="29" t="s">
        <v>338</v>
      </c>
      <c r="L105" s="30" t="s">
        <v>674</v>
      </c>
      <c r="M105" s="31" t="s">
        <v>449</v>
      </c>
      <c r="N105" s="32" t="s">
        <v>337</v>
      </c>
    </row>
  </sheetData>
  <sheetProtection algorithmName="SHA-512" hashValue="2d1Y944Wcil9tbTs0digwOnRXeJEMZYZD944HOTDcKCdwTfRBBVsraDnwJyrPuFOHrE8djlKes0Mv91nEswEFg==" saltValue="GFbfqXyUJVKFVBgTigWNcw==" spinCount="100000" sheet="1" objects="1" scenarios="1"/>
  <mergeCells count="39">
    <mergeCell ref="A88:G88"/>
    <mergeCell ref="A97:G97"/>
    <mergeCell ref="G12:G15"/>
    <mergeCell ref="A10:G10"/>
    <mergeCell ref="A78:G78"/>
    <mergeCell ref="A79:G79"/>
    <mergeCell ref="A73:G73"/>
    <mergeCell ref="A64:G64"/>
    <mergeCell ref="A57:G57"/>
    <mergeCell ref="A49:G49"/>
    <mergeCell ref="A43:G43"/>
    <mergeCell ref="G39:G42"/>
    <mergeCell ref="A30:G30"/>
    <mergeCell ref="A31:G31"/>
    <mergeCell ref="G28:G29"/>
    <mergeCell ref="A26:G26"/>
    <mergeCell ref="G20:G21"/>
    <mergeCell ref="G66:G72"/>
    <mergeCell ref="A1:G1"/>
    <mergeCell ref="A2:G2"/>
    <mergeCell ref="A3:G3"/>
    <mergeCell ref="A4:G4"/>
    <mergeCell ref="G6:G9"/>
    <mergeCell ref="A16:G16"/>
    <mergeCell ref="A17:G17"/>
    <mergeCell ref="A18:G18"/>
    <mergeCell ref="A22:G22"/>
    <mergeCell ref="G24:G25"/>
    <mergeCell ref="A58:G58"/>
    <mergeCell ref="A59:G59"/>
    <mergeCell ref="G61:G63"/>
    <mergeCell ref="A32:G32"/>
    <mergeCell ref="A37:G37"/>
    <mergeCell ref="G51:G56"/>
    <mergeCell ref="A66:A71"/>
    <mergeCell ref="B66:B71"/>
    <mergeCell ref="D66:D71"/>
    <mergeCell ref="E66:E71"/>
    <mergeCell ref="F66:F71"/>
  </mergeCells>
  <conditionalFormatting sqref="F6:F9 F12:F15 F20:F21 F24:F25 F28:F29 F34:F36 F39:F42 F45:F48 F51:F56 F61:F63 F66:F70 F72 F75:F76 F81:F87">
    <cfRule type="expression" dxfId="89" priority="7">
      <formula>$J6=3</formula>
    </cfRule>
    <cfRule type="expression" dxfId="88" priority="8">
      <formula>$J6=2</formula>
    </cfRule>
    <cfRule type="expression" dxfId="87" priority="9">
      <formula>$J6=1</formula>
    </cfRule>
  </conditionalFormatting>
  <conditionalFormatting sqref="F90:F96">
    <cfRule type="expression" dxfId="86" priority="4">
      <formula>$J90=3</formula>
    </cfRule>
    <cfRule type="expression" dxfId="85" priority="5">
      <formula>$J90=2</formula>
    </cfRule>
    <cfRule type="expression" dxfId="84" priority="6">
      <formula>$J90=1</formula>
    </cfRule>
  </conditionalFormatting>
  <conditionalFormatting sqref="F99:F105">
    <cfRule type="expression" dxfId="83" priority="1">
      <formula>$J99=3</formula>
    </cfRule>
    <cfRule type="expression" dxfId="82" priority="2">
      <formula>$J99=2</formula>
    </cfRule>
    <cfRule type="expression" dxfId="81" priority="3">
      <formula>$J99=1</formula>
    </cfRule>
  </conditionalFormatting>
  <dataValidations count="45">
    <dataValidation type="list" allowBlank="1" showInputMessage="1" showErrorMessage="1" sqref="E6" xr:uid="{ED56D3C7-45ED-4496-8D1D-47272EB21666}">
      <formula1>$K$6:$N$6</formula1>
    </dataValidation>
    <dataValidation type="list" allowBlank="1" showInputMessage="1" showErrorMessage="1" sqref="E7" xr:uid="{48ABB9B8-3959-4E98-8153-39685F941C94}">
      <formula1>$K$7:$N$7</formula1>
    </dataValidation>
    <dataValidation type="list" allowBlank="1" showInputMessage="1" showErrorMessage="1" sqref="E8" xr:uid="{26A91D01-4DB9-4392-B961-41225C9A9177}">
      <formula1>$K$8:$N$8</formula1>
    </dataValidation>
    <dataValidation type="list" allowBlank="1" showInputMessage="1" showErrorMessage="1" sqref="E9" xr:uid="{DE18CA3C-7EB9-4CDD-BC8F-F1043068B6C8}">
      <formula1>$K$9:$N$9</formula1>
    </dataValidation>
    <dataValidation type="list" allowBlank="1" showInputMessage="1" showErrorMessage="1" sqref="E12" xr:uid="{FBA623E4-7709-4C1B-81BA-9E98FFB32553}">
      <formula1>$K$12:$N$12</formula1>
    </dataValidation>
    <dataValidation type="list" allowBlank="1" showInputMessage="1" showErrorMessage="1" sqref="E13" xr:uid="{198A0D5E-F6AB-495D-842C-A8FEB827278B}">
      <formula1>$K$13:$N$13</formula1>
    </dataValidation>
    <dataValidation type="list" allowBlank="1" showInputMessage="1" showErrorMessage="1" sqref="E14" xr:uid="{B59B18F6-CF3D-4158-9FA5-7A2BAA38E625}">
      <formula1>$K$14:$N$14</formula1>
    </dataValidation>
    <dataValidation type="list" allowBlank="1" showInputMessage="1" showErrorMessage="1" sqref="E15" xr:uid="{8D208F4B-303D-4A1E-97DE-03B2DC712344}">
      <formula1>$K$15:$N$15</formula1>
    </dataValidation>
    <dataValidation type="list" allowBlank="1" showInputMessage="1" showErrorMessage="1" sqref="E20" xr:uid="{1AC8F4F7-C7B2-4159-8E3B-4DB862EE2BF3}">
      <formula1>$K$20:$N$20</formula1>
    </dataValidation>
    <dataValidation type="list" allowBlank="1" showInputMessage="1" showErrorMessage="1" sqref="E21" xr:uid="{24D31321-2E00-4F3F-929D-FB913B22314C}">
      <formula1>$K$21:$N$21</formula1>
    </dataValidation>
    <dataValidation type="list" allowBlank="1" showInputMessage="1" showErrorMessage="1" sqref="E24" xr:uid="{531F571A-6CF8-435C-BF61-012F43A28FDF}">
      <formula1>$K$24:$N$24</formula1>
    </dataValidation>
    <dataValidation type="list" allowBlank="1" showInputMessage="1" showErrorMessage="1" sqref="E25" xr:uid="{3DE4002E-0852-40F4-A68D-62EF6578E32C}">
      <formula1>$K$25:$N$25</formula1>
    </dataValidation>
    <dataValidation type="list" allowBlank="1" showInputMessage="1" showErrorMessage="1" sqref="E28" xr:uid="{8B5EC5EC-9E8D-4D03-82DA-5CB6899D30B8}">
      <formula1>$K$28:$N$28</formula1>
    </dataValidation>
    <dataValidation type="list" allowBlank="1" showInputMessage="1" showErrorMessage="1" sqref="E29" xr:uid="{700BCF52-C8E7-47FE-9C0A-5521B57F7948}">
      <formula1>$K$29:$N$29</formula1>
    </dataValidation>
    <dataValidation type="list" allowBlank="1" showInputMessage="1" showErrorMessage="1" sqref="E34" xr:uid="{E17DB919-220A-427B-A0FB-F4CD24BF0658}">
      <formula1>$K$34:$N$34</formula1>
    </dataValidation>
    <dataValidation type="list" allowBlank="1" showInputMessage="1" showErrorMessage="1" sqref="E35" xr:uid="{C2AD670C-F801-49C4-84AB-C9115B86A4BC}">
      <formula1>$K$35:$N$35</formula1>
    </dataValidation>
    <dataValidation type="list" allowBlank="1" showInputMessage="1" showErrorMessage="1" sqref="E36" xr:uid="{48396FC4-2C40-459C-9F90-AE961873E3D6}">
      <formula1>$K$36:$N$36</formula1>
    </dataValidation>
    <dataValidation type="list" allowBlank="1" showInputMessage="1" showErrorMessage="1" sqref="E39" xr:uid="{6DE560F5-F37C-498F-ABCD-859851E85F5B}">
      <formula1>$K$39:$N$39</formula1>
    </dataValidation>
    <dataValidation type="list" allowBlank="1" showInputMessage="1" showErrorMessage="1" sqref="E40" xr:uid="{8E2AFC85-AFED-4997-8F44-7FB8262D04A5}">
      <formula1>$K$40:$N$40</formula1>
    </dataValidation>
    <dataValidation type="list" allowBlank="1" showInputMessage="1" showErrorMessage="1" sqref="E41" xr:uid="{439745D4-9AE1-43A2-8EB6-ADEC0BC14453}">
      <formula1>$K$41:$N$41</formula1>
    </dataValidation>
    <dataValidation type="list" allowBlank="1" showInputMessage="1" showErrorMessage="1" sqref="E42" xr:uid="{FE16C120-8481-4EE6-8B15-8CDAEC8BE39A}">
      <formula1>$K$42:$N$42</formula1>
    </dataValidation>
    <dataValidation type="list" allowBlank="1" showInputMessage="1" showErrorMessage="1" sqref="E45" xr:uid="{B77A0003-4892-4A32-AAFA-5413BA77C550}">
      <formula1>$K$45:$N$45</formula1>
    </dataValidation>
    <dataValidation type="list" allowBlank="1" showInputMessage="1" showErrorMessage="1" sqref="E46" xr:uid="{8295D699-C336-402F-B6B5-DB6D1880A192}">
      <formula1>$K$46:$N$46</formula1>
    </dataValidation>
    <dataValidation type="list" allowBlank="1" showInputMessage="1" showErrorMessage="1" sqref="E47" xr:uid="{535EE603-42BD-41F2-926D-3503AC6C839B}">
      <formula1>$K$47:$N$47</formula1>
    </dataValidation>
    <dataValidation type="list" allowBlank="1" showInputMessage="1" showErrorMessage="1" sqref="E48" xr:uid="{B500BB6E-906D-43AE-A07F-8323A81B4593}">
      <formula1>$K$48:$N$48</formula1>
    </dataValidation>
    <dataValidation type="list" allowBlank="1" showInputMessage="1" showErrorMessage="1" sqref="E51" xr:uid="{7921612D-782D-43AF-89C1-26402C1EE576}">
      <formula1>$K$51:$N$51</formula1>
    </dataValidation>
    <dataValidation type="list" allowBlank="1" showInputMessage="1" showErrorMessage="1" sqref="E52" xr:uid="{53B991F8-5AAD-45B4-85C9-A0CFD637C87A}">
      <formula1>$K$52:$N$52</formula1>
    </dataValidation>
    <dataValidation type="list" allowBlank="1" showInputMessage="1" showErrorMessage="1" sqref="E53" xr:uid="{D0FF0C27-AA68-40D8-8368-B2DFE3C5D435}">
      <formula1>$K$53:$N$53</formula1>
    </dataValidation>
    <dataValidation type="list" allowBlank="1" showInputMessage="1" showErrorMessage="1" sqref="E54" xr:uid="{2075F96E-FB6D-46E5-9A3F-DBAB447AAC85}">
      <formula1>$K$54:$N$54</formula1>
    </dataValidation>
    <dataValidation type="list" allowBlank="1" showInputMessage="1" showErrorMessage="1" sqref="E55" xr:uid="{BAF240F1-3AA8-4DA3-8071-2F7829D027DF}">
      <formula1>$K$55:$N$55</formula1>
    </dataValidation>
    <dataValidation type="list" allowBlank="1" showInputMessage="1" showErrorMessage="1" sqref="E56" xr:uid="{D3CFFF81-0789-4F3C-8D66-07F47EA389E4}">
      <formula1>$K$56:$N$56</formula1>
    </dataValidation>
    <dataValidation type="list" allowBlank="1" showInputMessage="1" showErrorMessage="1" sqref="E61" xr:uid="{1379B5AD-D614-405B-80C7-8F2FF07B61C5}">
      <formula1>$K$61:$N$61</formula1>
    </dataValidation>
    <dataValidation type="list" allowBlank="1" showInputMessage="1" showErrorMessage="1" sqref="E62" xr:uid="{5D904064-C348-492F-83CF-C4C05CA11EF2}">
      <formula1>$K$62:$N$62</formula1>
    </dataValidation>
    <dataValidation type="list" allowBlank="1" showInputMessage="1" showErrorMessage="1" sqref="E63" xr:uid="{8829C9C9-73CF-4013-967B-AA41F2597DD0}">
      <formula1>$K$63:$N$63</formula1>
    </dataValidation>
    <dataValidation type="list" allowBlank="1" showInputMessage="1" showErrorMessage="1" sqref="E66:E70" xr:uid="{F893F90A-D46D-4699-909B-1C3E429F08A0}">
      <formula1>$K$66:$N$66</formula1>
    </dataValidation>
    <dataValidation type="list" allowBlank="1" showInputMessage="1" showErrorMessage="1" sqref="E72" xr:uid="{8F10FC56-95B9-4319-B55D-9DA13EEA713B}">
      <formula1>$K$72:$N$72</formula1>
    </dataValidation>
    <dataValidation type="list" allowBlank="1" showInputMessage="1" showErrorMessage="1" sqref="E75" xr:uid="{B5B3B3B4-EA80-43DA-9DF7-3A11FFD5F7F0}">
      <formula1>$K$75:$N$75</formula1>
    </dataValidation>
    <dataValidation type="list" allowBlank="1" showInputMessage="1" showErrorMessage="1" sqref="E76" xr:uid="{61134004-40E4-4360-AF55-9443C905F3A0}">
      <formula1>$K$76:$N$76</formula1>
    </dataValidation>
    <dataValidation type="list" allowBlank="1" showInputMessage="1" showErrorMessage="1" sqref="E81 E90 E99" xr:uid="{34C3EB5B-BFE4-4ACB-B037-29433FD33012}">
      <formula1>$K$81:$N$81</formula1>
    </dataValidation>
    <dataValidation type="list" allowBlank="1" showInputMessage="1" showErrorMessage="1" sqref="E82 E91 E100" xr:uid="{E1845474-8E16-424E-BB6F-ED139317AB6D}">
      <formula1>$K$82:$N$82</formula1>
    </dataValidation>
    <dataValidation type="list" allowBlank="1" showInputMessage="1" showErrorMessage="1" sqref="E83 E92 E101" xr:uid="{918F11EC-F294-4044-BAAE-52684BC15689}">
      <formula1>$K$83:$N$83</formula1>
    </dataValidation>
    <dataValidation type="list" allowBlank="1" showInputMessage="1" showErrorMessage="1" sqref="E84 E93 E102" xr:uid="{6B9A5EDD-2F57-49BB-928D-E28FE009ADF6}">
      <formula1>$K$84:$N$84</formula1>
    </dataValidation>
    <dataValidation type="list" allowBlank="1" showInputMessage="1" showErrorMessage="1" sqref="E85 E94 E103" xr:uid="{CC6D2AA9-A0F8-4F5F-8CEF-C5E2C802FF5C}">
      <formula1>$K$85:$N$85</formula1>
    </dataValidation>
    <dataValidation type="list" allowBlank="1" showInputMessage="1" showErrorMessage="1" sqref="E86 E95 E104" xr:uid="{65E8F791-9AAE-4F28-B19D-7CB20181F1C0}">
      <formula1>$K$86:$N$86</formula1>
    </dataValidation>
    <dataValidation type="list" allowBlank="1" showInputMessage="1" showErrorMessage="1" sqref="E87 E96 E105" xr:uid="{11D8BBA0-1C84-4363-A273-3DFDAB0562A7}">
      <formula1>$K$87:$N$87</formula1>
    </dataValidation>
  </dataValidations>
  <hyperlinks>
    <hyperlink ref="C67" r:id="rId1" display="https://unstats.un.org/sdgs/indicators/Global Indicator Framework after 2023 refinement_Eng.pdf" xr:uid="{815DAFF2-187E-4608-9CAE-FBBA4E12E9D6}"/>
    <hyperlink ref="C68" r:id="rId2" display="https://www.who.int/data/gho/data/indicators" xr:uid="{6D8DED64-36E9-40E5-BF00-9762B883B860}"/>
    <hyperlink ref="C69" r:id="rId3" display="https://uis.unesco.org/sites/default/files/documents/education-indicators-technical-guidelines-en_0.pdf" xr:uid="{79F8EEC6-1421-4123-82EE-0CF98B9B975E}"/>
    <hyperlink ref="C70" r:id="rId4" display="https://ilostat.ilo.org/resources/concepts-and-definitions/description-labour-force-statistics/" xr:uid="{B4E49336-DBE2-4B8D-B66E-A854B201D1B4}"/>
  </hyperlinks>
  <pageMargins left="0.7" right="0.7" top="0.75" bottom="0.75" header="0.3" footer="0.3"/>
  <pageSetup paperSize="9" scale="48" fitToHeight="0" orientation="portrait" verticalDpi="0" r:id="rId5"/>
  <rowBreaks count="4" manualBreakCount="4">
    <brk id="16" max="16383" man="1"/>
    <brk id="30" max="16383" man="1"/>
    <brk id="57" max="16383" man="1"/>
    <brk id="7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DA212-DCDF-44D7-A82B-E87046AA0B53}">
  <sheetPr codeName="Sheet6">
    <tabColor theme="5" tint="0.59999389629810485"/>
    <pageSetUpPr fitToPage="1"/>
  </sheetPr>
  <dimension ref="A1:N105"/>
  <sheetViews>
    <sheetView showGridLines="0" zoomScaleNormal="100" workbookViewId="0">
      <selection sqref="A1:G105"/>
    </sheetView>
  </sheetViews>
  <sheetFormatPr defaultColWidth="9.28515625" defaultRowHeight="14.25" x14ac:dyDescent="0.2"/>
  <cols>
    <col min="1" max="1" width="9.28515625" style="61"/>
    <col min="2" max="2" width="35.5703125" style="61" customWidth="1"/>
    <col min="3" max="3" width="59" style="61" customWidth="1"/>
    <col min="4" max="4" width="29.7109375" style="61" customWidth="1"/>
    <col min="5" max="5" width="18" style="61" customWidth="1"/>
    <col min="6" max="6" width="11.5703125" style="61" customWidth="1"/>
    <col min="7" max="7" width="18" style="61" customWidth="1"/>
    <col min="8" max="8" width="9.28515625" style="61" customWidth="1"/>
    <col min="9" max="9" width="9.28515625" style="61"/>
    <col min="10" max="10" width="9.28515625" style="61" hidden="1" customWidth="1"/>
    <col min="11" max="14" width="15.42578125" style="67" hidden="1" customWidth="1"/>
    <col min="15" max="16384" width="9.28515625" style="61"/>
  </cols>
  <sheetData>
    <row r="1" spans="1:14" ht="36" customHeight="1" x14ac:dyDescent="0.2">
      <c r="A1" s="216" t="s">
        <v>769</v>
      </c>
      <c r="B1" s="216"/>
      <c r="C1" s="216"/>
      <c r="D1" s="216"/>
      <c r="E1" s="216"/>
      <c r="F1" s="216"/>
      <c r="G1" s="216"/>
    </row>
    <row r="2" spans="1:14" ht="31.5" customHeight="1" x14ac:dyDescent="0.2">
      <c r="A2" s="217" t="s">
        <v>596</v>
      </c>
      <c r="B2" s="217"/>
      <c r="C2" s="217"/>
      <c r="D2" s="217"/>
      <c r="E2" s="217"/>
      <c r="F2" s="217"/>
      <c r="G2" s="217"/>
    </row>
    <row r="3" spans="1:14" ht="15.75" x14ac:dyDescent="0.2">
      <c r="A3" s="218" t="s">
        <v>597</v>
      </c>
      <c r="B3" s="219"/>
      <c r="C3" s="219"/>
      <c r="D3" s="219"/>
      <c r="E3" s="219"/>
      <c r="F3" s="219"/>
      <c r="G3" s="220"/>
      <c r="J3" s="61" t="s">
        <v>74</v>
      </c>
      <c r="K3" s="62" t="s">
        <v>62</v>
      </c>
      <c r="L3" s="62" t="s">
        <v>63</v>
      </c>
      <c r="M3" s="65">
        <v>10.625</v>
      </c>
      <c r="N3" s="62" t="s">
        <v>64</v>
      </c>
    </row>
    <row r="4" spans="1:14" ht="30" customHeight="1" x14ac:dyDescent="0.25">
      <c r="A4" s="199" t="s">
        <v>598</v>
      </c>
      <c r="B4" s="199"/>
      <c r="C4" s="199"/>
      <c r="D4" s="199"/>
      <c r="E4" s="199"/>
      <c r="F4" s="199"/>
      <c r="G4" s="199"/>
    </row>
    <row r="5" spans="1:14" ht="24" x14ac:dyDescent="0.2">
      <c r="A5" s="69"/>
      <c r="B5" s="71" t="s">
        <v>314</v>
      </c>
      <c r="C5" s="71" t="s">
        <v>315</v>
      </c>
      <c r="D5" s="70" t="s">
        <v>316</v>
      </c>
      <c r="E5" s="70" t="s">
        <v>317</v>
      </c>
      <c r="F5" s="70" t="s">
        <v>318</v>
      </c>
      <c r="G5" s="86" t="s">
        <v>319</v>
      </c>
    </row>
    <row r="6" spans="1:14" ht="108" customHeight="1" x14ac:dyDescent="0.2">
      <c r="A6" s="17" t="s">
        <v>1</v>
      </c>
      <c r="B6" s="18" t="s">
        <v>599</v>
      </c>
      <c r="C6" s="18" t="s">
        <v>600</v>
      </c>
      <c r="D6" s="97"/>
      <c r="E6" s="97" t="s">
        <v>337</v>
      </c>
      <c r="F6" s="37"/>
      <c r="G6" s="200" t="s">
        <v>607</v>
      </c>
      <c r="J6" s="61">
        <f>_xlfn.SWITCH(E6,K6,1,L6,2,M6,3,N6,4)</f>
        <v>4</v>
      </c>
      <c r="K6" s="29" t="s">
        <v>608</v>
      </c>
      <c r="L6" s="30" t="s">
        <v>609</v>
      </c>
      <c r="M6" s="31" t="s">
        <v>336</v>
      </c>
      <c r="N6" s="32" t="s">
        <v>337</v>
      </c>
    </row>
    <row r="7" spans="1:14" ht="132" x14ac:dyDescent="0.2">
      <c r="A7" s="17" t="s">
        <v>2</v>
      </c>
      <c r="B7" s="18" t="s">
        <v>601</v>
      </c>
      <c r="C7" s="18" t="s">
        <v>602</v>
      </c>
      <c r="D7" s="97"/>
      <c r="E7" s="97" t="s">
        <v>337</v>
      </c>
      <c r="F7" s="37"/>
      <c r="G7" s="201"/>
      <c r="J7" s="61">
        <f t="shared" ref="J7:J63" si="0">_xlfn.SWITCH(E7,K7,1,L7,2,M7,3,N7,4)</f>
        <v>4</v>
      </c>
      <c r="K7" s="29" t="s">
        <v>338</v>
      </c>
      <c r="L7" s="30" t="s">
        <v>610</v>
      </c>
      <c r="M7" s="31" t="s">
        <v>336</v>
      </c>
      <c r="N7" s="32" t="s">
        <v>337</v>
      </c>
    </row>
    <row r="8" spans="1:14" ht="60" x14ac:dyDescent="0.2">
      <c r="A8" s="19" t="s">
        <v>3</v>
      </c>
      <c r="B8" s="20" t="s">
        <v>603</v>
      </c>
      <c r="C8" s="20" t="s">
        <v>604</v>
      </c>
      <c r="D8" s="99"/>
      <c r="E8" s="99" t="s">
        <v>337</v>
      </c>
      <c r="F8" s="39"/>
      <c r="G8" s="201"/>
      <c r="J8" s="61">
        <f t="shared" si="0"/>
        <v>4</v>
      </c>
      <c r="K8" s="29" t="s">
        <v>338</v>
      </c>
      <c r="L8" s="30" t="s">
        <v>542</v>
      </c>
      <c r="M8" s="31" t="s">
        <v>336</v>
      </c>
      <c r="N8" s="32" t="s">
        <v>337</v>
      </c>
    </row>
    <row r="9" spans="1:14" ht="72" x14ac:dyDescent="0.2">
      <c r="A9" s="17" t="s">
        <v>4</v>
      </c>
      <c r="B9" s="18" t="s">
        <v>605</v>
      </c>
      <c r="C9" s="18" t="s">
        <v>606</v>
      </c>
      <c r="D9" s="97"/>
      <c r="E9" s="97" t="s">
        <v>337</v>
      </c>
      <c r="F9" s="37"/>
      <c r="G9" s="202"/>
      <c r="J9" s="61">
        <f t="shared" si="0"/>
        <v>4</v>
      </c>
      <c r="K9" s="29" t="s">
        <v>338</v>
      </c>
      <c r="L9" s="30" t="s">
        <v>419</v>
      </c>
      <c r="M9" s="31" t="s">
        <v>336</v>
      </c>
      <c r="N9" s="32" t="s">
        <v>337</v>
      </c>
    </row>
    <row r="10" spans="1:14" ht="30" customHeight="1" x14ac:dyDescent="0.25">
      <c r="A10" s="223" t="s">
        <v>611</v>
      </c>
      <c r="B10" s="223"/>
      <c r="C10" s="223"/>
      <c r="D10" s="223"/>
      <c r="E10" s="223"/>
      <c r="F10" s="223"/>
      <c r="G10" s="223"/>
    </row>
    <row r="11" spans="1:14" ht="24" x14ac:dyDescent="0.2">
      <c r="A11" s="72"/>
      <c r="B11" s="71" t="s">
        <v>314</v>
      </c>
      <c r="C11" s="71" t="s">
        <v>315</v>
      </c>
      <c r="D11" s="70" t="s">
        <v>316</v>
      </c>
      <c r="E11" s="70" t="s">
        <v>317</v>
      </c>
      <c r="F11" s="70" t="s">
        <v>318</v>
      </c>
      <c r="G11" s="86" t="s">
        <v>319</v>
      </c>
    </row>
    <row r="12" spans="1:14" ht="60" x14ac:dyDescent="0.2">
      <c r="A12" s="21" t="s">
        <v>5</v>
      </c>
      <c r="B12" s="18" t="s">
        <v>612</v>
      </c>
      <c r="C12" s="18" t="s">
        <v>613</v>
      </c>
      <c r="D12" s="97"/>
      <c r="E12" s="97" t="s">
        <v>337</v>
      </c>
      <c r="F12" s="37"/>
      <c r="G12" s="215" t="s">
        <v>620</v>
      </c>
      <c r="J12" s="61">
        <f t="shared" si="0"/>
        <v>4</v>
      </c>
      <c r="K12" s="29" t="s">
        <v>338</v>
      </c>
      <c r="L12" s="30" t="s">
        <v>631</v>
      </c>
      <c r="M12" s="31" t="s">
        <v>336</v>
      </c>
      <c r="N12" s="32" t="s">
        <v>337</v>
      </c>
    </row>
    <row r="13" spans="1:14" ht="48" x14ac:dyDescent="0.2">
      <c r="A13" s="21" t="s">
        <v>6</v>
      </c>
      <c r="B13" s="18" t="s">
        <v>614</v>
      </c>
      <c r="C13" s="18" t="s">
        <v>615</v>
      </c>
      <c r="D13" s="97"/>
      <c r="E13" s="97" t="s">
        <v>337</v>
      </c>
      <c r="F13" s="37"/>
      <c r="G13" s="215"/>
      <c r="J13" s="61">
        <f t="shared" si="0"/>
        <v>4</v>
      </c>
      <c r="K13" s="29" t="s">
        <v>338</v>
      </c>
      <c r="L13" s="30" t="s">
        <v>631</v>
      </c>
      <c r="M13" s="31" t="s">
        <v>336</v>
      </c>
      <c r="N13" s="32" t="s">
        <v>337</v>
      </c>
    </row>
    <row r="14" spans="1:14" ht="60" x14ac:dyDescent="0.2">
      <c r="A14" s="21" t="s">
        <v>7</v>
      </c>
      <c r="B14" s="18" t="s">
        <v>616</v>
      </c>
      <c r="C14" s="18" t="s">
        <v>617</v>
      </c>
      <c r="D14" s="97"/>
      <c r="E14" s="97" t="s">
        <v>337</v>
      </c>
      <c r="F14" s="37"/>
      <c r="G14" s="215"/>
      <c r="J14" s="61">
        <f t="shared" si="0"/>
        <v>4</v>
      </c>
      <c r="K14" s="29" t="s">
        <v>338</v>
      </c>
      <c r="L14" s="30" t="s">
        <v>632</v>
      </c>
      <c r="M14" s="31" t="s">
        <v>336</v>
      </c>
      <c r="N14" s="32" t="s">
        <v>337</v>
      </c>
    </row>
    <row r="15" spans="1:14" ht="84" x14ac:dyDescent="0.2">
      <c r="A15" s="21" t="s">
        <v>8</v>
      </c>
      <c r="B15" s="18" t="s">
        <v>618</v>
      </c>
      <c r="C15" s="22" t="s">
        <v>619</v>
      </c>
      <c r="D15" s="97"/>
      <c r="E15" s="97" t="s">
        <v>337</v>
      </c>
      <c r="F15" s="37"/>
      <c r="G15" s="215"/>
      <c r="J15" s="61">
        <f t="shared" si="0"/>
        <v>4</v>
      </c>
      <c r="K15" s="29" t="s">
        <v>338</v>
      </c>
      <c r="L15" s="30" t="s">
        <v>633</v>
      </c>
      <c r="M15" s="31" t="s">
        <v>336</v>
      </c>
      <c r="N15" s="32" t="s">
        <v>337</v>
      </c>
    </row>
    <row r="16" spans="1:14" x14ac:dyDescent="0.2">
      <c r="A16" s="221"/>
      <c r="B16" s="221"/>
      <c r="C16" s="221"/>
      <c r="D16" s="221"/>
      <c r="E16" s="221"/>
      <c r="F16" s="221"/>
      <c r="G16" s="221"/>
    </row>
    <row r="17" spans="1:14" ht="15.75" x14ac:dyDescent="0.2">
      <c r="A17" s="218" t="s">
        <v>621</v>
      </c>
      <c r="B17" s="219"/>
      <c r="C17" s="219"/>
      <c r="D17" s="219"/>
      <c r="E17" s="219"/>
      <c r="F17" s="219"/>
      <c r="G17" s="220"/>
    </row>
    <row r="18" spans="1:14" ht="30" customHeight="1" x14ac:dyDescent="0.25">
      <c r="A18" s="199" t="s">
        <v>433</v>
      </c>
      <c r="B18" s="199"/>
      <c r="C18" s="199"/>
      <c r="D18" s="199"/>
      <c r="E18" s="199"/>
      <c r="F18" s="199"/>
      <c r="G18" s="199"/>
    </row>
    <row r="19" spans="1:14" ht="24" x14ac:dyDescent="0.2">
      <c r="A19" s="72"/>
      <c r="B19" s="71" t="s">
        <v>314</v>
      </c>
      <c r="C19" s="71" t="s">
        <v>315</v>
      </c>
      <c r="D19" s="70" t="s">
        <v>316</v>
      </c>
      <c r="E19" s="70" t="s">
        <v>317</v>
      </c>
      <c r="F19" s="70" t="s">
        <v>318</v>
      </c>
      <c r="G19" s="86" t="s">
        <v>319</v>
      </c>
    </row>
    <row r="20" spans="1:14" ht="132" x14ac:dyDescent="0.2">
      <c r="A20" s="23" t="s">
        <v>10</v>
      </c>
      <c r="B20" s="18" t="s">
        <v>622</v>
      </c>
      <c r="C20" s="18" t="s">
        <v>624</v>
      </c>
      <c r="D20" s="97"/>
      <c r="E20" s="97" t="s">
        <v>337</v>
      </c>
      <c r="F20" s="37"/>
      <c r="G20" s="215" t="s">
        <v>626</v>
      </c>
      <c r="J20" s="61">
        <f t="shared" si="0"/>
        <v>4</v>
      </c>
      <c r="K20" s="29" t="s">
        <v>627</v>
      </c>
      <c r="L20" s="30" t="s">
        <v>628</v>
      </c>
      <c r="M20" s="31" t="s">
        <v>449</v>
      </c>
      <c r="N20" s="33" t="s">
        <v>337</v>
      </c>
    </row>
    <row r="21" spans="1:14" ht="108" x14ac:dyDescent="0.2">
      <c r="A21" s="24" t="s">
        <v>11</v>
      </c>
      <c r="B21" s="18" t="s">
        <v>623</v>
      </c>
      <c r="C21" s="18" t="s">
        <v>625</v>
      </c>
      <c r="D21" s="97"/>
      <c r="E21" s="97"/>
      <c r="F21" s="37"/>
      <c r="G21" s="215"/>
      <c r="J21" s="61" t="e">
        <f t="shared" si="0"/>
        <v>#N/A</v>
      </c>
      <c r="K21" s="29" t="s">
        <v>629</v>
      </c>
      <c r="L21" s="30" t="s">
        <v>630</v>
      </c>
      <c r="M21" s="31" t="s">
        <v>336</v>
      </c>
      <c r="N21" s="33" t="s">
        <v>337</v>
      </c>
    </row>
    <row r="22" spans="1:14" ht="30" customHeight="1" x14ac:dyDescent="0.25">
      <c r="A22" s="199" t="s">
        <v>634</v>
      </c>
      <c r="B22" s="199"/>
      <c r="C22" s="199"/>
      <c r="D22" s="199"/>
      <c r="E22" s="199"/>
      <c r="F22" s="199"/>
      <c r="G22" s="199"/>
    </row>
    <row r="23" spans="1:14" ht="24" x14ac:dyDescent="0.2">
      <c r="A23" s="72"/>
      <c r="B23" s="71" t="s">
        <v>314</v>
      </c>
      <c r="C23" s="71" t="s">
        <v>315</v>
      </c>
      <c r="D23" s="70" t="s">
        <v>316</v>
      </c>
      <c r="E23" s="70" t="s">
        <v>317</v>
      </c>
      <c r="F23" s="70" t="s">
        <v>318</v>
      </c>
      <c r="G23" s="86" t="s">
        <v>319</v>
      </c>
    </row>
    <row r="24" spans="1:14" ht="60" x14ac:dyDescent="0.2">
      <c r="A24" s="23" t="s">
        <v>16</v>
      </c>
      <c r="B24" s="18" t="s">
        <v>635</v>
      </c>
      <c r="C24" s="18" t="s">
        <v>636</v>
      </c>
      <c r="D24" s="97"/>
      <c r="E24" s="97" t="s">
        <v>337</v>
      </c>
      <c r="F24" s="37"/>
      <c r="G24" s="215" t="s">
        <v>626</v>
      </c>
      <c r="J24" s="61">
        <f t="shared" si="0"/>
        <v>4</v>
      </c>
      <c r="K24" s="29" t="s">
        <v>639</v>
      </c>
      <c r="L24" s="30" t="s">
        <v>640</v>
      </c>
      <c r="M24" s="31" t="s">
        <v>641</v>
      </c>
      <c r="N24" s="32" t="s">
        <v>337</v>
      </c>
    </row>
    <row r="25" spans="1:14" ht="48" x14ac:dyDescent="0.2">
      <c r="A25" s="25" t="s">
        <v>17</v>
      </c>
      <c r="B25" s="18" t="s">
        <v>637</v>
      </c>
      <c r="C25" s="18" t="s">
        <v>638</v>
      </c>
      <c r="D25" s="97"/>
      <c r="E25" s="97" t="s">
        <v>337</v>
      </c>
      <c r="F25" s="37"/>
      <c r="G25" s="215"/>
      <c r="J25" s="61">
        <f t="shared" si="0"/>
        <v>4</v>
      </c>
      <c r="K25" s="29" t="s">
        <v>338</v>
      </c>
      <c r="L25" s="30" t="s">
        <v>419</v>
      </c>
      <c r="M25" s="31" t="s">
        <v>336</v>
      </c>
      <c r="N25" s="32" t="s">
        <v>337</v>
      </c>
    </row>
    <row r="26" spans="1:14" ht="30" customHeight="1" x14ac:dyDescent="0.25">
      <c r="A26" s="199" t="s">
        <v>463</v>
      </c>
      <c r="B26" s="199"/>
      <c r="C26" s="199"/>
      <c r="D26" s="199"/>
      <c r="E26" s="199"/>
      <c r="F26" s="199"/>
      <c r="G26" s="199"/>
    </row>
    <row r="27" spans="1:14" ht="24" x14ac:dyDescent="0.2">
      <c r="A27" s="72"/>
      <c r="B27" s="71" t="s">
        <v>314</v>
      </c>
      <c r="C27" s="71" t="s">
        <v>315</v>
      </c>
      <c r="D27" s="70" t="s">
        <v>316</v>
      </c>
      <c r="E27" s="70" t="s">
        <v>317</v>
      </c>
      <c r="F27" s="70" t="s">
        <v>318</v>
      </c>
      <c r="G27" s="86" t="s">
        <v>319</v>
      </c>
    </row>
    <row r="28" spans="1:14" ht="48" x14ac:dyDescent="0.2">
      <c r="A28" s="25" t="s">
        <v>65</v>
      </c>
      <c r="B28" s="20" t="s">
        <v>642</v>
      </c>
      <c r="C28" s="20" t="s">
        <v>643</v>
      </c>
      <c r="D28" s="108"/>
      <c r="E28" s="108" t="s">
        <v>337</v>
      </c>
      <c r="F28" s="37"/>
      <c r="G28" s="225" t="s">
        <v>646</v>
      </c>
      <c r="J28" s="61">
        <f t="shared" si="0"/>
        <v>4</v>
      </c>
      <c r="K28" s="29" t="s">
        <v>338</v>
      </c>
      <c r="L28" s="30" t="s">
        <v>339</v>
      </c>
      <c r="M28" s="31" t="s">
        <v>336</v>
      </c>
      <c r="N28" s="33" t="s">
        <v>337</v>
      </c>
    </row>
    <row r="29" spans="1:14" ht="60" x14ac:dyDescent="0.2">
      <c r="A29" s="26" t="s">
        <v>66</v>
      </c>
      <c r="B29" s="18" t="s">
        <v>644</v>
      </c>
      <c r="C29" s="18" t="s">
        <v>645</v>
      </c>
      <c r="D29" s="97"/>
      <c r="E29" s="97" t="s">
        <v>647</v>
      </c>
      <c r="F29" s="37"/>
      <c r="G29" s="225"/>
      <c r="J29" s="61">
        <f t="shared" si="0"/>
        <v>4</v>
      </c>
      <c r="K29" s="29" t="s">
        <v>541</v>
      </c>
      <c r="L29" s="30" t="s">
        <v>542</v>
      </c>
      <c r="M29" s="31" t="s">
        <v>336</v>
      </c>
      <c r="N29" s="32" t="s">
        <v>647</v>
      </c>
    </row>
    <row r="30" spans="1:14" x14ac:dyDescent="0.2">
      <c r="A30" s="221"/>
      <c r="B30" s="221"/>
      <c r="C30" s="221"/>
      <c r="D30" s="221"/>
      <c r="E30" s="221"/>
      <c r="F30" s="221"/>
      <c r="G30" s="221"/>
    </row>
    <row r="31" spans="1:14" ht="15.75" x14ac:dyDescent="0.2">
      <c r="A31" s="218" t="s">
        <v>648</v>
      </c>
      <c r="B31" s="219"/>
      <c r="C31" s="219"/>
      <c r="D31" s="219"/>
      <c r="E31" s="219"/>
      <c r="F31" s="219"/>
      <c r="G31" s="220"/>
    </row>
    <row r="32" spans="1:14" ht="30" customHeight="1" x14ac:dyDescent="0.25">
      <c r="A32" s="199" t="s">
        <v>649</v>
      </c>
      <c r="B32" s="199"/>
      <c r="C32" s="199"/>
      <c r="D32" s="199"/>
      <c r="E32" s="199"/>
      <c r="F32" s="199"/>
      <c r="G32" s="199"/>
    </row>
    <row r="33" spans="1:14" ht="24" x14ac:dyDescent="0.2">
      <c r="A33" s="72"/>
      <c r="B33" s="71" t="s">
        <v>314</v>
      </c>
      <c r="C33" s="71" t="s">
        <v>315</v>
      </c>
      <c r="D33" s="70" t="s">
        <v>316</v>
      </c>
      <c r="E33" s="70" t="s">
        <v>317</v>
      </c>
      <c r="F33" s="70" t="s">
        <v>318</v>
      </c>
      <c r="G33" s="86" t="s">
        <v>319</v>
      </c>
    </row>
    <row r="34" spans="1:14" ht="72" x14ac:dyDescent="0.2">
      <c r="A34" s="23" t="s">
        <v>24</v>
      </c>
      <c r="B34" s="18" t="s">
        <v>650</v>
      </c>
      <c r="C34" s="18" t="s">
        <v>651</v>
      </c>
      <c r="D34" s="97"/>
      <c r="E34" s="97" t="s">
        <v>337</v>
      </c>
      <c r="F34" s="37"/>
      <c r="G34" s="95" t="s">
        <v>658</v>
      </c>
      <c r="J34" s="61">
        <f t="shared" si="0"/>
        <v>4</v>
      </c>
      <c r="K34" s="29" t="s">
        <v>338</v>
      </c>
      <c r="L34" s="30" t="s">
        <v>656</v>
      </c>
      <c r="M34" s="31" t="s">
        <v>336</v>
      </c>
      <c r="N34" s="32" t="s">
        <v>337</v>
      </c>
    </row>
    <row r="35" spans="1:14" ht="48" x14ac:dyDescent="0.2">
      <c r="A35" s="23" t="s">
        <v>25</v>
      </c>
      <c r="B35" s="18" t="s">
        <v>652</v>
      </c>
      <c r="C35" s="18" t="s">
        <v>653</v>
      </c>
      <c r="D35" s="97"/>
      <c r="E35" s="97" t="s">
        <v>337</v>
      </c>
      <c r="F35" s="37"/>
      <c r="G35" s="109"/>
      <c r="J35" s="61">
        <f t="shared" si="0"/>
        <v>4</v>
      </c>
      <c r="K35" s="29" t="s">
        <v>338</v>
      </c>
      <c r="L35" s="30" t="s">
        <v>656</v>
      </c>
      <c r="M35" s="31" t="s">
        <v>336</v>
      </c>
      <c r="N35" s="32" t="s">
        <v>337</v>
      </c>
    </row>
    <row r="36" spans="1:14" ht="96" x14ac:dyDescent="0.2">
      <c r="A36" s="23" t="s">
        <v>26</v>
      </c>
      <c r="B36" s="18" t="s">
        <v>654</v>
      </c>
      <c r="C36" s="18" t="s">
        <v>655</v>
      </c>
      <c r="D36" s="97"/>
      <c r="E36" s="97" t="s">
        <v>337</v>
      </c>
      <c r="F36" s="37"/>
      <c r="G36" s="95" t="s">
        <v>659</v>
      </c>
      <c r="J36" s="61">
        <f t="shared" si="0"/>
        <v>4</v>
      </c>
      <c r="K36" s="29" t="s">
        <v>338</v>
      </c>
      <c r="L36" s="30" t="s">
        <v>657</v>
      </c>
      <c r="M36" s="31" t="s">
        <v>336</v>
      </c>
      <c r="N36" s="32" t="s">
        <v>337</v>
      </c>
    </row>
    <row r="37" spans="1:14" ht="30" customHeight="1" x14ac:dyDescent="0.25">
      <c r="A37" s="199" t="s">
        <v>660</v>
      </c>
      <c r="B37" s="199"/>
      <c r="C37" s="199"/>
      <c r="D37" s="199"/>
      <c r="E37" s="199"/>
      <c r="F37" s="199"/>
      <c r="G37" s="199"/>
    </row>
    <row r="38" spans="1:14" ht="24" x14ac:dyDescent="0.2">
      <c r="A38" s="72"/>
      <c r="B38" s="71" t="s">
        <v>314</v>
      </c>
      <c r="C38" s="71" t="s">
        <v>315</v>
      </c>
      <c r="D38" s="70" t="s">
        <v>316</v>
      </c>
      <c r="E38" s="70" t="s">
        <v>317</v>
      </c>
      <c r="F38" s="70" t="s">
        <v>318</v>
      </c>
      <c r="G38" s="86" t="s">
        <v>319</v>
      </c>
    </row>
    <row r="39" spans="1:14" ht="84" x14ac:dyDescent="0.2">
      <c r="A39" s="23" t="s">
        <v>28</v>
      </c>
      <c r="B39" s="18" t="s">
        <v>661</v>
      </c>
      <c r="C39" s="18" t="s">
        <v>662</v>
      </c>
      <c r="D39" s="97"/>
      <c r="E39" s="97" t="s">
        <v>670</v>
      </c>
      <c r="F39" s="37"/>
      <c r="G39" s="215" t="s">
        <v>669</v>
      </c>
      <c r="J39" s="61">
        <f t="shared" si="0"/>
        <v>4</v>
      </c>
      <c r="K39" s="29" t="s">
        <v>541</v>
      </c>
      <c r="L39" s="30" t="s">
        <v>542</v>
      </c>
      <c r="M39" s="31" t="s">
        <v>336</v>
      </c>
      <c r="N39" s="32" t="s">
        <v>670</v>
      </c>
    </row>
    <row r="40" spans="1:14" ht="60" x14ac:dyDescent="0.2">
      <c r="A40" s="24" t="s">
        <v>29</v>
      </c>
      <c r="B40" s="18" t="s">
        <v>663</v>
      </c>
      <c r="C40" s="18" t="s">
        <v>664</v>
      </c>
      <c r="D40" s="97"/>
      <c r="E40" s="97"/>
      <c r="F40" s="37"/>
      <c r="G40" s="215"/>
      <c r="J40" s="61" t="e">
        <f t="shared" si="0"/>
        <v>#N/A</v>
      </c>
      <c r="K40" s="29" t="s">
        <v>671</v>
      </c>
      <c r="L40" s="30" t="s">
        <v>672</v>
      </c>
      <c r="M40" s="31" t="s">
        <v>336</v>
      </c>
      <c r="N40" s="32" t="s">
        <v>337</v>
      </c>
    </row>
    <row r="41" spans="1:14" ht="36" x14ac:dyDescent="0.2">
      <c r="A41" s="24" t="s">
        <v>30</v>
      </c>
      <c r="B41" s="18" t="s">
        <v>665</v>
      </c>
      <c r="C41" s="18" t="s">
        <v>666</v>
      </c>
      <c r="D41" s="97"/>
      <c r="E41" s="97" t="s">
        <v>337</v>
      </c>
      <c r="F41" s="37"/>
      <c r="G41" s="215"/>
      <c r="J41" s="61">
        <f t="shared" si="0"/>
        <v>4</v>
      </c>
      <c r="K41" s="29" t="s">
        <v>338</v>
      </c>
      <c r="L41" s="30" t="s">
        <v>673</v>
      </c>
      <c r="M41" s="31" t="s">
        <v>336</v>
      </c>
      <c r="N41" s="32" t="s">
        <v>337</v>
      </c>
    </row>
    <row r="42" spans="1:14" ht="48" x14ac:dyDescent="0.2">
      <c r="A42" s="24" t="s">
        <v>67</v>
      </c>
      <c r="B42" s="18" t="s">
        <v>667</v>
      </c>
      <c r="C42" s="18" t="s">
        <v>668</v>
      </c>
      <c r="D42" s="97"/>
      <c r="E42" s="97" t="s">
        <v>337</v>
      </c>
      <c r="F42" s="37"/>
      <c r="G42" s="215"/>
      <c r="J42" s="61">
        <f t="shared" si="0"/>
        <v>4</v>
      </c>
      <c r="K42" s="29" t="s">
        <v>338</v>
      </c>
      <c r="L42" s="30" t="s">
        <v>674</v>
      </c>
      <c r="M42" s="31" t="s">
        <v>336</v>
      </c>
      <c r="N42" s="32" t="s">
        <v>337</v>
      </c>
    </row>
    <row r="43" spans="1:14" ht="30" customHeight="1" x14ac:dyDescent="0.25">
      <c r="A43" s="199" t="s">
        <v>675</v>
      </c>
      <c r="B43" s="199"/>
      <c r="C43" s="199"/>
      <c r="D43" s="199"/>
      <c r="E43" s="199"/>
      <c r="F43" s="199"/>
      <c r="G43" s="199"/>
    </row>
    <row r="44" spans="1:14" ht="24" x14ac:dyDescent="0.2">
      <c r="A44" s="72"/>
      <c r="B44" s="71" t="s">
        <v>314</v>
      </c>
      <c r="C44" s="71" t="s">
        <v>315</v>
      </c>
      <c r="D44" s="70" t="s">
        <v>316</v>
      </c>
      <c r="E44" s="70" t="s">
        <v>317</v>
      </c>
      <c r="F44" s="70" t="s">
        <v>318</v>
      </c>
      <c r="G44" s="86" t="s">
        <v>319</v>
      </c>
    </row>
    <row r="45" spans="1:14" ht="36" x14ac:dyDescent="0.2">
      <c r="A45" s="27" t="s">
        <v>31</v>
      </c>
      <c r="B45" s="18" t="s">
        <v>676</v>
      </c>
      <c r="C45" s="18" t="s">
        <v>677</v>
      </c>
      <c r="D45" s="97"/>
      <c r="E45" s="97" t="s">
        <v>337</v>
      </c>
      <c r="F45" s="37"/>
      <c r="G45" s="97" t="s">
        <v>684</v>
      </c>
      <c r="J45" s="61">
        <f t="shared" si="0"/>
        <v>4</v>
      </c>
      <c r="K45" s="29" t="s">
        <v>671</v>
      </c>
      <c r="L45" s="30" t="s">
        <v>687</v>
      </c>
      <c r="M45" s="31" t="s">
        <v>336</v>
      </c>
      <c r="N45" s="32" t="s">
        <v>337</v>
      </c>
    </row>
    <row r="46" spans="1:14" ht="84" x14ac:dyDescent="0.2">
      <c r="A46" s="27" t="s">
        <v>32</v>
      </c>
      <c r="B46" s="18" t="s">
        <v>678</v>
      </c>
      <c r="C46" s="18" t="s">
        <v>679</v>
      </c>
      <c r="D46" s="97"/>
      <c r="E46" s="97" t="s">
        <v>337</v>
      </c>
      <c r="F46" s="37"/>
      <c r="G46" s="110"/>
      <c r="J46" s="61">
        <f t="shared" si="0"/>
        <v>4</v>
      </c>
      <c r="K46" s="29" t="s">
        <v>338</v>
      </c>
      <c r="L46" s="30" t="s">
        <v>688</v>
      </c>
      <c r="M46" s="31" t="s">
        <v>336</v>
      </c>
      <c r="N46" s="32" t="s">
        <v>337</v>
      </c>
    </row>
    <row r="47" spans="1:14" ht="120" x14ac:dyDescent="0.2">
      <c r="A47" s="27" t="s">
        <v>33</v>
      </c>
      <c r="B47" s="18" t="s">
        <v>680</v>
      </c>
      <c r="C47" s="18" t="s">
        <v>681</v>
      </c>
      <c r="D47" s="97"/>
      <c r="E47" s="97" t="s">
        <v>337</v>
      </c>
      <c r="F47" s="37"/>
      <c r="G47" s="97" t="s">
        <v>685</v>
      </c>
      <c r="J47" s="61">
        <f t="shared" si="0"/>
        <v>4</v>
      </c>
      <c r="K47" s="29" t="s">
        <v>338</v>
      </c>
      <c r="L47" s="30" t="s">
        <v>689</v>
      </c>
      <c r="M47" s="31" t="s">
        <v>336</v>
      </c>
      <c r="N47" s="32" t="s">
        <v>337</v>
      </c>
    </row>
    <row r="48" spans="1:14" ht="84" x14ac:dyDescent="0.2">
      <c r="A48" s="27" t="s">
        <v>34</v>
      </c>
      <c r="B48" s="18" t="s">
        <v>682</v>
      </c>
      <c r="C48" s="18" t="s">
        <v>683</v>
      </c>
      <c r="D48" s="97"/>
      <c r="E48" s="97" t="s">
        <v>337</v>
      </c>
      <c r="F48" s="37"/>
      <c r="G48" s="97" t="s">
        <v>686</v>
      </c>
      <c r="J48" s="61">
        <f t="shared" si="0"/>
        <v>4</v>
      </c>
      <c r="K48" s="29" t="s">
        <v>338</v>
      </c>
      <c r="L48" s="30" t="s">
        <v>690</v>
      </c>
      <c r="M48" s="31" t="s">
        <v>336</v>
      </c>
      <c r="N48" s="32" t="s">
        <v>337</v>
      </c>
    </row>
    <row r="49" spans="1:14" ht="30" customHeight="1" x14ac:dyDescent="0.25">
      <c r="A49" s="199" t="s">
        <v>691</v>
      </c>
      <c r="B49" s="199"/>
      <c r="C49" s="199"/>
      <c r="D49" s="199"/>
      <c r="E49" s="199"/>
      <c r="F49" s="199"/>
      <c r="G49" s="199"/>
    </row>
    <row r="50" spans="1:14" ht="24" x14ac:dyDescent="0.2">
      <c r="A50" s="72"/>
      <c r="B50" s="71" t="s">
        <v>314</v>
      </c>
      <c r="C50" s="71" t="s">
        <v>315</v>
      </c>
      <c r="D50" s="70" t="s">
        <v>316</v>
      </c>
      <c r="E50" s="70" t="s">
        <v>317</v>
      </c>
      <c r="F50" s="70" t="s">
        <v>318</v>
      </c>
      <c r="G50" s="86" t="s">
        <v>319</v>
      </c>
    </row>
    <row r="51" spans="1:14" ht="60" x14ac:dyDescent="0.2">
      <c r="A51" s="26" t="s">
        <v>68</v>
      </c>
      <c r="B51" s="18" t="s">
        <v>692</v>
      </c>
      <c r="C51" s="18" t="s">
        <v>693</v>
      </c>
      <c r="D51" s="111"/>
      <c r="E51" s="111" t="s">
        <v>716</v>
      </c>
      <c r="F51" s="38"/>
      <c r="G51" s="200" t="s">
        <v>704</v>
      </c>
      <c r="J51" s="61">
        <f t="shared" si="0"/>
        <v>4</v>
      </c>
      <c r="K51" s="34" t="s">
        <v>338</v>
      </c>
      <c r="L51" s="83" t="s">
        <v>523</v>
      </c>
      <c r="M51" s="35" t="s">
        <v>336</v>
      </c>
      <c r="N51" s="36" t="s">
        <v>716</v>
      </c>
    </row>
    <row r="52" spans="1:14" ht="84" x14ac:dyDescent="0.2">
      <c r="A52" s="27" t="s">
        <v>69</v>
      </c>
      <c r="B52" s="18" t="s">
        <v>694</v>
      </c>
      <c r="C52" s="18" t="s">
        <v>695</v>
      </c>
      <c r="D52" s="97"/>
      <c r="E52" s="97" t="s">
        <v>337</v>
      </c>
      <c r="F52" s="37"/>
      <c r="G52" s="201"/>
      <c r="J52" s="61">
        <f t="shared" si="0"/>
        <v>4</v>
      </c>
      <c r="K52" s="29" t="s">
        <v>338</v>
      </c>
      <c r="L52" s="30" t="s">
        <v>717</v>
      </c>
      <c r="M52" s="31" t="s">
        <v>336</v>
      </c>
      <c r="N52" s="32" t="s">
        <v>337</v>
      </c>
    </row>
    <row r="53" spans="1:14" ht="96" customHeight="1" x14ac:dyDescent="0.2">
      <c r="A53" s="17" t="s">
        <v>70</v>
      </c>
      <c r="B53" s="18" t="s">
        <v>696</v>
      </c>
      <c r="C53" s="18" t="s">
        <v>697</v>
      </c>
      <c r="D53" s="97"/>
      <c r="E53" s="97" t="s">
        <v>337</v>
      </c>
      <c r="F53" s="37"/>
      <c r="G53" s="201"/>
      <c r="J53" s="61">
        <f t="shared" si="0"/>
        <v>4</v>
      </c>
      <c r="K53" s="29" t="s">
        <v>338</v>
      </c>
      <c r="L53" s="30" t="s">
        <v>718</v>
      </c>
      <c r="M53" s="31" t="s">
        <v>336</v>
      </c>
      <c r="N53" s="32" t="s">
        <v>337</v>
      </c>
    </row>
    <row r="54" spans="1:14" ht="36" x14ac:dyDescent="0.2">
      <c r="A54" s="17" t="s">
        <v>71</v>
      </c>
      <c r="B54" s="18" t="s">
        <v>698</v>
      </c>
      <c r="C54" s="18" t="s">
        <v>699</v>
      </c>
      <c r="D54" s="97"/>
      <c r="E54" s="97" t="s">
        <v>337</v>
      </c>
      <c r="F54" s="37"/>
      <c r="G54" s="201"/>
      <c r="J54" s="61">
        <f t="shared" si="0"/>
        <v>4</v>
      </c>
      <c r="K54" s="29" t="s">
        <v>338</v>
      </c>
      <c r="L54" s="30" t="s">
        <v>718</v>
      </c>
      <c r="M54" s="31" t="s">
        <v>336</v>
      </c>
      <c r="N54" s="32" t="s">
        <v>337</v>
      </c>
    </row>
    <row r="55" spans="1:14" ht="60" x14ac:dyDescent="0.2">
      <c r="A55" s="17" t="s">
        <v>72</v>
      </c>
      <c r="B55" s="18" t="s">
        <v>700</v>
      </c>
      <c r="C55" s="18" t="s">
        <v>701</v>
      </c>
      <c r="D55" s="97"/>
      <c r="E55" s="97" t="s">
        <v>337</v>
      </c>
      <c r="F55" s="37"/>
      <c r="G55" s="201"/>
      <c r="J55" s="61">
        <f t="shared" si="0"/>
        <v>4</v>
      </c>
      <c r="K55" s="29" t="s">
        <v>338</v>
      </c>
      <c r="L55" s="30" t="s">
        <v>719</v>
      </c>
      <c r="M55" s="31" t="s">
        <v>336</v>
      </c>
      <c r="N55" s="32" t="s">
        <v>337</v>
      </c>
    </row>
    <row r="56" spans="1:14" ht="60" x14ac:dyDescent="0.2">
      <c r="A56" s="17" t="s">
        <v>81</v>
      </c>
      <c r="B56" s="18" t="s">
        <v>702</v>
      </c>
      <c r="C56" s="18" t="s">
        <v>703</v>
      </c>
      <c r="D56" s="97"/>
      <c r="E56" s="97" t="s">
        <v>337</v>
      </c>
      <c r="F56" s="37"/>
      <c r="G56" s="202"/>
      <c r="J56" s="61">
        <f t="shared" si="0"/>
        <v>4</v>
      </c>
      <c r="K56" s="29" t="s">
        <v>338</v>
      </c>
      <c r="L56" s="30" t="s">
        <v>720</v>
      </c>
      <c r="M56" s="31" t="s">
        <v>336</v>
      </c>
      <c r="N56" s="32" t="s">
        <v>337</v>
      </c>
    </row>
    <row r="57" spans="1:14" x14ac:dyDescent="0.2">
      <c r="A57" s="224"/>
      <c r="B57" s="224"/>
      <c r="C57" s="224"/>
      <c r="D57" s="224"/>
      <c r="E57" s="224"/>
      <c r="F57" s="224"/>
      <c r="G57" s="224"/>
    </row>
    <row r="58" spans="1:14" ht="15.75" x14ac:dyDescent="0.2">
      <c r="A58" s="218" t="s">
        <v>705</v>
      </c>
      <c r="B58" s="219"/>
      <c r="C58" s="219"/>
      <c r="D58" s="219"/>
      <c r="E58" s="219"/>
      <c r="F58" s="219"/>
      <c r="G58" s="220"/>
    </row>
    <row r="59" spans="1:14" ht="30" customHeight="1" x14ac:dyDescent="0.25">
      <c r="A59" s="199" t="s">
        <v>706</v>
      </c>
      <c r="B59" s="199"/>
      <c r="C59" s="199"/>
      <c r="D59" s="199"/>
      <c r="E59" s="199"/>
      <c r="F59" s="199"/>
      <c r="G59" s="199"/>
    </row>
    <row r="60" spans="1:14" ht="24" x14ac:dyDescent="0.2">
      <c r="A60" s="72"/>
      <c r="B60" s="71" t="s">
        <v>314</v>
      </c>
      <c r="C60" s="71" t="s">
        <v>315</v>
      </c>
      <c r="D60" s="70" t="s">
        <v>316</v>
      </c>
      <c r="E60" s="70" t="s">
        <v>317</v>
      </c>
      <c r="F60" s="70" t="s">
        <v>318</v>
      </c>
      <c r="G60" s="86" t="s">
        <v>319</v>
      </c>
    </row>
    <row r="61" spans="1:14" ht="108" x14ac:dyDescent="0.2">
      <c r="A61" s="27" t="s">
        <v>35</v>
      </c>
      <c r="B61" s="18" t="s">
        <v>707</v>
      </c>
      <c r="C61" s="18" t="s">
        <v>708</v>
      </c>
      <c r="D61" s="97"/>
      <c r="E61" s="97" t="s">
        <v>337</v>
      </c>
      <c r="F61" s="37"/>
      <c r="G61" s="215" t="s">
        <v>626</v>
      </c>
      <c r="J61" s="61">
        <f t="shared" si="0"/>
        <v>4</v>
      </c>
      <c r="K61" s="29" t="s">
        <v>713</v>
      </c>
      <c r="L61" s="30" t="s">
        <v>714</v>
      </c>
      <c r="M61" s="31" t="s">
        <v>336</v>
      </c>
      <c r="N61" s="32" t="s">
        <v>337</v>
      </c>
    </row>
    <row r="62" spans="1:14" ht="48" x14ac:dyDescent="0.2">
      <c r="A62" s="17" t="s">
        <v>36</v>
      </c>
      <c r="B62" s="18" t="s">
        <v>709</v>
      </c>
      <c r="C62" s="18" t="s">
        <v>710</v>
      </c>
      <c r="D62" s="97"/>
      <c r="E62" s="97" t="s">
        <v>337</v>
      </c>
      <c r="F62" s="37"/>
      <c r="G62" s="215"/>
      <c r="J62" s="61">
        <f t="shared" si="0"/>
        <v>4</v>
      </c>
      <c r="K62" s="29" t="s">
        <v>338</v>
      </c>
      <c r="L62" s="30" t="s">
        <v>715</v>
      </c>
      <c r="M62" s="31" t="s">
        <v>336</v>
      </c>
      <c r="N62" s="32" t="s">
        <v>337</v>
      </c>
    </row>
    <row r="63" spans="1:14" ht="36" x14ac:dyDescent="0.2">
      <c r="A63" s="17" t="s">
        <v>37</v>
      </c>
      <c r="B63" s="18" t="s">
        <v>711</v>
      </c>
      <c r="C63" s="18" t="s">
        <v>712</v>
      </c>
      <c r="D63" s="97"/>
      <c r="E63" s="97" t="s">
        <v>337</v>
      </c>
      <c r="F63" s="37"/>
      <c r="G63" s="215"/>
      <c r="J63" s="61">
        <f t="shared" si="0"/>
        <v>4</v>
      </c>
      <c r="K63" s="29" t="s">
        <v>541</v>
      </c>
      <c r="L63" s="30" t="s">
        <v>542</v>
      </c>
      <c r="M63" s="31" t="s">
        <v>336</v>
      </c>
      <c r="N63" s="32" t="s">
        <v>337</v>
      </c>
    </row>
    <row r="64" spans="1:14" ht="30" customHeight="1" x14ac:dyDescent="0.25">
      <c r="A64" s="199" t="s">
        <v>570</v>
      </c>
      <c r="B64" s="199"/>
      <c r="C64" s="199"/>
      <c r="D64" s="199"/>
      <c r="E64" s="199"/>
      <c r="F64" s="199"/>
      <c r="G64" s="199"/>
    </row>
    <row r="65" spans="1:14" ht="24" x14ac:dyDescent="0.2">
      <c r="A65" s="72"/>
      <c r="B65" s="71" t="s">
        <v>314</v>
      </c>
      <c r="C65" s="71" t="s">
        <v>315</v>
      </c>
      <c r="D65" s="70" t="s">
        <v>316</v>
      </c>
      <c r="E65" s="70" t="s">
        <v>317</v>
      </c>
      <c r="F65" s="70" t="s">
        <v>318</v>
      </c>
      <c r="G65" s="86" t="s">
        <v>319</v>
      </c>
    </row>
    <row r="66" spans="1:14" ht="60" x14ac:dyDescent="0.2">
      <c r="A66" s="203" t="s">
        <v>41</v>
      </c>
      <c r="B66" s="206" t="s">
        <v>721</v>
      </c>
      <c r="C66" s="28" t="s">
        <v>724</v>
      </c>
      <c r="D66" s="200"/>
      <c r="E66" s="209" t="s">
        <v>337</v>
      </c>
      <c r="F66" s="212"/>
      <c r="G66" s="215" t="s">
        <v>730</v>
      </c>
      <c r="J66" s="61">
        <f t="shared" ref="J66:J87" si="1">_xlfn.SWITCH(E66,K66,1,L66,2,M66,3,N66,4)</f>
        <v>4</v>
      </c>
      <c r="K66" s="29" t="s">
        <v>731</v>
      </c>
      <c r="L66" s="30" t="s">
        <v>732</v>
      </c>
      <c r="M66" s="31" t="s">
        <v>733</v>
      </c>
      <c r="N66" s="32" t="s">
        <v>337</v>
      </c>
    </row>
    <row r="67" spans="1:14" ht="36" x14ac:dyDescent="0.2">
      <c r="A67" s="204"/>
      <c r="B67" s="207"/>
      <c r="C67" s="68" t="s">
        <v>725</v>
      </c>
      <c r="D67" s="201"/>
      <c r="E67" s="210"/>
      <c r="F67" s="213"/>
      <c r="G67" s="215"/>
      <c r="K67" s="61"/>
      <c r="L67" s="61"/>
      <c r="M67" s="61"/>
      <c r="N67" s="61"/>
    </row>
    <row r="68" spans="1:14" ht="24" x14ac:dyDescent="0.2">
      <c r="A68" s="204"/>
      <c r="B68" s="207"/>
      <c r="C68" s="68" t="s">
        <v>726</v>
      </c>
      <c r="D68" s="201"/>
      <c r="E68" s="210"/>
      <c r="F68" s="213"/>
      <c r="G68" s="215"/>
      <c r="K68" s="61"/>
      <c r="L68" s="61"/>
      <c r="M68" s="61"/>
      <c r="N68" s="61"/>
    </row>
    <row r="69" spans="1:14" ht="36" x14ac:dyDescent="0.2">
      <c r="A69" s="204"/>
      <c r="B69" s="207"/>
      <c r="C69" s="68" t="s">
        <v>728</v>
      </c>
      <c r="D69" s="201"/>
      <c r="E69" s="210"/>
      <c r="F69" s="213"/>
      <c r="G69" s="215"/>
      <c r="K69" s="61"/>
      <c r="L69" s="61"/>
      <c r="M69" s="61"/>
      <c r="N69" s="61"/>
    </row>
    <row r="70" spans="1:14" ht="36" x14ac:dyDescent="0.2">
      <c r="A70" s="204"/>
      <c r="B70" s="207"/>
      <c r="C70" s="68" t="s">
        <v>727</v>
      </c>
      <c r="D70" s="201"/>
      <c r="E70" s="210"/>
      <c r="F70" s="213"/>
      <c r="G70" s="215"/>
      <c r="K70" s="61"/>
      <c r="L70" s="61"/>
      <c r="M70" s="61"/>
      <c r="N70" s="61"/>
    </row>
    <row r="71" spans="1:14" ht="36" x14ac:dyDescent="0.2">
      <c r="A71" s="205"/>
      <c r="B71" s="208"/>
      <c r="C71" s="82" t="s">
        <v>729</v>
      </c>
      <c r="D71" s="202"/>
      <c r="E71" s="211"/>
      <c r="F71" s="214"/>
      <c r="G71" s="215"/>
      <c r="K71" s="61"/>
      <c r="L71" s="61"/>
      <c r="M71" s="61"/>
      <c r="N71" s="61"/>
    </row>
    <row r="72" spans="1:14" ht="60" x14ac:dyDescent="0.2">
      <c r="A72" s="17" t="s">
        <v>42</v>
      </c>
      <c r="B72" s="18" t="s">
        <v>722</v>
      </c>
      <c r="C72" s="18" t="s">
        <v>723</v>
      </c>
      <c r="D72" s="97"/>
      <c r="E72" s="97" t="s">
        <v>337</v>
      </c>
      <c r="F72" s="37"/>
      <c r="G72" s="215"/>
      <c r="J72" s="61">
        <f t="shared" si="1"/>
        <v>4</v>
      </c>
      <c r="K72" s="29" t="s">
        <v>338</v>
      </c>
      <c r="L72" s="30" t="s">
        <v>718</v>
      </c>
      <c r="M72" s="31" t="s">
        <v>336</v>
      </c>
      <c r="N72" s="32" t="s">
        <v>337</v>
      </c>
    </row>
    <row r="73" spans="1:14" ht="30" customHeight="1" x14ac:dyDescent="0.25">
      <c r="A73" s="199" t="s">
        <v>734</v>
      </c>
      <c r="B73" s="199"/>
      <c r="C73" s="199"/>
      <c r="D73" s="199"/>
      <c r="E73" s="199"/>
      <c r="F73" s="199"/>
      <c r="G73" s="199"/>
    </row>
    <row r="74" spans="1:14" ht="24" x14ac:dyDescent="0.2">
      <c r="A74" s="72"/>
      <c r="B74" s="71" t="s">
        <v>314</v>
      </c>
      <c r="C74" s="71" t="s">
        <v>315</v>
      </c>
      <c r="D74" s="70" t="s">
        <v>316</v>
      </c>
      <c r="E74" s="70" t="s">
        <v>317</v>
      </c>
      <c r="F74" s="70" t="s">
        <v>318</v>
      </c>
      <c r="G74" s="86" t="s">
        <v>319</v>
      </c>
    </row>
    <row r="75" spans="1:14" ht="96" x14ac:dyDescent="0.2">
      <c r="A75" s="27" t="s">
        <v>45</v>
      </c>
      <c r="B75" s="18" t="s">
        <v>579</v>
      </c>
      <c r="C75" s="18" t="s">
        <v>735</v>
      </c>
      <c r="D75" s="97"/>
      <c r="E75" s="97" t="s">
        <v>337</v>
      </c>
      <c r="F75" s="37"/>
      <c r="G75" s="97" t="s">
        <v>738</v>
      </c>
      <c r="J75" s="61">
        <f t="shared" si="1"/>
        <v>4</v>
      </c>
      <c r="K75" s="29" t="s">
        <v>740</v>
      </c>
      <c r="L75" s="30" t="s">
        <v>741</v>
      </c>
      <c r="M75" s="31" t="s">
        <v>336</v>
      </c>
      <c r="N75" s="32" t="s">
        <v>337</v>
      </c>
    </row>
    <row r="76" spans="1:14" ht="60" x14ac:dyDescent="0.2">
      <c r="A76" s="27" t="s">
        <v>46</v>
      </c>
      <c r="B76" s="18" t="s">
        <v>736</v>
      </c>
      <c r="C76" s="18" t="s">
        <v>737</v>
      </c>
      <c r="D76" s="97"/>
      <c r="E76" s="97" t="s">
        <v>337</v>
      </c>
      <c r="F76" s="37"/>
      <c r="G76" s="97" t="s">
        <v>739</v>
      </c>
      <c r="J76" s="61">
        <f t="shared" si="1"/>
        <v>4</v>
      </c>
      <c r="K76" s="29" t="s">
        <v>742</v>
      </c>
      <c r="L76" s="30" t="s">
        <v>743</v>
      </c>
      <c r="M76" s="31" t="s">
        <v>336</v>
      </c>
      <c r="N76" s="32" t="s">
        <v>337</v>
      </c>
    </row>
    <row r="78" spans="1:14" ht="18" x14ac:dyDescent="0.2">
      <c r="A78" s="217" t="s">
        <v>744</v>
      </c>
      <c r="B78" s="217"/>
      <c r="C78" s="217"/>
      <c r="D78" s="217"/>
      <c r="E78" s="217"/>
      <c r="F78" s="217"/>
      <c r="G78" s="217"/>
    </row>
    <row r="79" spans="1:14" ht="30" customHeight="1" x14ac:dyDescent="0.25">
      <c r="A79" s="222" t="s">
        <v>745</v>
      </c>
      <c r="B79" s="222"/>
      <c r="C79" s="222"/>
      <c r="D79" s="222"/>
      <c r="E79" s="222"/>
      <c r="F79" s="222"/>
      <c r="G79" s="222"/>
    </row>
    <row r="80" spans="1:14" ht="24" x14ac:dyDescent="0.2">
      <c r="A80" s="72"/>
      <c r="B80" s="71" t="s">
        <v>314</v>
      </c>
      <c r="C80" s="71" t="s">
        <v>315</v>
      </c>
      <c r="D80" s="70" t="s">
        <v>316</v>
      </c>
      <c r="E80" s="70" t="s">
        <v>317</v>
      </c>
      <c r="F80" s="70" t="s">
        <v>318</v>
      </c>
      <c r="G80" s="86" t="s">
        <v>319</v>
      </c>
    </row>
    <row r="81" spans="1:14" ht="84" x14ac:dyDescent="0.2">
      <c r="A81" s="17" t="s">
        <v>10</v>
      </c>
      <c r="B81" s="18" t="s">
        <v>746</v>
      </c>
      <c r="C81" s="18" t="s">
        <v>747</v>
      </c>
      <c r="D81" s="97"/>
      <c r="E81" s="97" t="s">
        <v>337</v>
      </c>
      <c r="F81" s="37"/>
      <c r="G81" s="95" t="s">
        <v>760</v>
      </c>
      <c r="J81" s="61">
        <f t="shared" si="1"/>
        <v>4</v>
      </c>
      <c r="K81" s="29" t="s">
        <v>761</v>
      </c>
      <c r="L81" s="30" t="s">
        <v>762</v>
      </c>
      <c r="M81" s="31" t="s">
        <v>763</v>
      </c>
      <c r="N81" s="32" t="s">
        <v>337</v>
      </c>
    </row>
    <row r="82" spans="1:14" ht="84" x14ac:dyDescent="0.2">
      <c r="A82" s="17" t="s">
        <v>11</v>
      </c>
      <c r="B82" s="18" t="s">
        <v>748</v>
      </c>
      <c r="C82" s="18" t="s">
        <v>749</v>
      </c>
      <c r="D82" s="97"/>
      <c r="E82" s="97" t="s">
        <v>337</v>
      </c>
      <c r="F82" s="37"/>
      <c r="G82" s="95"/>
      <c r="J82" s="61">
        <f t="shared" si="1"/>
        <v>4</v>
      </c>
      <c r="K82" s="29" t="s">
        <v>764</v>
      </c>
      <c r="L82" s="30" t="s">
        <v>765</v>
      </c>
      <c r="M82" s="31" t="s">
        <v>449</v>
      </c>
      <c r="N82" s="32" t="s">
        <v>337</v>
      </c>
    </row>
    <row r="83" spans="1:14" ht="72" x14ac:dyDescent="0.2">
      <c r="A83" s="17" t="s">
        <v>12</v>
      </c>
      <c r="B83" s="18" t="s">
        <v>750</v>
      </c>
      <c r="C83" s="18" t="s">
        <v>751</v>
      </c>
      <c r="D83" s="97"/>
      <c r="E83" s="97" t="s">
        <v>337</v>
      </c>
      <c r="F83" s="37"/>
      <c r="G83" s="95"/>
      <c r="J83" s="61">
        <f t="shared" si="1"/>
        <v>4</v>
      </c>
      <c r="K83" s="29" t="s">
        <v>338</v>
      </c>
      <c r="L83" s="30" t="s">
        <v>765</v>
      </c>
      <c r="M83" s="31" t="s">
        <v>449</v>
      </c>
      <c r="N83" s="32" t="s">
        <v>337</v>
      </c>
    </row>
    <row r="84" spans="1:14" ht="48" x14ac:dyDescent="0.2">
      <c r="A84" s="17" t="s">
        <v>13</v>
      </c>
      <c r="B84" s="18" t="s">
        <v>752</v>
      </c>
      <c r="C84" s="18" t="s">
        <v>753</v>
      </c>
      <c r="D84" s="97"/>
      <c r="E84" s="97" t="s">
        <v>337</v>
      </c>
      <c r="F84" s="37"/>
      <c r="G84" s="95"/>
      <c r="J84" s="61">
        <f t="shared" si="1"/>
        <v>4</v>
      </c>
      <c r="K84" s="29" t="s">
        <v>766</v>
      </c>
      <c r="L84" s="30" t="s">
        <v>767</v>
      </c>
      <c r="M84" s="31" t="s">
        <v>768</v>
      </c>
      <c r="N84" s="32" t="s">
        <v>337</v>
      </c>
    </row>
    <row r="85" spans="1:14" ht="108" x14ac:dyDescent="0.2">
      <c r="A85" s="17" t="s">
        <v>14</v>
      </c>
      <c r="B85" s="18" t="s">
        <v>754</v>
      </c>
      <c r="C85" s="18" t="s">
        <v>755</v>
      </c>
      <c r="D85" s="97"/>
      <c r="E85" s="97" t="s">
        <v>337</v>
      </c>
      <c r="F85" s="37"/>
      <c r="G85" s="95"/>
      <c r="J85" s="61">
        <f t="shared" si="1"/>
        <v>4</v>
      </c>
      <c r="K85" s="29" t="s">
        <v>338</v>
      </c>
      <c r="L85" s="30" t="s">
        <v>765</v>
      </c>
      <c r="M85" s="31" t="s">
        <v>449</v>
      </c>
      <c r="N85" s="32" t="s">
        <v>337</v>
      </c>
    </row>
    <row r="86" spans="1:14" ht="60" x14ac:dyDescent="0.2">
      <c r="A86" s="17" t="s">
        <v>15</v>
      </c>
      <c r="B86" s="18" t="s">
        <v>756</v>
      </c>
      <c r="C86" s="18" t="s">
        <v>757</v>
      </c>
      <c r="D86" s="97"/>
      <c r="E86" s="97" t="s">
        <v>337</v>
      </c>
      <c r="F86" s="37"/>
      <c r="G86" s="95"/>
      <c r="J86" s="61">
        <f t="shared" si="1"/>
        <v>4</v>
      </c>
      <c r="K86" s="29" t="s">
        <v>338</v>
      </c>
      <c r="L86" s="30" t="s">
        <v>674</v>
      </c>
      <c r="M86" s="31" t="s">
        <v>449</v>
      </c>
      <c r="N86" s="32" t="s">
        <v>337</v>
      </c>
    </row>
    <row r="87" spans="1:14" ht="48" x14ac:dyDescent="0.2">
      <c r="A87" s="17" t="s">
        <v>73</v>
      </c>
      <c r="B87" s="18" t="s">
        <v>758</v>
      </c>
      <c r="C87" s="18" t="s">
        <v>759</v>
      </c>
      <c r="D87" s="97"/>
      <c r="E87" s="97" t="s">
        <v>337</v>
      </c>
      <c r="F87" s="37"/>
      <c r="G87" s="95"/>
      <c r="J87" s="61">
        <f t="shared" si="1"/>
        <v>4</v>
      </c>
      <c r="K87" s="29" t="s">
        <v>338</v>
      </c>
      <c r="L87" s="30" t="s">
        <v>674</v>
      </c>
      <c r="M87" s="31" t="s">
        <v>449</v>
      </c>
      <c r="N87" s="32" t="s">
        <v>337</v>
      </c>
    </row>
    <row r="88" spans="1:14" ht="30" customHeight="1" x14ac:dyDescent="0.25">
      <c r="A88" s="222" t="s">
        <v>787</v>
      </c>
      <c r="B88" s="222"/>
      <c r="C88" s="222"/>
      <c r="D88" s="222"/>
      <c r="E88" s="222"/>
      <c r="F88" s="222"/>
      <c r="G88" s="222"/>
    </row>
    <row r="89" spans="1:14" ht="24" x14ac:dyDescent="0.2">
      <c r="A89" s="72"/>
      <c r="B89" s="71" t="s">
        <v>314</v>
      </c>
      <c r="C89" s="71" t="s">
        <v>315</v>
      </c>
      <c r="D89" s="70" t="s">
        <v>316</v>
      </c>
      <c r="E89" s="70" t="s">
        <v>317</v>
      </c>
      <c r="F89" s="70" t="s">
        <v>318</v>
      </c>
      <c r="G89" s="86" t="s">
        <v>319</v>
      </c>
    </row>
    <row r="90" spans="1:14" ht="84" x14ac:dyDescent="0.2">
      <c r="A90" s="17" t="s">
        <v>16</v>
      </c>
      <c r="B90" s="18" t="s">
        <v>746</v>
      </c>
      <c r="C90" s="18" t="s">
        <v>747</v>
      </c>
      <c r="D90" s="97"/>
      <c r="E90" s="97" t="s">
        <v>337</v>
      </c>
      <c r="F90" s="37"/>
      <c r="G90" s="95" t="s">
        <v>760</v>
      </c>
      <c r="J90" s="61">
        <f t="shared" ref="J90:J96" si="2">_xlfn.SWITCH(E90,K90,1,L90,2,M90,3,N90,4)</f>
        <v>4</v>
      </c>
      <c r="K90" s="29" t="s">
        <v>761</v>
      </c>
      <c r="L90" s="30" t="s">
        <v>762</v>
      </c>
      <c r="M90" s="31" t="s">
        <v>763</v>
      </c>
      <c r="N90" s="32" t="s">
        <v>337</v>
      </c>
    </row>
    <row r="91" spans="1:14" ht="84" x14ac:dyDescent="0.2">
      <c r="A91" s="17" t="s">
        <v>17</v>
      </c>
      <c r="B91" s="18" t="s">
        <v>748</v>
      </c>
      <c r="C91" s="18" t="s">
        <v>749</v>
      </c>
      <c r="D91" s="97"/>
      <c r="E91" s="97" t="s">
        <v>337</v>
      </c>
      <c r="F91" s="37"/>
      <c r="G91" s="95"/>
      <c r="J91" s="61">
        <f t="shared" si="2"/>
        <v>4</v>
      </c>
      <c r="K91" s="29" t="s">
        <v>764</v>
      </c>
      <c r="L91" s="30" t="s">
        <v>765</v>
      </c>
      <c r="M91" s="31" t="s">
        <v>449</v>
      </c>
      <c r="N91" s="32" t="s">
        <v>337</v>
      </c>
    </row>
    <row r="92" spans="1:14" ht="72" x14ac:dyDescent="0.2">
      <c r="A92" s="17" t="s">
        <v>18</v>
      </c>
      <c r="B92" s="18" t="s">
        <v>750</v>
      </c>
      <c r="C92" s="18" t="s">
        <v>751</v>
      </c>
      <c r="D92" s="97"/>
      <c r="E92" s="97" t="s">
        <v>337</v>
      </c>
      <c r="F92" s="37"/>
      <c r="G92" s="95"/>
      <c r="J92" s="61">
        <f t="shared" si="2"/>
        <v>4</v>
      </c>
      <c r="K92" s="29" t="s">
        <v>338</v>
      </c>
      <c r="L92" s="30" t="s">
        <v>765</v>
      </c>
      <c r="M92" s="31" t="s">
        <v>449</v>
      </c>
      <c r="N92" s="32" t="s">
        <v>337</v>
      </c>
    </row>
    <row r="93" spans="1:14" ht="48" x14ac:dyDescent="0.2">
      <c r="A93" s="17" t="s">
        <v>19</v>
      </c>
      <c r="B93" s="18" t="s">
        <v>752</v>
      </c>
      <c r="C93" s="18" t="s">
        <v>753</v>
      </c>
      <c r="D93" s="97"/>
      <c r="E93" s="97" t="s">
        <v>337</v>
      </c>
      <c r="F93" s="37"/>
      <c r="G93" s="95"/>
      <c r="J93" s="61">
        <f t="shared" si="2"/>
        <v>4</v>
      </c>
      <c r="K93" s="29" t="s">
        <v>766</v>
      </c>
      <c r="L93" s="30" t="s">
        <v>767</v>
      </c>
      <c r="M93" s="31" t="s">
        <v>768</v>
      </c>
      <c r="N93" s="32" t="s">
        <v>337</v>
      </c>
    </row>
    <row r="94" spans="1:14" ht="108" x14ac:dyDescent="0.2">
      <c r="A94" s="17" t="s">
        <v>20</v>
      </c>
      <c r="B94" s="18" t="s">
        <v>754</v>
      </c>
      <c r="C94" s="18" t="s">
        <v>755</v>
      </c>
      <c r="D94" s="97"/>
      <c r="E94" s="97" t="s">
        <v>337</v>
      </c>
      <c r="F94" s="37"/>
      <c r="G94" s="95"/>
      <c r="J94" s="61">
        <f t="shared" si="2"/>
        <v>4</v>
      </c>
      <c r="K94" s="29" t="s">
        <v>338</v>
      </c>
      <c r="L94" s="30" t="s">
        <v>765</v>
      </c>
      <c r="M94" s="31" t="s">
        <v>449</v>
      </c>
      <c r="N94" s="32" t="s">
        <v>337</v>
      </c>
    </row>
    <row r="95" spans="1:14" ht="60" x14ac:dyDescent="0.2">
      <c r="A95" s="17" t="s">
        <v>21</v>
      </c>
      <c r="B95" s="18" t="s">
        <v>756</v>
      </c>
      <c r="C95" s="18" t="s">
        <v>757</v>
      </c>
      <c r="D95" s="97"/>
      <c r="E95" s="97" t="s">
        <v>337</v>
      </c>
      <c r="F95" s="37"/>
      <c r="G95" s="95"/>
      <c r="J95" s="61">
        <f t="shared" si="2"/>
        <v>4</v>
      </c>
      <c r="K95" s="29" t="s">
        <v>338</v>
      </c>
      <c r="L95" s="30" t="s">
        <v>674</v>
      </c>
      <c r="M95" s="31" t="s">
        <v>449</v>
      </c>
      <c r="N95" s="32" t="s">
        <v>337</v>
      </c>
    </row>
    <row r="96" spans="1:14" ht="48" x14ac:dyDescent="0.2">
      <c r="A96" s="17" t="s">
        <v>22</v>
      </c>
      <c r="B96" s="18" t="s">
        <v>758</v>
      </c>
      <c r="C96" s="18" t="s">
        <v>759</v>
      </c>
      <c r="D96" s="97"/>
      <c r="E96" s="97" t="s">
        <v>337</v>
      </c>
      <c r="F96" s="37"/>
      <c r="G96" s="95"/>
      <c r="J96" s="61">
        <f t="shared" si="2"/>
        <v>4</v>
      </c>
      <c r="K96" s="29" t="s">
        <v>338</v>
      </c>
      <c r="L96" s="30" t="s">
        <v>674</v>
      </c>
      <c r="M96" s="31" t="s">
        <v>449</v>
      </c>
      <c r="N96" s="32" t="s">
        <v>337</v>
      </c>
    </row>
    <row r="97" spans="1:14" ht="30" customHeight="1" x14ac:dyDescent="0.25">
      <c r="A97" s="222" t="s">
        <v>788</v>
      </c>
      <c r="B97" s="222"/>
      <c r="C97" s="222"/>
      <c r="D97" s="222"/>
      <c r="E97" s="222"/>
      <c r="F97" s="222"/>
      <c r="G97" s="222"/>
    </row>
    <row r="98" spans="1:14" ht="24" x14ac:dyDescent="0.2">
      <c r="A98" s="72"/>
      <c r="B98" s="71" t="s">
        <v>314</v>
      </c>
      <c r="C98" s="71" t="s">
        <v>315</v>
      </c>
      <c r="D98" s="70" t="s">
        <v>316</v>
      </c>
      <c r="E98" s="70" t="s">
        <v>317</v>
      </c>
      <c r="F98" s="70" t="s">
        <v>318</v>
      </c>
      <c r="G98" s="86" t="s">
        <v>319</v>
      </c>
    </row>
    <row r="99" spans="1:14" ht="84" x14ac:dyDescent="0.2">
      <c r="A99" s="17" t="s">
        <v>65</v>
      </c>
      <c r="B99" s="18" t="s">
        <v>746</v>
      </c>
      <c r="C99" s="18" t="s">
        <v>747</v>
      </c>
      <c r="D99" s="97"/>
      <c r="E99" s="97" t="s">
        <v>337</v>
      </c>
      <c r="F99" s="37"/>
      <c r="G99" s="95" t="s">
        <v>760</v>
      </c>
      <c r="J99" s="61">
        <f t="shared" ref="J99:J105" si="3">_xlfn.SWITCH(E99,K99,1,L99,2,M99,3,N99,4)</f>
        <v>4</v>
      </c>
      <c r="K99" s="29" t="s">
        <v>761</v>
      </c>
      <c r="L99" s="30" t="s">
        <v>762</v>
      </c>
      <c r="M99" s="31" t="s">
        <v>763</v>
      </c>
      <c r="N99" s="32" t="s">
        <v>337</v>
      </c>
    </row>
    <row r="100" spans="1:14" ht="84" x14ac:dyDescent="0.2">
      <c r="A100" s="17" t="s">
        <v>66</v>
      </c>
      <c r="B100" s="18" t="s">
        <v>748</v>
      </c>
      <c r="C100" s="18" t="s">
        <v>749</v>
      </c>
      <c r="D100" s="97"/>
      <c r="E100" s="97" t="s">
        <v>337</v>
      </c>
      <c r="F100" s="37"/>
      <c r="G100" s="95"/>
      <c r="J100" s="61">
        <f t="shared" si="3"/>
        <v>4</v>
      </c>
      <c r="K100" s="29" t="s">
        <v>764</v>
      </c>
      <c r="L100" s="30" t="s">
        <v>765</v>
      </c>
      <c r="M100" s="31" t="s">
        <v>449</v>
      </c>
      <c r="N100" s="32" t="s">
        <v>337</v>
      </c>
    </row>
    <row r="101" spans="1:14" ht="72" x14ac:dyDescent="0.2">
      <c r="A101" s="17" t="s">
        <v>789</v>
      </c>
      <c r="B101" s="18" t="s">
        <v>750</v>
      </c>
      <c r="C101" s="18" t="s">
        <v>751</v>
      </c>
      <c r="D101" s="97"/>
      <c r="E101" s="97" t="s">
        <v>337</v>
      </c>
      <c r="F101" s="37"/>
      <c r="G101" s="95"/>
      <c r="J101" s="61">
        <f t="shared" si="3"/>
        <v>4</v>
      </c>
      <c r="K101" s="29" t="s">
        <v>338</v>
      </c>
      <c r="L101" s="30" t="s">
        <v>765</v>
      </c>
      <c r="M101" s="31" t="s">
        <v>449</v>
      </c>
      <c r="N101" s="32" t="s">
        <v>337</v>
      </c>
    </row>
    <row r="102" spans="1:14" ht="48" x14ac:dyDescent="0.2">
      <c r="A102" s="17" t="s">
        <v>790</v>
      </c>
      <c r="B102" s="18" t="s">
        <v>752</v>
      </c>
      <c r="C102" s="18" t="s">
        <v>753</v>
      </c>
      <c r="D102" s="97"/>
      <c r="E102" s="97" t="s">
        <v>337</v>
      </c>
      <c r="F102" s="37"/>
      <c r="G102" s="95"/>
      <c r="J102" s="61">
        <f t="shared" si="3"/>
        <v>4</v>
      </c>
      <c r="K102" s="29" t="s">
        <v>766</v>
      </c>
      <c r="L102" s="30" t="s">
        <v>767</v>
      </c>
      <c r="M102" s="31" t="s">
        <v>768</v>
      </c>
      <c r="N102" s="32" t="s">
        <v>337</v>
      </c>
    </row>
    <row r="103" spans="1:14" ht="108" x14ac:dyDescent="0.2">
      <c r="A103" s="17" t="s">
        <v>791</v>
      </c>
      <c r="B103" s="18" t="s">
        <v>754</v>
      </c>
      <c r="C103" s="18" t="s">
        <v>755</v>
      </c>
      <c r="D103" s="97"/>
      <c r="E103" s="97" t="s">
        <v>337</v>
      </c>
      <c r="F103" s="37"/>
      <c r="G103" s="95"/>
      <c r="J103" s="61">
        <f t="shared" si="3"/>
        <v>4</v>
      </c>
      <c r="K103" s="29" t="s">
        <v>338</v>
      </c>
      <c r="L103" s="30" t="s">
        <v>765</v>
      </c>
      <c r="M103" s="31" t="s">
        <v>449</v>
      </c>
      <c r="N103" s="32" t="s">
        <v>337</v>
      </c>
    </row>
    <row r="104" spans="1:14" ht="60" x14ac:dyDescent="0.2">
      <c r="A104" s="17" t="s">
        <v>792</v>
      </c>
      <c r="B104" s="18" t="s">
        <v>756</v>
      </c>
      <c r="C104" s="18" t="s">
        <v>757</v>
      </c>
      <c r="D104" s="97"/>
      <c r="E104" s="97" t="s">
        <v>337</v>
      </c>
      <c r="F104" s="37"/>
      <c r="G104" s="95"/>
      <c r="J104" s="61">
        <f t="shared" si="3"/>
        <v>4</v>
      </c>
      <c r="K104" s="29" t="s">
        <v>338</v>
      </c>
      <c r="L104" s="30" t="s">
        <v>674</v>
      </c>
      <c r="M104" s="31" t="s">
        <v>449</v>
      </c>
      <c r="N104" s="32" t="s">
        <v>337</v>
      </c>
    </row>
    <row r="105" spans="1:14" ht="48" x14ac:dyDescent="0.2">
      <c r="A105" s="17" t="s">
        <v>793</v>
      </c>
      <c r="B105" s="18" t="s">
        <v>758</v>
      </c>
      <c r="C105" s="18" t="s">
        <v>759</v>
      </c>
      <c r="D105" s="97"/>
      <c r="E105" s="97" t="s">
        <v>337</v>
      </c>
      <c r="F105" s="37"/>
      <c r="G105" s="95"/>
      <c r="J105" s="61">
        <f t="shared" si="3"/>
        <v>4</v>
      </c>
      <c r="K105" s="29" t="s">
        <v>338</v>
      </c>
      <c r="L105" s="30" t="s">
        <v>674</v>
      </c>
      <c r="M105" s="31" t="s">
        <v>449</v>
      </c>
      <c r="N105" s="32" t="s">
        <v>337</v>
      </c>
    </row>
  </sheetData>
  <sheetProtection algorithmName="SHA-512" hashValue="aIVRSSew+pCmPCFo5X+zbIsYO6fbElSwjwCd1J8WayXUOWw57eLUjVribzMCQy2gSykSmtr3cYjn5HWCbwrQvw==" saltValue="xg/bIExJljP05Nn06TxDtA==" spinCount="100000" sheet="1" objects="1" scenarios="1"/>
  <mergeCells count="39">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 ref="A26:G26"/>
    <mergeCell ref="G28:G29"/>
    <mergeCell ref="A30:G30"/>
    <mergeCell ref="A31:G31"/>
    <mergeCell ref="A32:G32"/>
    <mergeCell ref="A37:G37"/>
    <mergeCell ref="G39:G42"/>
    <mergeCell ref="A43:G43"/>
    <mergeCell ref="A49:G49"/>
    <mergeCell ref="A57:G57"/>
    <mergeCell ref="G51:G56"/>
    <mergeCell ref="F66:F71"/>
    <mergeCell ref="A73:G73"/>
    <mergeCell ref="A78:G78"/>
    <mergeCell ref="A79:G79"/>
    <mergeCell ref="A59:G59"/>
    <mergeCell ref="G61:G63"/>
    <mergeCell ref="A64:G64"/>
    <mergeCell ref="G66:G72"/>
    <mergeCell ref="A66:A71"/>
    <mergeCell ref="B66:B71"/>
    <mergeCell ref="D66:D71"/>
    <mergeCell ref="E66:E71"/>
  </mergeCells>
  <conditionalFormatting sqref="F6:F9 F12:F15 F20:F21 F24:F25 F28:F29 F34:F36 F39:F42 F45:F48 F51:F56 F61:F63 F66:F70 F72 F75:F76 F81:F87">
    <cfRule type="expression" dxfId="80" priority="7">
      <formula>$J6=3</formula>
    </cfRule>
    <cfRule type="expression" dxfId="79" priority="8">
      <formula>$J6=2</formula>
    </cfRule>
    <cfRule type="expression" dxfId="78" priority="9">
      <formula>$J6=1</formula>
    </cfRule>
  </conditionalFormatting>
  <conditionalFormatting sqref="F90:F96">
    <cfRule type="expression" dxfId="77" priority="4">
      <formula>$J90=3</formula>
    </cfRule>
    <cfRule type="expression" dxfId="76" priority="5">
      <formula>$J90=2</formula>
    </cfRule>
    <cfRule type="expression" dxfId="75" priority="6">
      <formula>$J90=1</formula>
    </cfRule>
  </conditionalFormatting>
  <conditionalFormatting sqref="F99:F105">
    <cfRule type="expression" dxfId="74" priority="1">
      <formula>$J99=3</formula>
    </cfRule>
    <cfRule type="expression" dxfId="73" priority="2">
      <formula>$J99=2</formula>
    </cfRule>
    <cfRule type="expression" dxfId="72" priority="3">
      <formula>$J99=1</formula>
    </cfRule>
  </conditionalFormatting>
  <dataValidations count="45">
    <dataValidation type="list" allowBlank="1" showInputMessage="1" showErrorMessage="1" sqref="E87 E96 E105" xr:uid="{1BB20E1F-FB16-4BEA-B56F-0C85E1ACE173}">
      <formula1>$K$87:$N$87</formula1>
    </dataValidation>
    <dataValidation type="list" allowBlank="1" showInputMessage="1" showErrorMessage="1" sqref="E86 E95 E104" xr:uid="{BD5E871E-8E61-46B5-83A1-88932E049C84}">
      <formula1>$K$86:$N$86</formula1>
    </dataValidation>
    <dataValidation type="list" allowBlank="1" showInputMessage="1" showErrorMessage="1" sqref="E85 E94 E103" xr:uid="{211C3729-FFCC-4D58-B6A2-03238CEA4387}">
      <formula1>$K$85:$N$85</formula1>
    </dataValidation>
    <dataValidation type="list" allowBlank="1" showInputMessage="1" showErrorMessage="1" sqref="E84 E93 E102" xr:uid="{24C2147B-C44A-46BC-B77B-33035E36850A}">
      <formula1>$K$84:$N$84</formula1>
    </dataValidation>
    <dataValidation type="list" allowBlank="1" showInputMessage="1" showErrorMessage="1" sqref="E83 E92 E101" xr:uid="{B777FCA0-B2CA-483A-8A49-3FE9972FF57B}">
      <formula1>$K$83:$N$83</formula1>
    </dataValidation>
    <dataValidation type="list" allowBlank="1" showInputMessage="1" showErrorMessage="1" sqref="E82 E91 E100" xr:uid="{839831B3-A98A-443E-847A-996CCF0702FA}">
      <formula1>$K$82:$N$82</formula1>
    </dataValidation>
    <dataValidation type="list" allowBlank="1" showInputMessage="1" showErrorMessage="1" sqref="E81 E90 E99" xr:uid="{A889E2A7-A240-4BAD-8BB5-8601CE25CC19}">
      <formula1>$K$81:$N$81</formula1>
    </dataValidation>
    <dataValidation type="list" allowBlank="1" showInputMessage="1" showErrorMessage="1" sqref="E76" xr:uid="{945460A8-475E-4D62-AAB1-A01E0C982B6D}">
      <formula1>$K$76:$N$76</formula1>
    </dataValidation>
    <dataValidation type="list" allowBlank="1" showInputMessage="1" showErrorMessage="1" sqref="E75" xr:uid="{EC4C91F7-29BA-4CAC-9584-BE15ECCC4A7E}">
      <formula1>$K$75:$N$75</formula1>
    </dataValidation>
    <dataValidation type="list" allowBlank="1" showInputMessage="1" showErrorMessage="1" sqref="E72" xr:uid="{29AF05A8-CFF8-4370-A1A4-C21238FBC5C0}">
      <formula1>$K$72:$N$72</formula1>
    </dataValidation>
    <dataValidation type="list" allowBlank="1" showInputMessage="1" showErrorMessage="1" sqref="E66:E70" xr:uid="{4B8C6296-1178-472F-AADD-0FBF1559C107}">
      <formula1>$K$66:$N$66</formula1>
    </dataValidation>
    <dataValidation type="list" allowBlank="1" showInputMessage="1" showErrorMessage="1" sqref="E63" xr:uid="{27C321AD-B435-4FE5-8E41-E7D5EE455E73}">
      <formula1>$K$63:$N$63</formula1>
    </dataValidation>
    <dataValidation type="list" allowBlank="1" showInputMessage="1" showErrorMessage="1" sqref="E62" xr:uid="{481479CC-BDFE-4129-8546-A7E11CDF4348}">
      <formula1>$K$62:$N$62</formula1>
    </dataValidation>
    <dataValidation type="list" allowBlank="1" showInputMessage="1" showErrorMessage="1" sqref="E61" xr:uid="{E0EA15B0-594F-4D13-BB9D-E099B1EFC3B6}">
      <formula1>$K$61:$N$61</formula1>
    </dataValidation>
    <dataValidation type="list" allowBlank="1" showInputMessage="1" showErrorMessage="1" sqref="E56" xr:uid="{17573EEA-94D0-456D-854F-296A7395CE24}">
      <formula1>$K$56:$N$56</formula1>
    </dataValidation>
    <dataValidation type="list" allowBlank="1" showInputMessage="1" showErrorMessage="1" sqref="E55" xr:uid="{4C0F6453-8D0A-4793-843C-C9E0F60CC5EE}">
      <formula1>$K$55:$N$55</formula1>
    </dataValidation>
    <dataValidation type="list" allowBlank="1" showInputMessage="1" showErrorMessage="1" sqref="E54" xr:uid="{2DC055B8-7987-4F61-B63F-D1124180A8DF}">
      <formula1>$K$54:$N$54</formula1>
    </dataValidation>
    <dataValidation type="list" allowBlank="1" showInputMessage="1" showErrorMessage="1" sqref="E53" xr:uid="{3940664D-7D01-493A-86FE-B77300C06311}">
      <formula1>$K$53:$N$53</formula1>
    </dataValidation>
    <dataValidation type="list" allowBlank="1" showInputMessage="1" showErrorMessage="1" sqref="E52" xr:uid="{48011200-6AD1-4E26-9ABB-182933C68E27}">
      <formula1>$K$52:$N$52</formula1>
    </dataValidation>
    <dataValidation type="list" allowBlank="1" showInputMessage="1" showErrorMessage="1" sqref="E51" xr:uid="{497B34BD-158D-44FD-8830-4A626F8AB66A}">
      <formula1>$K$51:$N$51</formula1>
    </dataValidation>
    <dataValidation type="list" allowBlank="1" showInputMessage="1" showErrorMessage="1" sqref="E48" xr:uid="{1530570B-4E4E-47E6-BB4F-FB704DFDF78C}">
      <formula1>$K$48:$N$48</formula1>
    </dataValidation>
    <dataValidation type="list" allowBlank="1" showInputMessage="1" showErrorMessage="1" sqref="E47" xr:uid="{98C53CD6-F34F-45C9-B794-C61ED8CEDF48}">
      <formula1>$K$47:$N$47</formula1>
    </dataValidation>
    <dataValidation type="list" allowBlank="1" showInputMessage="1" showErrorMessage="1" sqref="E46" xr:uid="{2E55CAA6-8312-473D-9261-D7C9FF8CF326}">
      <formula1>$K$46:$N$46</formula1>
    </dataValidation>
    <dataValidation type="list" allowBlank="1" showInputMessage="1" showErrorMessage="1" sqref="E45" xr:uid="{346A0A55-CE98-4A55-B941-1298C9F1E5E3}">
      <formula1>$K$45:$N$45</formula1>
    </dataValidation>
    <dataValidation type="list" allowBlank="1" showInputMessage="1" showErrorMessage="1" sqref="E42" xr:uid="{3F4B7800-4B0E-46F8-A040-8874FA287294}">
      <formula1>$K$42:$N$42</formula1>
    </dataValidation>
    <dataValidation type="list" allowBlank="1" showInputMessage="1" showErrorMessage="1" sqref="E41" xr:uid="{89D5A92E-0A45-4AC6-A667-A07B252BE6C1}">
      <formula1>$K$41:$N$41</formula1>
    </dataValidation>
    <dataValidation type="list" allowBlank="1" showInputMessage="1" showErrorMessage="1" sqref="E40" xr:uid="{7EBEF5DD-0D6D-4881-9A1B-C068AE559BAE}">
      <formula1>$K$40:$N$40</formula1>
    </dataValidation>
    <dataValidation type="list" allowBlank="1" showInputMessage="1" showErrorMessage="1" sqref="E39" xr:uid="{E19E5F36-71C6-4F8A-885E-D45F0BC7159E}">
      <formula1>$K$39:$N$39</formula1>
    </dataValidation>
    <dataValidation type="list" allowBlank="1" showInputMessage="1" showErrorMessage="1" sqref="E36" xr:uid="{872263EF-4B67-4423-82E1-E7276B4C5025}">
      <formula1>$K$36:$N$36</formula1>
    </dataValidation>
    <dataValidation type="list" allowBlank="1" showInputMessage="1" showErrorMessage="1" sqref="E35" xr:uid="{7E2C09E6-B35A-425A-BFDB-A716D8CFD6DF}">
      <formula1>$K$35:$N$35</formula1>
    </dataValidation>
    <dataValidation type="list" allowBlank="1" showInputMessage="1" showErrorMessage="1" sqref="E34" xr:uid="{129761C7-6B86-4388-9F2B-E5ACAEF9563A}">
      <formula1>$K$34:$N$34</formula1>
    </dataValidation>
    <dataValidation type="list" allowBlank="1" showInputMessage="1" showErrorMessage="1" sqref="E29" xr:uid="{CAE1F58B-F6CE-4532-B196-BE97C752E695}">
      <formula1>$K$29:$N$29</formula1>
    </dataValidation>
    <dataValidation type="list" allowBlank="1" showInputMessage="1" showErrorMessage="1" sqref="E28" xr:uid="{A5620D52-2A67-4461-B37E-475C260181CB}">
      <formula1>$K$28:$N$28</formula1>
    </dataValidation>
    <dataValidation type="list" allowBlank="1" showInputMessage="1" showErrorMessage="1" sqref="E25" xr:uid="{A8D60980-5690-4B15-9FF3-82576580A236}">
      <formula1>$K$25:$N$25</formula1>
    </dataValidation>
    <dataValidation type="list" allowBlank="1" showInputMessage="1" showErrorMessage="1" sqref="E24" xr:uid="{A08A06DF-9104-47BF-B852-98A81D64F86C}">
      <formula1>$K$24:$N$24</formula1>
    </dataValidation>
    <dataValidation type="list" allowBlank="1" showInputMessage="1" showErrorMessage="1" sqref="E21" xr:uid="{C78559A8-5660-4882-AC58-AAAE68DB630C}">
      <formula1>$K$21:$N$21</formula1>
    </dataValidation>
    <dataValidation type="list" allowBlank="1" showInputMessage="1" showErrorMessage="1" sqref="E20" xr:uid="{E7A7716A-E578-4D58-A47B-C8949B30B952}">
      <formula1>$K$20:$N$20</formula1>
    </dataValidation>
    <dataValidation type="list" allowBlank="1" showInputMessage="1" showErrorMessage="1" sqref="E15" xr:uid="{CCE137E9-75F7-4556-8A18-2A2267E47C42}">
      <formula1>$K$15:$N$15</formula1>
    </dataValidation>
    <dataValidation type="list" allowBlank="1" showInputMessage="1" showErrorMessage="1" sqref="E14" xr:uid="{E3611B83-19EE-4549-B5FC-CBAF0985CA0E}">
      <formula1>$K$14:$N$14</formula1>
    </dataValidation>
    <dataValidation type="list" allowBlank="1" showInputMessage="1" showErrorMessage="1" sqref="E13" xr:uid="{9B9EA6A1-E46A-4B15-A85B-B4C21460759D}">
      <formula1>$K$13:$N$13</formula1>
    </dataValidation>
    <dataValidation type="list" allowBlank="1" showInputMessage="1" showErrorMessage="1" sqref="E12" xr:uid="{0F63A343-6277-4BF0-8123-28212BDE0057}">
      <formula1>$K$12:$N$12</formula1>
    </dataValidation>
    <dataValidation type="list" allowBlank="1" showInputMessage="1" showErrorMessage="1" sqref="E9" xr:uid="{429AE805-B040-41C3-A57D-29F85A811D5E}">
      <formula1>$K$9:$N$9</formula1>
    </dataValidation>
    <dataValidation type="list" allowBlank="1" showInputMessage="1" showErrorMessage="1" sqref="E8" xr:uid="{0511A20C-76BD-40A6-BF9B-BAB848793C42}">
      <formula1>$K$8:$N$8</formula1>
    </dataValidation>
    <dataValidation type="list" allowBlank="1" showInputMessage="1" showErrorMessage="1" sqref="E7" xr:uid="{C3929092-EE1A-4A2A-BF83-6A3044DF56DC}">
      <formula1>$K$7:$N$7</formula1>
    </dataValidation>
    <dataValidation type="list" allowBlank="1" showInputMessage="1" showErrorMessage="1" sqref="E6" xr:uid="{CB89052B-1DF3-431B-8815-31AF82713A25}">
      <formula1>$K$6:$N$6</formula1>
    </dataValidation>
  </dataValidations>
  <hyperlinks>
    <hyperlink ref="C67" r:id="rId1" display="https://unstats.un.org/sdgs/indicators/Global Indicator Framework after 2023 refinement_Eng.pdf" xr:uid="{DEB283A4-D795-4F78-9638-28FF6F25ECA1}"/>
    <hyperlink ref="C68" r:id="rId2" display="https://www.who.int/data/gho/data/indicators" xr:uid="{13B46BBE-56A0-4771-85B4-D80B0D1622DA}"/>
    <hyperlink ref="C69" r:id="rId3" display="https://uis.unesco.org/sites/default/files/documents/education-indicators-technical-guidelines-en_0.pdf" xr:uid="{3BE771E4-9592-4376-AFC0-F0A0E9CA4271}"/>
    <hyperlink ref="C70" r:id="rId4" display="https://ilostat.ilo.org/resources/concepts-and-definitions/description-labour-force-statistics/" xr:uid="{7FB34171-DBD6-489C-87AB-35113C38CC01}"/>
  </hyperlinks>
  <pageMargins left="0.7" right="0.7" top="0.75" bottom="0.75" header="0.3" footer="0.3"/>
  <pageSetup paperSize="9" scale="48" fitToHeight="0" orientation="portrait" verticalDpi="0" r:id="rId5"/>
  <rowBreaks count="4" manualBreakCount="4">
    <brk id="16" max="16383" man="1"/>
    <brk id="30" max="16383" man="1"/>
    <brk id="57" max="16383" man="1"/>
    <brk id="7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22BB5-FF85-4196-A85D-688C81A283B1}">
  <sheetPr codeName="Sheet7">
    <tabColor theme="5" tint="0.59999389629810485"/>
    <pageSetUpPr fitToPage="1"/>
  </sheetPr>
  <dimension ref="A1:N105"/>
  <sheetViews>
    <sheetView showGridLines="0" zoomScaleNormal="100" workbookViewId="0">
      <selection sqref="A1:G9"/>
    </sheetView>
  </sheetViews>
  <sheetFormatPr defaultColWidth="9.28515625" defaultRowHeight="14.25" x14ac:dyDescent="0.2"/>
  <cols>
    <col min="1" max="1" width="9.28515625" style="61"/>
    <col min="2" max="2" width="35.5703125" style="61" customWidth="1"/>
    <col min="3" max="3" width="59" style="61" customWidth="1"/>
    <col min="4" max="4" width="29.7109375" style="61" customWidth="1"/>
    <col min="5" max="5" width="18" style="61" customWidth="1"/>
    <col min="6" max="6" width="11.5703125" style="61" customWidth="1"/>
    <col min="7" max="7" width="18" style="61" customWidth="1"/>
    <col min="8" max="9" width="9.28515625" style="61"/>
    <col min="10" max="10" width="9.28515625" style="61" hidden="1" customWidth="1"/>
    <col min="11" max="14" width="15.42578125" style="67" hidden="1" customWidth="1"/>
    <col min="15" max="16384" width="9.28515625" style="61"/>
  </cols>
  <sheetData>
    <row r="1" spans="1:14" ht="36" customHeight="1" x14ac:dyDescent="0.2">
      <c r="A1" s="216" t="s">
        <v>770</v>
      </c>
      <c r="B1" s="216"/>
      <c r="C1" s="216"/>
      <c r="D1" s="216"/>
      <c r="E1" s="216"/>
      <c r="F1" s="216"/>
      <c r="G1" s="216"/>
    </row>
    <row r="2" spans="1:14" ht="31.5" customHeight="1" x14ac:dyDescent="0.2">
      <c r="A2" s="217" t="s">
        <v>596</v>
      </c>
      <c r="B2" s="217"/>
      <c r="C2" s="217"/>
      <c r="D2" s="217"/>
      <c r="E2" s="217"/>
      <c r="F2" s="217"/>
      <c r="G2" s="217"/>
    </row>
    <row r="3" spans="1:14" ht="15.75" x14ac:dyDescent="0.2">
      <c r="A3" s="218" t="s">
        <v>597</v>
      </c>
      <c r="B3" s="219"/>
      <c r="C3" s="219"/>
      <c r="D3" s="219"/>
      <c r="E3" s="219"/>
      <c r="F3" s="219"/>
      <c r="G3" s="220"/>
      <c r="J3" s="61" t="s">
        <v>74</v>
      </c>
      <c r="K3" s="62" t="s">
        <v>62</v>
      </c>
      <c r="L3" s="62" t="s">
        <v>63</v>
      </c>
      <c r="M3" s="65">
        <v>10.625</v>
      </c>
      <c r="N3" s="62" t="s">
        <v>64</v>
      </c>
    </row>
    <row r="4" spans="1:14" ht="30" customHeight="1" x14ac:dyDescent="0.25">
      <c r="A4" s="199" t="s">
        <v>598</v>
      </c>
      <c r="B4" s="199"/>
      <c r="C4" s="199"/>
      <c r="D4" s="199"/>
      <c r="E4" s="199"/>
      <c r="F4" s="199"/>
      <c r="G4" s="199"/>
    </row>
    <row r="5" spans="1:14" ht="24" x14ac:dyDescent="0.2">
      <c r="A5" s="69"/>
      <c r="B5" s="71" t="s">
        <v>314</v>
      </c>
      <c r="C5" s="71" t="s">
        <v>315</v>
      </c>
      <c r="D5" s="70" t="s">
        <v>316</v>
      </c>
      <c r="E5" s="70" t="s">
        <v>317</v>
      </c>
      <c r="F5" s="70" t="s">
        <v>318</v>
      </c>
      <c r="G5" s="86" t="s">
        <v>319</v>
      </c>
    </row>
    <row r="6" spans="1:14" ht="108" customHeight="1" x14ac:dyDescent="0.2">
      <c r="A6" s="17" t="s">
        <v>1</v>
      </c>
      <c r="B6" s="18" t="s">
        <v>599</v>
      </c>
      <c r="C6" s="18" t="s">
        <v>600</v>
      </c>
      <c r="D6" s="97"/>
      <c r="E6" s="97" t="s">
        <v>337</v>
      </c>
      <c r="F6" s="37"/>
      <c r="G6" s="200" t="s">
        <v>607</v>
      </c>
      <c r="J6" s="61">
        <f>_xlfn.SWITCH(E6,K6,1,L6,2,M6,3,N6,4)</f>
        <v>4</v>
      </c>
      <c r="K6" s="29" t="s">
        <v>608</v>
      </c>
      <c r="L6" s="30" t="s">
        <v>609</v>
      </c>
      <c r="M6" s="31" t="s">
        <v>336</v>
      </c>
      <c r="N6" s="32" t="s">
        <v>337</v>
      </c>
    </row>
    <row r="7" spans="1:14" ht="132" x14ac:dyDescent="0.2">
      <c r="A7" s="17" t="s">
        <v>2</v>
      </c>
      <c r="B7" s="18" t="s">
        <v>601</v>
      </c>
      <c r="C7" s="18" t="s">
        <v>602</v>
      </c>
      <c r="D7" s="97"/>
      <c r="E7" s="97" t="s">
        <v>337</v>
      </c>
      <c r="F7" s="37"/>
      <c r="G7" s="201"/>
      <c r="J7" s="61">
        <f t="shared" ref="J7:J63" si="0">_xlfn.SWITCH(E7,K7,1,L7,2,M7,3,N7,4)</f>
        <v>4</v>
      </c>
      <c r="K7" s="29" t="s">
        <v>338</v>
      </c>
      <c r="L7" s="30" t="s">
        <v>610</v>
      </c>
      <c r="M7" s="31" t="s">
        <v>336</v>
      </c>
      <c r="N7" s="32" t="s">
        <v>337</v>
      </c>
    </row>
    <row r="8" spans="1:14" ht="60" x14ac:dyDescent="0.2">
      <c r="A8" s="19" t="s">
        <v>3</v>
      </c>
      <c r="B8" s="20" t="s">
        <v>603</v>
      </c>
      <c r="C8" s="20" t="s">
        <v>604</v>
      </c>
      <c r="D8" s="99"/>
      <c r="E8" s="99" t="s">
        <v>337</v>
      </c>
      <c r="F8" s="39"/>
      <c r="G8" s="201"/>
      <c r="J8" s="61">
        <f t="shared" si="0"/>
        <v>4</v>
      </c>
      <c r="K8" s="29" t="s">
        <v>338</v>
      </c>
      <c r="L8" s="30" t="s">
        <v>542</v>
      </c>
      <c r="M8" s="31" t="s">
        <v>336</v>
      </c>
      <c r="N8" s="32" t="s">
        <v>337</v>
      </c>
    </row>
    <row r="9" spans="1:14" ht="72" x14ac:dyDescent="0.2">
      <c r="A9" s="17" t="s">
        <v>4</v>
      </c>
      <c r="B9" s="18" t="s">
        <v>605</v>
      </c>
      <c r="C9" s="18" t="s">
        <v>606</v>
      </c>
      <c r="D9" s="97"/>
      <c r="E9" s="97" t="s">
        <v>337</v>
      </c>
      <c r="F9" s="37"/>
      <c r="G9" s="202"/>
      <c r="J9" s="61">
        <f t="shared" si="0"/>
        <v>4</v>
      </c>
      <c r="K9" s="29" t="s">
        <v>338</v>
      </c>
      <c r="L9" s="30" t="s">
        <v>419</v>
      </c>
      <c r="M9" s="31" t="s">
        <v>336</v>
      </c>
      <c r="N9" s="32" t="s">
        <v>337</v>
      </c>
    </row>
    <row r="10" spans="1:14" ht="30" customHeight="1" x14ac:dyDescent="0.25">
      <c r="A10" s="223" t="s">
        <v>611</v>
      </c>
      <c r="B10" s="223"/>
      <c r="C10" s="223"/>
      <c r="D10" s="223"/>
      <c r="E10" s="223"/>
      <c r="F10" s="223"/>
      <c r="G10" s="223"/>
    </row>
    <row r="11" spans="1:14" ht="24" x14ac:dyDescent="0.2">
      <c r="A11" s="72"/>
      <c r="B11" s="71" t="s">
        <v>314</v>
      </c>
      <c r="C11" s="71" t="s">
        <v>315</v>
      </c>
      <c r="D11" s="70" t="s">
        <v>316</v>
      </c>
      <c r="E11" s="70" t="s">
        <v>317</v>
      </c>
      <c r="F11" s="70" t="s">
        <v>318</v>
      </c>
      <c r="G11" s="86" t="s">
        <v>319</v>
      </c>
    </row>
    <row r="12" spans="1:14" ht="60" x14ac:dyDescent="0.2">
      <c r="A12" s="21" t="s">
        <v>5</v>
      </c>
      <c r="B12" s="18" t="s">
        <v>612</v>
      </c>
      <c r="C12" s="18" t="s">
        <v>613</v>
      </c>
      <c r="D12" s="97"/>
      <c r="E12" s="97" t="s">
        <v>337</v>
      </c>
      <c r="F12" s="37"/>
      <c r="G12" s="215" t="s">
        <v>620</v>
      </c>
      <c r="J12" s="61">
        <f t="shared" si="0"/>
        <v>4</v>
      </c>
      <c r="K12" s="29" t="s">
        <v>338</v>
      </c>
      <c r="L12" s="30" t="s">
        <v>631</v>
      </c>
      <c r="M12" s="31" t="s">
        <v>336</v>
      </c>
      <c r="N12" s="32" t="s">
        <v>337</v>
      </c>
    </row>
    <row r="13" spans="1:14" ht="48" x14ac:dyDescent="0.2">
      <c r="A13" s="21" t="s">
        <v>6</v>
      </c>
      <c r="B13" s="18" t="s">
        <v>614</v>
      </c>
      <c r="C13" s="18" t="s">
        <v>615</v>
      </c>
      <c r="D13" s="97"/>
      <c r="E13" s="97" t="s">
        <v>337</v>
      </c>
      <c r="F13" s="37"/>
      <c r="G13" s="215"/>
      <c r="J13" s="61">
        <f t="shared" si="0"/>
        <v>4</v>
      </c>
      <c r="K13" s="29" t="s">
        <v>338</v>
      </c>
      <c r="L13" s="30" t="s">
        <v>631</v>
      </c>
      <c r="M13" s="31" t="s">
        <v>336</v>
      </c>
      <c r="N13" s="32" t="s">
        <v>337</v>
      </c>
    </row>
    <row r="14" spans="1:14" ht="60" x14ac:dyDescent="0.2">
      <c r="A14" s="21" t="s">
        <v>7</v>
      </c>
      <c r="B14" s="18" t="s">
        <v>616</v>
      </c>
      <c r="C14" s="18" t="s">
        <v>617</v>
      </c>
      <c r="D14" s="97"/>
      <c r="E14" s="97" t="s">
        <v>337</v>
      </c>
      <c r="F14" s="37"/>
      <c r="G14" s="215"/>
      <c r="J14" s="61">
        <f t="shared" si="0"/>
        <v>4</v>
      </c>
      <c r="K14" s="29" t="s">
        <v>338</v>
      </c>
      <c r="L14" s="30" t="s">
        <v>632</v>
      </c>
      <c r="M14" s="31" t="s">
        <v>336</v>
      </c>
      <c r="N14" s="32" t="s">
        <v>337</v>
      </c>
    </row>
    <row r="15" spans="1:14" ht="84" x14ac:dyDescent="0.2">
      <c r="A15" s="21" t="s">
        <v>8</v>
      </c>
      <c r="B15" s="18" t="s">
        <v>618</v>
      </c>
      <c r="C15" s="22" t="s">
        <v>619</v>
      </c>
      <c r="D15" s="97"/>
      <c r="E15" s="97" t="s">
        <v>337</v>
      </c>
      <c r="F15" s="37"/>
      <c r="G15" s="215"/>
      <c r="J15" s="61">
        <f t="shared" si="0"/>
        <v>4</v>
      </c>
      <c r="K15" s="29" t="s">
        <v>338</v>
      </c>
      <c r="L15" s="30" t="s">
        <v>633</v>
      </c>
      <c r="M15" s="31" t="s">
        <v>336</v>
      </c>
      <c r="N15" s="32" t="s">
        <v>337</v>
      </c>
    </row>
    <row r="16" spans="1:14" x14ac:dyDescent="0.2">
      <c r="A16" s="221"/>
      <c r="B16" s="221"/>
      <c r="C16" s="221"/>
      <c r="D16" s="221"/>
      <c r="E16" s="221"/>
      <c r="F16" s="221"/>
      <c r="G16" s="221"/>
    </row>
    <row r="17" spans="1:14" ht="15.75" x14ac:dyDescent="0.2">
      <c r="A17" s="218" t="s">
        <v>621</v>
      </c>
      <c r="B17" s="219"/>
      <c r="C17" s="219"/>
      <c r="D17" s="219"/>
      <c r="E17" s="219"/>
      <c r="F17" s="219"/>
      <c r="G17" s="220"/>
    </row>
    <row r="18" spans="1:14" ht="30" customHeight="1" x14ac:dyDescent="0.25">
      <c r="A18" s="199" t="s">
        <v>433</v>
      </c>
      <c r="B18" s="199"/>
      <c r="C18" s="199"/>
      <c r="D18" s="199"/>
      <c r="E18" s="199"/>
      <c r="F18" s="199"/>
      <c r="G18" s="199"/>
    </row>
    <row r="19" spans="1:14" ht="24" x14ac:dyDescent="0.2">
      <c r="A19" s="72"/>
      <c r="B19" s="71" t="s">
        <v>314</v>
      </c>
      <c r="C19" s="71" t="s">
        <v>315</v>
      </c>
      <c r="D19" s="70" t="s">
        <v>316</v>
      </c>
      <c r="E19" s="70" t="s">
        <v>317</v>
      </c>
      <c r="F19" s="70" t="s">
        <v>318</v>
      </c>
      <c r="G19" s="86" t="s">
        <v>319</v>
      </c>
    </row>
    <row r="20" spans="1:14" ht="132" x14ac:dyDescent="0.2">
      <c r="A20" s="23" t="s">
        <v>10</v>
      </c>
      <c r="B20" s="18" t="s">
        <v>622</v>
      </c>
      <c r="C20" s="18" t="s">
        <v>624</v>
      </c>
      <c r="D20" s="97"/>
      <c r="E20" s="97" t="s">
        <v>337</v>
      </c>
      <c r="F20" s="37"/>
      <c r="G20" s="215" t="s">
        <v>626</v>
      </c>
      <c r="J20" s="61">
        <f t="shared" si="0"/>
        <v>4</v>
      </c>
      <c r="K20" s="29" t="s">
        <v>627</v>
      </c>
      <c r="L20" s="30" t="s">
        <v>628</v>
      </c>
      <c r="M20" s="31" t="s">
        <v>449</v>
      </c>
      <c r="N20" s="33" t="s">
        <v>337</v>
      </c>
    </row>
    <row r="21" spans="1:14" ht="108" x14ac:dyDescent="0.2">
      <c r="A21" s="24" t="s">
        <v>11</v>
      </c>
      <c r="B21" s="18" t="s">
        <v>623</v>
      </c>
      <c r="C21" s="18" t="s">
        <v>625</v>
      </c>
      <c r="D21" s="97"/>
      <c r="E21" s="97" t="s">
        <v>337</v>
      </c>
      <c r="F21" s="37"/>
      <c r="G21" s="215"/>
      <c r="J21" s="61">
        <f t="shared" si="0"/>
        <v>4</v>
      </c>
      <c r="K21" s="29" t="s">
        <v>629</v>
      </c>
      <c r="L21" s="30" t="s">
        <v>630</v>
      </c>
      <c r="M21" s="31" t="s">
        <v>336</v>
      </c>
      <c r="N21" s="33" t="s">
        <v>337</v>
      </c>
    </row>
    <row r="22" spans="1:14" ht="30" customHeight="1" x14ac:dyDescent="0.25">
      <c r="A22" s="199" t="s">
        <v>634</v>
      </c>
      <c r="B22" s="199"/>
      <c r="C22" s="199"/>
      <c r="D22" s="199"/>
      <c r="E22" s="199"/>
      <c r="F22" s="199"/>
      <c r="G22" s="199"/>
    </row>
    <row r="23" spans="1:14" ht="24" x14ac:dyDescent="0.2">
      <c r="A23" s="72"/>
      <c r="B23" s="71" t="s">
        <v>314</v>
      </c>
      <c r="C23" s="71" t="s">
        <v>315</v>
      </c>
      <c r="D23" s="70" t="s">
        <v>316</v>
      </c>
      <c r="E23" s="70" t="s">
        <v>317</v>
      </c>
      <c r="F23" s="70" t="s">
        <v>318</v>
      </c>
      <c r="G23" s="86" t="s">
        <v>319</v>
      </c>
    </row>
    <row r="24" spans="1:14" ht="60" x14ac:dyDescent="0.2">
      <c r="A24" s="23" t="s">
        <v>16</v>
      </c>
      <c r="B24" s="18" t="s">
        <v>635</v>
      </c>
      <c r="C24" s="18" t="s">
        <v>636</v>
      </c>
      <c r="D24" s="97"/>
      <c r="E24" s="97" t="s">
        <v>337</v>
      </c>
      <c r="F24" s="37"/>
      <c r="G24" s="215" t="s">
        <v>626</v>
      </c>
      <c r="J24" s="61">
        <f t="shared" si="0"/>
        <v>4</v>
      </c>
      <c r="K24" s="29" t="s">
        <v>639</v>
      </c>
      <c r="L24" s="30" t="s">
        <v>640</v>
      </c>
      <c r="M24" s="31" t="s">
        <v>641</v>
      </c>
      <c r="N24" s="32" t="s">
        <v>337</v>
      </c>
    </row>
    <row r="25" spans="1:14" ht="48" x14ac:dyDescent="0.2">
      <c r="A25" s="25" t="s">
        <v>17</v>
      </c>
      <c r="B25" s="18" t="s">
        <v>637</v>
      </c>
      <c r="C25" s="18" t="s">
        <v>638</v>
      </c>
      <c r="D25" s="97"/>
      <c r="E25" s="97" t="s">
        <v>337</v>
      </c>
      <c r="F25" s="37"/>
      <c r="G25" s="215"/>
      <c r="J25" s="61">
        <f t="shared" si="0"/>
        <v>4</v>
      </c>
      <c r="K25" s="29" t="s">
        <v>338</v>
      </c>
      <c r="L25" s="30" t="s">
        <v>419</v>
      </c>
      <c r="M25" s="31" t="s">
        <v>336</v>
      </c>
      <c r="N25" s="32" t="s">
        <v>337</v>
      </c>
    </row>
    <row r="26" spans="1:14" ht="30" customHeight="1" x14ac:dyDescent="0.25">
      <c r="A26" s="199" t="s">
        <v>463</v>
      </c>
      <c r="B26" s="199"/>
      <c r="C26" s="199"/>
      <c r="D26" s="199"/>
      <c r="E26" s="199"/>
      <c r="F26" s="199"/>
      <c r="G26" s="199"/>
    </row>
    <row r="27" spans="1:14" ht="24" x14ac:dyDescent="0.2">
      <c r="A27" s="72"/>
      <c r="B27" s="71" t="s">
        <v>314</v>
      </c>
      <c r="C27" s="71" t="s">
        <v>315</v>
      </c>
      <c r="D27" s="70" t="s">
        <v>316</v>
      </c>
      <c r="E27" s="70" t="s">
        <v>317</v>
      </c>
      <c r="F27" s="70" t="s">
        <v>318</v>
      </c>
      <c r="G27" s="86" t="s">
        <v>319</v>
      </c>
    </row>
    <row r="28" spans="1:14" ht="48" x14ac:dyDescent="0.2">
      <c r="A28" s="25" t="s">
        <v>65</v>
      </c>
      <c r="B28" s="20" t="s">
        <v>642</v>
      </c>
      <c r="C28" s="20" t="s">
        <v>643</v>
      </c>
      <c r="D28" s="108"/>
      <c r="E28" s="108" t="s">
        <v>337</v>
      </c>
      <c r="F28" s="37"/>
      <c r="G28" s="225" t="s">
        <v>646</v>
      </c>
      <c r="J28" s="61">
        <f t="shared" si="0"/>
        <v>4</v>
      </c>
      <c r="K28" s="29" t="s">
        <v>338</v>
      </c>
      <c r="L28" s="30" t="s">
        <v>339</v>
      </c>
      <c r="M28" s="31" t="s">
        <v>336</v>
      </c>
      <c r="N28" s="33" t="s">
        <v>337</v>
      </c>
    </row>
    <row r="29" spans="1:14" ht="60" x14ac:dyDescent="0.2">
      <c r="A29" s="26" t="s">
        <v>66</v>
      </c>
      <c r="B29" s="18" t="s">
        <v>644</v>
      </c>
      <c r="C29" s="18" t="s">
        <v>645</v>
      </c>
      <c r="D29" s="97"/>
      <c r="E29" s="97" t="s">
        <v>647</v>
      </c>
      <c r="F29" s="37"/>
      <c r="G29" s="225"/>
      <c r="J29" s="61">
        <f t="shared" si="0"/>
        <v>4</v>
      </c>
      <c r="K29" s="29" t="s">
        <v>541</v>
      </c>
      <c r="L29" s="30" t="s">
        <v>542</v>
      </c>
      <c r="M29" s="31" t="s">
        <v>336</v>
      </c>
      <c r="N29" s="32" t="s">
        <v>647</v>
      </c>
    </row>
    <row r="30" spans="1:14" x14ac:dyDescent="0.2">
      <c r="A30" s="221"/>
      <c r="B30" s="221"/>
      <c r="C30" s="221"/>
      <c r="D30" s="221"/>
      <c r="E30" s="221"/>
      <c r="F30" s="221"/>
      <c r="G30" s="221"/>
    </row>
    <row r="31" spans="1:14" ht="15.75" x14ac:dyDescent="0.2">
      <c r="A31" s="218" t="s">
        <v>648</v>
      </c>
      <c r="B31" s="219"/>
      <c r="C31" s="219"/>
      <c r="D31" s="219"/>
      <c r="E31" s="219"/>
      <c r="F31" s="219"/>
      <c r="G31" s="220"/>
    </row>
    <row r="32" spans="1:14" ht="30" customHeight="1" x14ac:dyDescent="0.25">
      <c r="A32" s="199" t="s">
        <v>649</v>
      </c>
      <c r="B32" s="199"/>
      <c r="C32" s="199"/>
      <c r="D32" s="199"/>
      <c r="E32" s="199"/>
      <c r="F32" s="199"/>
      <c r="G32" s="199"/>
    </row>
    <row r="33" spans="1:14" ht="24" x14ac:dyDescent="0.2">
      <c r="A33" s="72"/>
      <c r="B33" s="71" t="s">
        <v>314</v>
      </c>
      <c r="C33" s="71" t="s">
        <v>315</v>
      </c>
      <c r="D33" s="70" t="s">
        <v>316</v>
      </c>
      <c r="E33" s="70" t="s">
        <v>317</v>
      </c>
      <c r="F33" s="70" t="s">
        <v>318</v>
      </c>
      <c r="G33" s="86" t="s">
        <v>319</v>
      </c>
    </row>
    <row r="34" spans="1:14" ht="72" x14ac:dyDescent="0.2">
      <c r="A34" s="23" t="s">
        <v>24</v>
      </c>
      <c r="B34" s="18" t="s">
        <v>650</v>
      </c>
      <c r="C34" s="18" t="s">
        <v>651</v>
      </c>
      <c r="D34" s="97"/>
      <c r="E34" s="97" t="s">
        <v>337</v>
      </c>
      <c r="F34" s="37"/>
      <c r="G34" s="95" t="s">
        <v>658</v>
      </c>
      <c r="J34" s="61">
        <f t="shared" si="0"/>
        <v>4</v>
      </c>
      <c r="K34" s="29" t="s">
        <v>338</v>
      </c>
      <c r="L34" s="30" t="s">
        <v>656</v>
      </c>
      <c r="M34" s="31" t="s">
        <v>336</v>
      </c>
      <c r="N34" s="32" t="s">
        <v>337</v>
      </c>
    </row>
    <row r="35" spans="1:14" ht="48" x14ac:dyDescent="0.2">
      <c r="A35" s="23" t="s">
        <v>25</v>
      </c>
      <c r="B35" s="18" t="s">
        <v>652</v>
      </c>
      <c r="C35" s="18" t="s">
        <v>653</v>
      </c>
      <c r="D35" s="97"/>
      <c r="E35" s="97" t="s">
        <v>337</v>
      </c>
      <c r="F35" s="37"/>
      <c r="G35" s="109"/>
      <c r="J35" s="61">
        <f t="shared" si="0"/>
        <v>4</v>
      </c>
      <c r="K35" s="29" t="s">
        <v>338</v>
      </c>
      <c r="L35" s="30" t="s">
        <v>656</v>
      </c>
      <c r="M35" s="31" t="s">
        <v>336</v>
      </c>
      <c r="N35" s="32" t="s">
        <v>337</v>
      </c>
    </row>
    <row r="36" spans="1:14" ht="96" x14ac:dyDescent="0.2">
      <c r="A36" s="23" t="s">
        <v>26</v>
      </c>
      <c r="B36" s="18" t="s">
        <v>654</v>
      </c>
      <c r="C36" s="18" t="s">
        <v>655</v>
      </c>
      <c r="D36" s="97"/>
      <c r="E36" s="97" t="s">
        <v>337</v>
      </c>
      <c r="F36" s="37"/>
      <c r="G36" s="95" t="s">
        <v>659</v>
      </c>
      <c r="J36" s="61">
        <f t="shared" si="0"/>
        <v>4</v>
      </c>
      <c r="K36" s="29" t="s">
        <v>338</v>
      </c>
      <c r="L36" s="30" t="s">
        <v>657</v>
      </c>
      <c r="M36" s="31" t="s">
        <v>336</v>
      </c>
      <c r="N36" s="32" t="s">
        <v>337</v>
      </c>
    </row>
    <row r="37" spans="1:14" ht="30" customHeight="1" x14ac:dyDescent="0.25">
      <c r="A37" s="199" t="s">
        <v>660</v>
      </c>
      <c r="B37" s="199"/>
      <c r="C37" s="199"/>
      <c r="D37" s="199"/>
      <c r="E37" s="199"/>
      <c r="F37" s="199"/>
      <c r="G37" s="199"/>
    </row>
    <row r="38" spans="1:14" ht="24" x14ac:dyDescent="0.2">
      <c r="A38" s="72"/>
      <c r="B38" s="71" t="s">
        <v>314</v>
      </c>
      <c r="C38" s="71" t="s">
        <v>315</v>
      </c>
      <c r="D38" s="70" t="s">
        <v>316</v>
      </c>
      <c r="E38" s="70" t="s">
        <v>317</v>
      </c>
      <c r="F38" s="70" t="s">
        <v>318</v>
      </c>
      <c r="G38" s="86" t="s">
        <v>319</v>
      </c>
    </row>
    <row r="39" spans="1:14" ht="84" x14ac:dyDescent="0.2">
      <c r="A39" s="23" t="s">
        <v>28</v>
      </c>
      <c r="B39" s="18" t="s">
        <v>661</v>
      </c>
      <c r="C39" s="18" t="s">
        <v>662</v>
      </c>
      <c r="D39" s="97"/>
      <c r="E39" s="97" t="s">
        <v>670</v>
      </c>
      <c r="F39" s="37"/>
      <c r="G39" s="215" t="s">
        <v>669</v>
      </c>
      <c r="J39" s="61">
        <f t="shared" si="0"/>
        <v>4</v>
      </c>
      <c r="K39" s="29" t="s">
        <v>541</v>
      </c>
      <c r="L39" s="30" t="s">
        <v>542</v>
      </c>
      <c r="M39" s="31" t="s">
        <v>336</v>
      </c>
      <c r="N39" s="32" t="s">
        <v>670</v>
      </c>
    </row>
    <row r="40" spans="1:14" ht="60" x14ac:dyDescent="0.2">
      <c r="A40" s="24" t="s">
        <v>29</v>
      </c>
      <c r="B40" s="18" t="s">
        <v>663</v>
      </c>
      <c r="C40" s="18" t="s">
        <v>664</v>
      </c>
      <c r="D40" s="97"/>
      <c r="E40" s="97"/>
      <c r="F40" s="37"/>
      <c r="G40" s="215"/>
      <c r="J40" s="61" t="e">
        <f t="shared" si="0"/>
        <v>#N/A</v>
      </c>
      <c r="K40" s="29" t="s">
        <v>671</v>
      </c>
      <c r="L40" s="30" t="s">
        <v>672</v>
      </c>
      <c r="M40" s="31" t="s">
        <v>336</v>
      </c>
      <c r="N40" s="32" t="s">
        <v>337</v>
      </c>
    </row>
    <row r="41" spans="1:14" ht="36" x14ac:dyDescent="0.2">
      <c r="A41" s="24" t="s">
        <v>30</v>
      </c>
      <c r="B41" s="18" t="s">
        <v>665</v>
      </c>
      <c r="C41" s="18" t="s">
        <v>666</v>
      </c>
      <c r="D41" s="97"/>
      <c r="E41" s="97" t="s">
        <v>337</v>
      </c>
      <c r="F41" s="37"/>
      <c r="G41" s="215"/>
      <c r="J41" s="61">
        <f t="shared" si="0"/>
        <v>4</v>
      </c>
      <c r="K41" s="29" t="s">
        <v>338</v>
      </c>
      <c r="L41" s="30" t="s">
        <v>673</v>
      </c>
      <c r="M41" s="31" t="s">
        <v>336</v>
      </c>
      <c r="N41" s="32" t="s">
        <v>337</v>
      </c>
    </row>
    <row r="42" spans="1:14" ht="48" x14ac:dyDescent="0.2">
      <c r="A42" s="24" t="s">
        <v>67</v>
      </c>
      <c r="B42" s="18" t="s">
        <v>667</v>
      </c>
      <c r="C42" s="18" t="s">
        <v>668</v>
      </c>
      <c r="D42" s="97"/>
      <c r="E42" s="97" t="s">
        <v>337</v>
      </c>
      <c r="F42" s="37"/>
      <c r="G42" s="215"/>
      <c r="J42" s="61">
        <f t="shared" si="0"/>
        <v>4</v>
      </c>
      <c r="K42" s="29" t="s">
        <v>338</v>
      </c>
      <c r="L42" s="30" t="s">
        <v>674</v>
      </c>
      <c r="M42" s="31" t="s">
        <v>336</v>
      </c>
      <c r="N42" s="32" t="s">
        <v>337</v>
      </c>
    </row>
    <row r="43" spans="1:14" ht="30" customHeight="1" x14ac:dyDescent="0.25">
      <c r="A43" s="199" t="s">
        <v>675</v>
      </c>
      <c r="B43" s="199"/>
      <c r="C43" s="199"/>
      <c r="D43" s="199"/>
      <c r="E43" s="199"/>
      <c r="F43" s="199"/>
      <c r="G43" s="199"/>
    </row>
    <row r="44" spans="1:14" ht="24" x14ac:dyDescent="0.2">
      <c r="A44" s="72"/>
      <c r="B44" s="71" t="s">
        <v>314</v>
      </c>
      <c r="C44" s="71" t="s">
        <v>315</v>
      </c>
      <c r="D44" s="70" t="s">
        <v>316</v>
      </c>
      <c r="E44" s="70" t="s">
        <v>317</v>
      </c>
      <c r="F44" s="70" t="s">
        <v>318</v>
      </c>
      <c r="G44" s="86" t="s">
        <v>319</v>
      </c>
    </row>
    <row r="45" spans="1:14" ht="36" x14ac:dyDescent="0.2">
      <c r="A45" s="27" t="s">
        <v>31</v>
      </c>
      <c r="B45" s="18" t="s">
        <v>676</v>
      </c>
      <c r="C45" s="18" t="s">
        <v>677</v>
      </c>
      <c r="D45" s="97"/>
      <c r="E45" s="97" t="s">
        <v>337</v>
      </c>
      <c r="F45" s="37"/>
      <c r="G45" s="97" t="s">
        <v>684</v>
      </c>
      <c r="J45" s="61">
        <f t="shared" si="0"/>
        <v>4</v>
      </c>
      <c r="K45" s="29" t="s">
        <v>671</v>
      </c>
      <c r="L45" s="30" t="s">
        <v>687</v>
      </c>
      <c r="M45" s="31" t="s">
        <v>336</v>
      </c>
      <c r="N45" s="32" t="s">
        <v>337</v>
      </c>
    </row>
    <row r="46" spans="1:14" ht="84" x14ac:dyDescent="0.2">
      <c r="A46" s="27" t="s">
        <v>32</v>
      </c>
      <c r="B46" s="18" t="s">
        <v>678</v>
      </c>
      <c r="C46" s="18" t="s">
        <v>679</v>
      </c>
      <c r="D46" s="97"/>
      <c r="E46" s="97" t="s">
        <v>337</v>
      </c>
      <c r="F46" s="37"/>
      <c r="G46" s="110"/>
      <c r="J46" s="61">
        <f t="shared" si="0"/>
        <v>4</v>
      </c>
      <c r="K46" s="29" t="s">
        <v>338</v>
      </c>
      <c r="L46" s="30" t="s">
        <v>688</v>
      </c>
      <c r="M46" s="31" t="s">
        <v>336</v>
      </c>
      <c r="N46" s="32" t="s">
        <v>337</v>
      </c>
    </row>
    <row r="47" spans="1:14" ht="120" x14ac:dyDescent="0.2">
      <c r="A47" s="27" t="s">
        <v>33</v>
      </c>
      <c r="B47" s="18" t="s">
        <v>680</v>
      </c>
      <c r="C47" s="18" t="s">
        <v>681</v>
      </c>
      <c r="D47" s="97"/>
      <c r="E47" s="97" t="s">
        <v>337</v>
      </c>
      <c r="F47" s="37"/>
      <c r="G47" s="97" t="s">
        <v>685</v>
      </c>
      <c r="J47" s="61">
        <f t="shared" si="0"/>
        <v>4</v>
      </c>
      <c r="K47" s="29" t="s">
        <v>338</v>
      </c>
      <c r="L47" s="30" t="s">
        <v>689</v>
      </c>
      <c r="M47" s="31" t="s">
        <v>336</v>
      </c>
      <c r="N47" s="32" t="s">
        <v>337</v>
      </c>
    </row>
    <row r="48" spans="1:14" ht="84" x14ac:dyDescent="0.2">
      <c r="A48" s="27" t="s">
        <v>34</v>
      </c>
      <c r="B48" s="18" t="s">
        <v>682</v>
      </c>
      <c r="C48" s="18" t="s">
        <v>683</v>
      </c>
      <c r="D48" s="97"/>
      <c r="E48" s="97" t="s">
        <v>337</v>
      </c>
      <c r="F48" s="37"/>
      <c r="G48" s="97" t="s">
        <v>686</v>
      </c>
      <c r="J48" s="61">
        <f t="shared" si="0"/>
        <v>4</v>
      </c>
      <c r="K48" s="29" t="s">
        <v>338</v>
      </c>
      <c r="L48" s="30" t="s">
        <v>690</v>
      </c>
      <c r="M48" s="31" t="s">
        <v>336</v>
      </c>
      <c r="N48" s="32" t="s">
        <v>337</v>
      </c>
    </row>
    <row r="49" spans="1:14" ht="30" customHeight="1" x14ac:dyDescent="0.25">
      <c r="A49" s="199" t="s">
        <v>691</v>
      </c>
      <c r="B49" s="199"/>
      <c r="C49" s="199"/>
      <c r="D49" s="199"/>
      <c r="E49" s="199"/>
      <c r="F49" s="199"/>
      <c r="G49" s="199"/>
    </row>
    <row r="50" spans="1:14" ht="24" x14ac:dyDescent="0.2">
      <c r="A50" s="72"/>
      <c r="B50" s="71" t="s">
        <v>314</v>
      </c>
      <c r="C50" s="71" t="s">
        <v>315</v>
      </c>
      <c r="D50" s="70" t="s">
        <v>316</v>
      </c>
      <c r="E50" s="70" t="s">
        <v>317</v>
      </c>
      <c r="F50" s="70" t="s">
        <v>318</v>
      </c>
      <c r="G50" s="86" t="s">
        <v>319</v>
      </c>
    </row>
    <row r="51" spans="1:14" ht="60" x14ac:dyDescent="0.2">
      <c r="A51" s="26" t="s">
        <v>68</v>
      </c>
      <c r="B51" s="18" t="s">
        <v>692</v>
      </c>
      <c r="C51" s="18" t="s">
        <v>693</v>
      </c>
      <c r="D51" s="111"/>
      <c r="E51" s="111" t="s">
        <v>337</v>
      </c>
      <c r="F51" s="38"/>
      <c r="G51" s="200" t="s">
        <v>704</v>
      </c>
      <c r="J51" s="61" t="e">
        <f t="shared" si="0"/>
        <v>#N/A</v>
      </c>
      <c r="K51" s="34" t="s">
        <v>338</v>
      </c>
      <c r="L51" s="83" t="s">
        <v>523</v>
      </c>
      <c r="M51" s="35" t="s">
        <v>336</v>
      </c>
      <c r="N51" s="36" t="s">
        <v>716</v>
      </c>
    </row>
    <row r="52" spans="1:14" ht="84" x14ac:dyDescent="0.2">
      <c r="A52" s="27" t="s">
        <v>69</v>
      </c>
      <c r="B52" s="18" t="s">
        <v>694</v>
      </c>
      <c r="C52" s="18" t="s">
        <v>695</v>
      </c>
      <c r="D52" s="97"/>
      <c r="E52" s="97" t="s">
        <v>337</v>
      </c>
      <c r="F52" s="37"/>
      <c r="G52" s="201"/>
      <c r="J52" s="61">
        <f t="shared" si="0"/>
        <v>4</v>
      </c>
      <c r="K52" s="29" t="s">
        <v>338</v>
      </c>
      <c r="L52" s="30" t="s">
        <v>717</v>
      </c>
      <c r="M52" s="31" t="s">
        <v>336</v>
      </c>
      <c r="N52" s="32" t="s">
        <v>337</v>
      </c>
    </row>
    <row r="53" spans="1:14" ht="96" customHeight="1" x14ac:dyDescent="0.2">
      <c r="A53" s="17" t="s">
        <v>70</v>
      </c>
      <c r="B53" s="18" t="s">
        <v>696</v>
      </c>
      <c r="C53" s="18" t="s">
        <v>697</v>
      </c>
      <c r="D53" s="97"/>
      <c r="E53" s="97" t="s">
        <v>337</v>
      </c>
      <c r="F53" s="37"/>
      <c r="G53" s="201"/>
      <c r="J53" s="61">
        <f t="shared" si="0"/>
        <v>4</v>
      </c>
      <c r="K53" s="29" t="s">
        <v>338</v>
      </c>
      <c r="L53" s="30" t="s">
        <v>718</v>
      </c>
      <c r="M53" s="31" t="s">
        <v>336</v>
      </c>
      <c r="N53" s="32" t="s">
        <v>337</v>
      </c>
    </row>
    <row r="54" spans="1:14" ht="36" x14ac:dyDescent="0.2">
      <c r="A54" s="17" t="s">
        <v>71</v>
      </c>
      <c r="B54" s="18" t="s">
        <v>698</v>
      </c>
      <c r="C54" s="18" t="s">
        <v>699</v>
      </c>
      <c r="D54" s="97"/>
      <c r="E54" s="97" t="s">
        <v>337</v>
      </c>
      <c r="F54" s="37"/>
      <c r="G54" s="201"/>
      <c r="J54" s="61">
        <f t="shared" si="0"/>
        <v>4</v>
      </c>
      <c r="K54" s="29" t="s">
        <v>338</v>
      </c>
      <c r="L54" s="30" t="s">
        <v>718</v>
      </c>
      <c r="M54" s="31" t="s">
        <v>336</v>
      </c>
      <c r="N54" s="32" t="s">
        <v>337</v>
      </c>
    </row>
    <row r="55" spans="1:14" ht="60" x14ac:dyDescent="0.2">
      <c r="A55" s="17" t="s">
        <v>72</v>
      </c>
      <c r="B55" s="18" t="s">
        <v>700</v>
      </c>
      <c r="C55" s="18" t="s">
        <v>701</v>
      </c>
      <c r="D55" s="97"/>
      <c r="E55" s="97" t="s">
        <v>337</v>
      </c>
      <c r="F55" s="37"/>
      <c r="G55" s="201"/>
      <c r="J55" s="61">
        <f t="shared" si="0"/>
        <v>4</v>
      </c>
      <c r="K55" s="29" t="s">
        <v>338</v>
      </c>
      <c r="L55" s="30" t="s">
        <v>719</v>
      </c>
      <c r="M55" s="31" t="s">
        <v>336</v>
      </c>
      <c r="N55" s="32" t="s">
        <v>337</v>
      </c>
    </row>
    <row r="56" spans="1:14" ht="60" x14ac:dyDescent="0.2">
      <c r="A56" s="17" t="s">
        <v>81</v>
      </c>
      <c r="B56" s="18" t="s">
        <v>702</v>
      </c>
      <c r="C56" s="18" t="s">
        <v>703</v>
      </c>
      <c r="D56" s="97"/>
      <c r="E56" s="97" t="s">
        <v>337</v>
      </c>
      <c r="F56" s="37"/>
      <c r="G56" s="202"/>
      <c r="J56" s="61">
        <f t="shared" si="0"/>
        <v>4</v>
      </c>
      <c r="K56" s="29" t="s">
        <v>338</v>
      </c>
      <c r="L56" s="30" t="s">
        <v>720</v>
      </c>
      <c r="M56" s="31" t="s">
        <v>336</v>
      </c>
      <c r="N56" s="32" t="s">
        <v>337</v>
      </c>
    </row>
    <row r="57" spans="1:14" x14ac:dyDescent="0.2">
      <c r="A57" s="224"/>
      <c r="B57" s="224"/>
      <c r="C57" s="224"/>
      <c r="D57" s="224"/>
      <c r="E57" s="224"/>
      <c r="F57" s="224"/>
      <c r="G57" s="224"/>
    </row>
    <row r="58" spans="1:14" ht="15.75" x14ac:dyDescent="0.2">
      <c r="A58" s="218" t="s">
        <v>705</v>
      </c>
      <c r="B58" s="219"/>
      <c r="C58" s="219"/>
      <c r="D58" s="219"/>
      <c r="E58" s="219"/>
      <c r="F58" s="219"/>
      <c r="G58" s="220"/>
    </row>
    <row r="59" spans="1:14" ht="30" customHeight="1" x14ac:dyDescent="0.25">
      <c r="A59" s="199" t="s">
        <v>706</v>
      </c>
      <c r="B59" s="199"/>
      <c r="C59" s="199"/>
      <c r="D59" s="199"/>
      <c r="E59" s="199"/>
      <c r="F59" s="199"/>
      <c r="G59" s="199"/>
    </row>
    <row r="60" spans="1:14" ht="24" x14ac:dyDescent="0.2">
      <c r="A60" s="72"/>
      <c r="B60" s="71" t="s">
        <v>314</v>
      </c>
      <c r="C60" s="71" t="s">
        <v>315</v>
      </c>
      <c r="D60" s="70" t="s">
        <v>316</v>
      </c>
      <c r="E60" s="70" t="s">
        <v>317</v>
      </c>
      <c r="F60" s="70" t="s">
        <v>318</v>
      </c>
      <c r="G60" s="86" t="s">
        <v>319</v>
      </c>
    </row>
    <row r="61" spans="1:14" ht="108" x14ac:dyDescent="0.2">
      <c r="A61" s="27" t="s">
        <v>35</v>
      </c>
      <c r="B61" s="18" t="s">
        <v>707</v>
      </c>
      <c r="C61" s="18" t="s">
        <v>708</v>
      </c>
      <c r="D61" s="97"/>
      <c r="E61" s="97" t="s">
        <v>337</v>
      </c>
      <c r="F61" s="37"/>
      <c r="G61" s="215" t="s">
        <v>626</v>
      </c>
      <c r="J61" s="61">
        <f t="shared" si="0"/>
        <v>4</v>
      </c>
      <c r="K61" s="29" t="s">
        <v>713</v>
      </c>
      <c r="L61" s="30" t="s">
        <v>714</v>
      </c>
      <c r="M61" s="31" t="s">
        <v>336</v>
      </c>
      <c r="N61" s="32" t="s">
        <v>337</v>
      </c>
    </row>
    <row r="62" spans="1:14" ht="48" x14ac:dyDescent="0.2">
      <c r="A62" s="17" t="s">
        <v>36</v>
      </c>
      <c r="B62" s="18" t="s">
        <v>709</v>
      </c>
      <c r="C62" s="18" t="s">
        <v>710</v>
      </c>
      <c r="D62" s="97"/>
      <c r="E62" s="97" t="s">
        <v>337</v>
      </c>
      <c r="F62" s="37"/>
      <c r="G62" s="215"/>
      <c r="J62" s="61">
        <f t="shared" si="0"/>
        <v>4</v>
      </c>
      <c r="K62" s="29" t="s">
        <v>338</v>
      </c>
      <c r="L62" s="30" t="s">
        <v>715</v>
      </c>
      <c r="M62" s="31" t="s">
        <v>336</v>
      </c>
      <c r="N62" s="32" t="s">
        <v>337</v>
      </c>
    </row>
    <row r="63" spans="1:14" ht="36" x14ac:dyDescent="0.2">
      <c r="A63" s="17" t="s">
        <v>37</v>
      </c>
      <c r="B63" s="18" t="s">
        <v>711</v>
      </c>
      <c r="C63" s="18" t="s">
        <v>712</v>
      </c>
      <c r="D63" s="97"/>
      <c r="E63" s="97" t="s">
        <v>337</v>
      </c>
      <c r="F63" s="37"/>
      <c r="G63" s="215"/>
      <c r="J63" s="61">
        <f t="shared" si="0"/>
        <v>4</v>
      </c>
      <c r="K63" s="29" t="s">
        <v>541</v>
      </c>
      <c r="L63" s="30" t="s">
        <v>542</v>
      </c>
      <c r="M63" s="31" t="s">
        <v>336</v>
      </c>
      <c r="N63" s="32" t="s">
        <v>337</v>
      </c>
    </row>
    <row r="64" spans="1:14" ht="30" customHeight="1" x14ac:dyDescent="0.25">
      <c r="A64" s="199" t="s">
        <v>570</v>
      </c>
      <c r="B64" s="199"/>
      <c r="C64" s="199"/>
      <c r="D64" s="199"/>
      <c r="E64" s="199"/>
      <c r="F64" s="199"/>
      <c r="G64" s="199"/>
    </row>
    <row r="65" spans="1:14" ht="24" x14ac:dyDescent="0.2">
      <c r="A65" s="72"/>
      <c r="B65" s="71" t="s">
        <v>314</v>
      </c>
      <c r="C65" s="71" t="s">
        <v>315</v>
      </c>
      <c r="D65" s="70" t="s">
        <v>316</v>
      </c>
      <c r="E65" s="70" t="s">
        <v>317</v>
      </c>
      <c r="F65" s="70" t="s">
        <v>318</v>
      </c>
      <c r="G65" s="86" t="s">
        <v>319</v>
      </c>
    </row>
    <row r="66" spans="1:14" ht="60" x14ac:dyDescent="0.2">
      <c r="A66" s="203" t="s">
        <v>41</v>
      </c>
      <c r="B66" s="206" t="s">
        <v>721</v>
      </c>
      <c r="C66" s="28" t="s">
        <v>724</v>
      </c>
      <c r="D66" s="200"/>
      <c r="E66" s="209" t="s">
        <v>337</v>
      </c>
      <c r="F66" s="212"/>
      <c r="G66" s="215" t="s">
        <v>730</v>
      </c>
      <c r="J66" s="61">
        <f t="shared" ref="J66:J87" si="1">_xlfn.SWITCH(E66,K66,1,L66,2,M66,3,N66,4)</f>
        <v>4</v>
      </c>
      <c r="K66" s="29" t="s">
        <v>731</v>
      </c>
      <c r="L66" s="30" t="s">
        <v>732</v>
      </c>
      <c r="M66" s="31" t="s">
        <v>733</v>
      </c>
      <c r="N66" s="32" t="s">
        <v>337</v>
      </c>
    </row>
    <row r="67" spans="1:14" ht="36" x14ac:dyDescent="0.2">
      <c r="A67" s="204"/>
      <c r="B67" s="207"/>
      <c r="C67" s="68" t="s">
        <v>725</v>
      </c>
      <c r="D67" s="201"/>
      <c r="E67" s="210"/>
      <c r="F67" s="213"/>
      <c r="G67" s="215"/>
      <c r="K67" s="61"/>
      <c r="L67" s="61"/>
      <c r="M67" s="61"/>
      <c r="N67" s="61"/>
    </row>
    <row r="68" spans="1:14" ht="24" x14ac:dyDescent="0.2">
      <c r="A68" s="204"/>
      <c r="B68" s="207"/>
      <c r="C68" s="68" t="s">
        <v>726</v>
      </c>
      <c r="D68" s="201"/>
      <c r="E68" s="210"/>
      <c r="F68" s="213"/>
      <c r="G68" s="215"/>
      <c r="K68" s="61"/>
      <c r="L68" s="61"/>
      <c r="M68" s="61"/>
      <c r="N68" s="61"/>
    </row>
    <row r="69" spans="1:14" ht="36" x14ac:dyDescent="0.2">
      <c r="A69" s="204"/>
      <c r="B69" s="207"/>
      <c r="C69" s="68" t="s">
        <v>728</v>
      </c>
      <c r="D69" s="201"/>
      <c r="E69" s="210"/>
      <c r="F69" s="213"/>
      <c r="G69" s="215"/>
      <c r="K69" s="61"/>
      <c r="L69" s="61"/>
      <c r="M69" s="61"/>
      <c r="N69" s="61"/>
    </row>
    <row r="70" spans="1:14" ht="36" x14ac:dyDescent="0.2">
      <c r="A70" s="204"/>
      <c r="B70" s="207"/>
      <c r="C70" s="68" t="s">
        <v>727</v>
      </c>
      <c r="D70" s="201"/>
      <c r="E70" s="210"/>
      <c r="F70" s="213"/>
      <c r="G70" s="215"/>
      <c r="K70" s="61"/>
      <c r="L70" s="61"/>
      <c r="M70" s="61"/>
      <c r="N70" s="61"/>
    </row>
    <row r="71" spans="1:14" ht="36" x14ac:dyDescent="0.2">
      <c r="A71" s="205"/>
      <c r="B71" s="208"/>
      <c r="C71" s="82" t="s">
        <v>729</v>
      </c>
      <c r="D71" s="202"/>
      <c r="E71" s="211"/>
      <c r="F71" s="214"/>
      <c r="G71" s="215"/>
      <c r="K71" s="61"/>
      <c r="L71" s="61"/>
      <c r="M71" s="61"/>
      <c r="N71" s="61"/>
    </row>
    <row r="72" spans="1:14" ht="60" x14ac:dyDescent="0.2">
      <c r="A72" s="17" t="s">
        <v>42</v>
      </c>
      <c r="B72" s="18" t="s">
        <v>722</v>
      </c>
      <c r="C72" s="18" t="s">
        <v>723</v>
      </c>
      <c r="D72" s="97"/>
      <c r="E72" s="97" t="s">
        <v>337</v>
      </c>
      <c r="F72" s="37"/>
      <c r="G72" s="215"/>
      <c r="J72" s="61">
        <f t="shared" si="1"/>
        <v>4</v>
      </c>
      <c r="K72" s="29" t="s">
        <v>338</v>
      </c>
      <c r="L72" s="30" t="s">
        <v>718</v>
      </c>
      <c r="M72" s="31" t="s">
        <v>336</v>
      </c>
      <c r="N72" s="32" t="s">
        <v>337</v>
      </c>
    </row>
    <row r="73" spans="1:14" ht="30" customHeight="1" x14ac:dyDescent="0.25">
      <c r="A73" s="199" t="s">
        <v>734</v>
      </c>
      <c r="B73" s="199"/>
      <c r="C73" s="199"/>
      <c r="D73" s="199"/>
      <c r="E73" s="199"/>
      <c r="F73" s="199"/>
      <c r="G73" s="199"/>
    </row>
    <row r="74" spans="1:14" ht="24" x14ac:dyDescent="0.2">
      <c r="A74" s="72"/>
      <c r="B74" s="71" t="s">
        <v>314</v>
      </c>
      <c r="C74" s="71" t="s">
        <v>315</v>
      </c>
      <c r="D74" s="70" t="s">
        <v>316</v>
      </c>
      <c r="E74" s="70" t="s">
        <v>317</v>
      </c>
      <c r="F74" s="70" t="s">
        <v>318</v>
      </c>
      <c r="G74" s="86" t="s">
        <v>319</v>
      </c>
    </row>
    <row r="75" spans="1:14" ht="96" x14ac:dyDescent="0.2">
      <c r="A75" s="27" t="s">
        <v>45</v>
      </c>
      <c r="B75" s="18" t="s">
        <v>579</v>
      </c>
      <c r="C75" s="18" t="s">
        <v>735</v>
      </c>
      <c r="D75" s="97"/>
      <c r="E75" s="97" t="s">
        <v>337</v>
      </c>
      <c r="F75" s="37"/>
      <c r="G75" s="97" t="s">
        <v>738</v>
      </c>
      <c r="J75" s="61">
        <f t="shared" si="1"/>
        <v>4</v>
      </c>
      <c r="K75" s="29" t="s">
        <v>740</v>
      </c>
      <c r="L75" s="30" t="s">
        <v>741</v>
      </c>
      <c r="M75" s="31" t="s">
        <v>336</v>
      </c>
      <c r="N75" s="32" t="s">
        <v>337</v>
      </c>
    </row>
    <row r="76" spans="1:14" ht="60" x14ac:dyDescent="0.2">
      <c r="A76" s="27" t="s">
        <v>46</v>
      </c>
      <c r="B76" s="18" t="s">
        <v>736</v>
      </c>
      <c r="C76" s="18" t="s">
        <v>737</v>
      </c>
      <c r="D76" s="97"/>
      <c r="E76" s="97" t="s">
        <v>337</v>
      </c>
      <c r="F76" s="37"/>
      <c r="G76" s="97" t="s">
        <v>739</v>
      </c>
      <c r="J76" s="61">
        <f t="shared" si="1"/>
        <v>4</v>
      </c>
      <c r="K76" s="29" t="s">
        <v>742</v>
      </c>
      <c r="L76" s="30" t="s">
        <v>743</v>
      </c>
      <c r="M76" s="31" t="s">
        <v>336</v>
      </c>
      <c r="N76" s="32" t="s">
        <v>337</v>
      </c>
    </row>
    <row r="78" spans="1:14" ht="18" x14ac:dyDescent="0.2">
      <c r="A78" s="217" t="s">
        <v>744</v>
      </c>
      <c r="B78" s="217"/>
      <c r="C78" s="217"/>
      <c r="D78" s="217"/>
      <c r="E78" s="217"/>
      <c r="F78" s="217"/>
      <c r="G78" s="217"/>
    </row>
    <row r="79" spans="1:14" ht="30" customHeight="1" x14ac:dyDescent="0.25">
      <c r="A79" s="222" t="s">
        <v>745</v>
      </c>
      <c r="B79" s="222"/>
      <c r="C79" s="222"/>
      <c r="D79" s="222"/>
      <c r="E79" s="222"/>
      <c r="F79" s="222"/>
      <c r="G79" s="222"/>
    </row>
    <row r="80" spans="1:14" ht="24" x14ac:dyDescent="0.2">
      <c r="A80" s="72"/>
      <c r="B80" s="71" t="s">
        <v>314</v>
      </c>
      <c r="C80" s="71" t="s">
        <v>315</v>
      </c>
      <c r="D80" s="70" t="s">
        <v>316</v>
      </c>
      <c r="E80" s="70" t="s">
        <v>317</v>
      </c>
      <c r="F80" s="70" t="s">
        <v>318</v>
      </c>
      <c r="G80" s="86" t="s">
        <v>319</v>
      </c>
    </row>
    <row r="81" spans="1:14" ht="84" x14ac:dyDescent="0.2">
      <c r="A81" s="17" t="s">
        <v>10</v>
      </c>
      <c r="B81" s="18" t="s">
        <v>746</v>
      </c>
      <c r="C81" s="18" t="s">
        <v>747</v>
      </c>
      <c r="D81" s="97"/>
      <c r="E81" s="97" t="s">
        <v>337</v>
      </c>
      <c r="F81" s="37"/>
      <c r="G81" s="95" t="s">
        <v>760</v>
      </c>
      <c r="J81" s="61">
        <f t="shared" si="1"/>
        <v>4</v>
      </c>
      <c r="K81" s="29" t="s">
        <v>761</v>
      </c>
      <c r="L81" s="30" t="s">
        <v>762</v>
      </c>
      <c r="M81" s="31" t="s">
        <v>763</v>
      </c>
      <c r="N81" s="32" t="s">
        <v>337</v>
      </c>
    </row>
    <row r="82" spans="1:14" ht="84" x14ac:dyDescent="0.2">
      <c r="A82" s="17" t="s">
        <v>11</v>
      </c>
      <c r="B82" s="18" t="s">
        <v>748</v>
      </c>
      <c r="C82" s="18" t="s">
        <v>749</v>
      </c>
      <c r="D82" s="97"/>
      <c r="E82" s="97" t="s">
        <v>337</v>
      </c>
      <c r="F82" s="37"/>
      <c r="G82" s="95"/>
      <c r="J82" s="61">
        <f t="shared" si="1"/>
        <v>4</v>
      </c>
      <c r="K82" s="29" t="s">
        <v>764</v>
      </c>
      <c r="L82" s="30" t="s">
        <v>765</v>
      </c>
      <c r="M82" s="31" t="s">
        <v>449</v>
      </c>
      <c r="N82" s="32" t="s">
        <v>337</v>
      </c>
    </row>
    <row r="83" spans="1:14" ht="72" x14ac:dyDescent="0.2">
      <c r="A83" s="17" t="s">
        <v>12</v>
      </c>
      <c r="B83" s="18" t="s">
        <v>750</v>
      </c>
      <c r="C83" s="18" t="s">
        <v>751</v>
      </c>
      <c r="D83" s="97"/>
      <c r="E83" s="97" t="s">
        <v>337</v>
      </c>
      <c r="F83" s="37"/>
      <c r="G83" s="95"/>
      <c r="J83" s="61">
        <f t="shared" si="1"/>
        <v>4</v>
      </c>
      <c r="K83" s="29" t="s">
        <v>338</v>
      </c>
      <c r="L83" s="30" t="s">
        <v>765</v>
      </c>
      <c r="M83" s="31" t="s">
        <v>449</v>
      </c>
      <c r="N83" s="32" t="s">
        <v>337</v>
      </c>
    </row>
    <row r="84" spans="1:14" ht="48" x14ac:dyDescent="0.2">
      <c r="A84" s="17" t="s">
        <v>13</v>
      </c>
      <c r="B84" s="18" t="s">
        <v>752</v>
      </c>
      <c r="C84" s="18" t="s">
        <v>753</v>
      </c>
      <c r="D84" s="97"/>
      <c r="E84" s="97" t="s">
        <v>337</v>
      </c>
      <c r="F84" s="37"/>
      <c r="G84" s="95"/>
      <c r="J84" s="61">
        <f t="shared" si="1"/>
        <v>4</v>
      </c>
      <c r="K84" s="29" t="s">
        <v>766</v>
      </c>
      <c r="L84" s="30" t="s">
        <v>767</v>
      </c>
      <c r="M84" s="31" t="s">
        <v>768</v>
      </c>
      <c r="N84" s="32" t="s">
        <v>337</v>
      </c>
    </row>
    <row r="85" spans="1:14" ht="108" x14ac:dyDescent="0.2">
      <c r="A85" s="17" t="s">
        <v>14</v>
      </c>
      <c r="B85" s="18" t="s">
        <v>754</v>
      </c>
      <c r="C85" s="18" t="s">
        <v>755</v>
      </c>
      <c r="D85" s="97"/>
      <c r="E85" s="97" t="s">
        <v>337</v>
      </c>
      <c r="F85" s="37"/>
      <c r="G85" s="95"/>
      <c r="J85" s="61">
        <f t="shared" si="1"/>
        <v>4</v>
      </c>
      <c r="K85" s="29" t="s">
        <v>338</v>
      </c>
      <c r="L85" s="30" t="s">
        <v>765</v>
      </c>
      <c r="M85" s="31" t="s">
        <v>449</v>
      </c>
      <c r="N85" s="32" t="s">
        <v>337</v>
      </c>
    </row>
    <row r="86" spans="1:14" ht="60" x14ac:dyDescent="0.2">
      <c r="A86" s="17" t="s">
        <v>15</v>
      </c>
      <c r="B86" s="18" t="s">
        <v>756</v>
      </c>
      <c r="C86" s="18" t="s">
        <v>757</v>
      </c>
      <c r="D86" s="97"/>
      <c r="E86" s="97" t="s">
        <v>337</v>
      </c>
      <c r="F86" s="37"/>
      <c r="G86" s="95"/>
      <c r="J86" s="61">
        <f t="shared" si="1"/>
        <v>4</v>
      </c>
      <c r="K86" s="29" t="s">
        <v>338</v>
      </c>
      <c r="L86" s="30" t="s">
        <v>674</v>
      </c>
      <c r="M86" s="31" t="s">
        <v>449</v>
      </c>
      <c r="N86" s="32" t="s">
        <v>337</v>
      </c>
    </row>
    <row r="87" spans="1:14" ht="48" x14ac:dyDescent="0.2">
      <c r="A87" s="17" t="s">
        <v>73</v>
      </c>
      <c r="B87" s="18" t="s">
        <v>758</v>
      </c>
      <c r="C87" s="18" t="s">
        <v>759</v>
      </c>
      <c r="D87" s="97"/>
      <c r="E87" s="97" t="s">
        <v>337</v>
      </c>
      <c r="F87" s="37"/>
      <c r="G87" s="95"/>
      <c r="J87" s="61">
        <f t="shared" si="1"/>
        <v>4</v>
      </c>
      <c r="K87" s="29" t="s">
        <v>338</v>
      </c>
      <c r="L87" s="30" t="s">
        <v>674</v>
      </c>
      <c r="M87" s="31" t="s">
        <v>449</v>
      </c>
      <c r="N87" s="32" t="s">
        <v>337</v>
      </c>
    </row>
    <row r="88" spans="1:14" ht="30" customHeight="1" x14ac:dyDescent="0.25">
      <c r="A88" s="222" t="s">
        <v>787</v>
      </c>
      <c r="B88" s="222"/>
      <c r="C88" s="222"/>
      <c r="D88" s="222"/>
      <c r="E88" s="222"/>
      <c r="F88" s="222"/>
      <c r="G88" s="222"/>
    </row>
    <row r="89" spans="1:14" ht="24" x14ac:dyDescent="0.2">
      <c r="A89" s="72"/>
      <c r="B89" s="71" t="s">
        <v>314</v>
      </c>
      <c r="C89" s="71" t="s">
        <v>315</v>
      </c>
      <c r="D89" s="70" t="s">
        <v>316</v>
      </c>
      <c r="E89" s="70" t="s">
        <v>317</v>
      </c>
      <c r="F89" s="70" t="s">
        <v>318</v>
      </c>
      <c r="G89" s="86" t="s">
        <v>319</v>
      </c>
    </row>
    <row r="90" spans="1:14" ht="84" x14ac:dyDescent="0.2">
      <c r="A90" s="17" t="s">
        <v>16</v>
      </c>
      <c r="B90" s="18" t="s">
        <v>746</v>
      </c>
      <c r="C90" s="18" t="s">
        <v>747</v>
      </c>
      <c r="D90" s="97"/>
      <c r="E90" s="97" t="s">
        <v>337</v>
      </c>
      <c r="F90" s="37"/>
      <c r="G90" s="95" t="s">
        <v>760</v>
      </c>
      <c r="J90" s="61">
        <f t="shared" ref="J90:J96" si="2">_xlfn.SWITCH(E90,K90,1,L90,2,M90,3,N90,4)</f>
        <v>4</v>
      </c>
      <c r="K90" s="29" t="s">
        <v>761</v>
      </c>
      <c r="L90" s="30" t="s">
        <v>762</v>
      </c>
      <c r="M90" s="31" t="s">
        <v>763</v>
      </c>
      <c r="N90" s="32" t="s">
        <v>337</v>
      </c>
    </row>
    <row r="91" spans="1:14" ht="84" x14ac:dyDescent="0.2">
      <c r="A91" s="17" t="s">
        <v>17</v>
      </c>
      <c r="B91" s="18" t="s">
        <v>748</v>
      </c>
      <c r="C91" s="18" t="s">
        <v>749</v>
      </c>
      <c r="D91" s="97"/>
      <c r="E91" s="97" t="s">
        <v>337</v>
      </c>
      <c r="F91" s="37"/>
      <c r="G91" s="95"/>
      <c r="J91" s="61">
        <f t="shared" si="2"/>
        <v>4</v>
      </c>
      <c r="K91" s="29" t="s">
        <v>764</v>
      </c>
      <c r="L91" s="30" t="s">
        <v>765</v>
      </c>
      <c r="M91" s="31" t="s">
        <v>449</v>
      </c>
      <c r="N91" s="32" t="s">
        <v>337</v>
      </c>
    </row>
    <row r="92" spans="1:14" ht="72" x14ac:dyDescent="0.2">
      <c r="A92" s="17" t="s">
        <v>18</v>
      </c>
      <c r="B92" s="18" t="s">
        <v>750</v>
      </c>
      <c r="C92" s="18" t="s">
        <v>751</v>
      </c>
      <c r="D92" s="97"/>
      <c r="E92" s="97" t="s">
        <v>337</v>
      </c>
      <c r="F92" s="37"/>
      <c r="G92" s="95"/>
      <c r="J92" s="61">
        <f t="shared" si="2"/>
        <v>4</v>
      </c>
      <c r="K92" s="29" t="s">
        <v>338</v>
      </c>
      <c r="L92" s="30" t="s">
        <v>765</v>
      </c>
      <c r="M92" s="31" t="s">
        <v>449</v>
      </c>
      <c r="N92" s="32" t="s">
        <v>337</v>
      </c>
    </row>
    <row r="93" spans="1:14" ht="48" x14ac:dyDescent="0.2">
      <c r="A93" s="17" t="s">
        <v>19</v>
      </c>
      <c r="B93" s="18" t="s">
        <v>752</v>
      </c>
      <c r="C93" s="18" t="s">
        <v>753</v>
      </c>
      <c r="D93" s="97"/>
      <c r="E93" s="97" t="s">
        <v>337</v>
      </c>
      <c r="F93" s="37"/>
      <c r="G93" s="95"/>
      <c r="J93" s="61">
        <f t="shared" si="2"/>
        <v>4</v>
      </c>
      <c r="K93" s="29" t="s">
        <v>766</v>
      </c>
      <c r="L93" s="30" t="s">
        <v>767</v>
      </c>
      <c r="M93" s="31" t="s">
        <v>768</v>
      </c>
      <c r="N93" s="32" t="s">
        <v>337</v>
      </c>
    </row>
    <row r="94" spans="1:14" ht="108" x14ac:dyDescent="0.2">
      <c r="A94" s="17" t="s">
        <v>20</v>
      </c>
      <c r="B94" s="18" t="s">
        <v>754</v>
      </c>
      <c r="C94" s="18" t="s">
        <v>755</v>
      </c>
      <c r="D94" s="97"/>
      <c r="E94" s="97" t="s">
        <v>337</v>
      </c>
      <c r="F94" s="37"/>
      <c r="G94" s="95"/>
      <c r="J94" s="61">
        <f t="shared" si="2"/>
        <v>4</v>
      </c>
      <c r="K94" s="29" t="s">
        <v>338</v>
      </c>
      <c r="L94" s="30" t="s">
        <v>765</v>
      </c>
      <c r="M94" s="31" t="s">
        <v>449</v>
      </c>
      <c r="N94" s="32" t="s">
        <v>337</v>
      </c>
    </row>
    <row r="95" spans="1:14" ht="60" x14ac:dyDescent="0.2">
      <c r="A95" s="17" t="s">
        <v>21</v>
      </c>
      <c r="B95" s="18" t="s">
        <v>756</v>
      </c>
      <c r="C95" s="18" t="s">
        <v>757</v>
      </c>
      <c r="D95" s="97"/>
      <c r="E95" s="97" t="s">
        <v>337</v>
      </c>
      <c r="F95" s="37"/>
      <c r="G95" s="95"/>
      <c r="J95" s="61">
        <f t="shared" si="2"/>
        <v>4</v>
      </c>
      <c r="K95" s="29" t="s">
        <v>338</v>
      </c>
      <c r="L95" s="30" t="s">
        <v>674</v>
      </c>
      <c r="M95" s="31" t="s">
        <v>449</v>
      </c>
      <c r="N95" s="32" t="s">
        <v>337</v>
      </c>
    </row>
    <row r="96" spans="1:14" ht="48" x14ac:dyDescent="0.2">
      <c r="A96" s="17" t="s">
        <v>22</v>
      </c>
      <c r="B96" s="18" t="s">
        <v>758</v>
      </c>
      <c r="C96" s="18" t="s">
        <v>759</v>
      </c>
      <c r="D96" s="97"/>
      <c r="E96" s="97" t="s">
        <v>337</v>
      </c>
      <c r="F96" s="37"/>
      <c r="G96" s="95"/>
      <c r="J96" s="61">
        <f t="shared" si="2"/>
        <v>4</v>
      </c>
      <c r="K96" s="29" t="s">
        <v>338</v>
      </c>
      <c r="L96" s="30" t="s">
        <v>674</v>
      </c>
      <c r="M96" s="31" t="s">
        <v>449</v>
      </c>
      <c r="N96" s="32" t="s">
        <v>337</v>
      </c>
    </row>
    <row r="97" spans="1:14" ht="30" customHeight="1" x14ac:dyDescent="0.25">
      <c r="A97" s="222" t="s">
        <v>788</v>
      </c>
      <c r="B97" s="222"/>
      <c r="C97" s="222"/>
      <c r="D97" s="222"/>
      <c r="E97" s="222"/>
      <c r="F97" s="222"/>
      <c r="G97" s="222"/>
    </row>
    <row r="98" spans="1:14" ht="24" x14ac:dyDescent="0.2">
      <c r="A98" s="72"/>
      <c r="B98" s="71" t="s">
        <v>314</v>
      </c>
      <c r="C98" s="71" t="s">
        <v>315</v>
      </c>
      <c r="D98" s="70" t="s">
        <v>316</v>
      </c>
      <c r="E98" s="70" t="s">
        <v>317</v>
      </c>
      <c r="F98" s="70" t="s">
        <v>318</v>
      </c>
      <c r="G98" s="86" t="s">
        <v>319</v>
      </c>
    </row>
    <row r="99" spans="1:14" ht="84" x14ac:dyDescent="0.2">
      <c r="A99" s="17" t="s">
        <v>65</v>
      </c>
      <c r="B99" s="18" t="s">
        <v>746</v>
      </c>
      <c r="C99" s="18" t="s">
        <v>747</v>
      </c>
      <c r="D99" s="97"/>
      <c r="E99" s="97" t="s">
        <v>337</v>
      </c>
      <c r="F99" s="37"/>
      <c r="G99" s="95" t="s">
        <v>760</v>
      </c>
      <c r="J99" s="61">
        <f t="shared" ref="J99:J105" si="3">_xlfn.SWITCH(E99,K99,1,L99,2,M99,3,N99,4)</f>
        <v>4</v>
      </c>
      <c r="K99" s="29" t="s">
        <v>761</v>
      </c>
      <c r="L99" s="30" t="s">
        <v>762</v>
      </c>
      <c r="M99" s="31" t="s">
        <v>763</v>
      </c>
      <c r="N99" s="32" t="s">
        <v>337</v>
      </c>
    </row>
    <row r="100" spans="1:14" ht="84" x14ac:dyDescent="0.2">
      <c r="A100" s="17" t="s">
        <v>66</v>
      </c>
      <c r="B100" s="18" t="s">
        <v>748</v>
      </c>
      <c r="C100" s="18" t="s">
        <v>749</v>
      </c>
      <c r="D100" s="97"/>
      <c r="E100" s="97" t="s">
        <v>337</v>
      </c>
      <c r="F100" s="37"/>
      <c r="G100" s="95"/>
      <c r="J100" s="61">
        <f t="shared" si="3"/>
        <v>4</v>
      </c>
      <c r="K100" s="29" t="s">
        <v>764</v>
      </c>
      <c r="L100" s="30" t="s">
        <v>765</v>
      </c>
      <c r="M100" s="31" t="s">
        <v>449</v>
      </c>
      <c r="N100" s="32" t="s">
        <v>337</v>
      </c>
    </row>
    <row r="101" spans="1:14" ht="72" x14ac:dyDescent="0.2">
      <c r="A101" s="17" t="s">
        <v>789</v>
      </c>
      <c r="B101" s="18" t="s">
        <v>750</v>
      </c>
      <c r="C101" s="18" t="s">
        <v>751</v>
      </c>
      <c r="D101" s="97"/>
      <c r="E101" s="97" t="s">
        <v>337</v>
      </c>
      <c r="F101" s="37"/>
      <c r="G101" s="95"/>
      <c r="J101" s="61">
        <f t="shared" si="3"/>
        <v>4</v>
      </c>
      <c r="K101" s="29" t="s">
        <v>338</v>
      </c>
      <c r="L101" s="30" t="s">
        <v>765</v>
      </c>
      <c r="M101" s="31" t="s">
        <v>449</v>
      </c>
      <c r="N101" s="32" t="s">
        <v>337</v>
      </c>
    </row>
    <row r="102" spans="1:14" ht="48" x14ac:dyDescent="0.2">
      <c r="A102" s="17" t="s">
        <v>790</v>
      </c>
      <c r="B102" s="18" t="s">
        <v>752</v>
      </c>
      <c r="C102" s="18" t="s">
        <v>753</v>
      </c>
      <c r="D102" s="97"/>
      <c r="E102" s="97" t="s">
        <v>337</v>
      </c>
      <c r="F102" s="37"/>
      <c r="G102" s="95"/>
      <c r="J102" s="61">
        <f t="shared" si="3"/>
        <v>4</v>
      </c>
      <c r="K102" s="29" t="s">
        <v>766</v>
      </c>
      <c r="L102" s="30" t="s">
        <v>767</v>
      </c>
      <c r="M102" s="31" t="s">
        <v>768</v>
      </c>
      <c r="N102" s="32" t="s">
        <v>337</v>
      </c>
    </row>
    <row r="103" spans="1:14" ht="108" x14ac:dyDescent="0.2">
      <c r="A103" s="17" t="s">
        <v>791</v>
      </c>
      <c r="B103" s="18" t="s">
        <v>754</v>
      </c>
      <c r="C103" s="18" t="s">
        <v>755</v>
      </c>
      <c r="D103" s="97"/>
      <c r="E103" s="97" t="s">
        <v>337</v>
      </c>
      <c r="F103" s="37"/>
      <c r="G103" s="95"/>
      <c r="J103" s="61">
        <f t="shared" si="3"/>
        <v>4</v>
      </c>
      <c r="K103" s="29" t="s">
        <v>338</v>
      </c>
      <c r="L103" s="30" t="s">
        <v>765</v>
      </c>
      <c r="M103" s="31" t="s">
        <v>449</v>
      </c>
      <c r="N103" s="32" t="s">
        <v>337</v>
      </c>
    </row>
    <row r="104" spans="1:14" ht="60" x14ac:dyDescent="0.2">
      <c r="A104" s="17" t="s">
        <v>792</v>
      </c>
      <c r="B104" s="18" t="s">
        <v>756</v>
      </c>
      <c r="C104" s="18" t="s">
        <v>757</v>
      </c>
      <c r="D104" s="97"/>
      <c r="E104" s="97" t="s">
        <v>337</v>
      </c>
      <c r="F104" s="37"/>
      <c r="G104" s="95"/>
      <c r="J104" s="61">
        <f t="shared" si="3"/>
        <v>4</v>
      </c>
      <c r="K104" s="29" t="s">
        <v>338</v>
      </c>
      <c r="L104" s="30" t="s">
        <v>674</v>
      </c>
      <c r="M104" s="31" t="s">
        <v>449</v>
      </c>
      <c r="N104" s="32" t="s">
        <v>337</v>
      </c>
    </row>
    <row r="105" spans="1:14" ht="48" x14ac:dyDescent="0.2">
      <c r="A105" s="17" t="s">
        <v>793</v>
      </c>
      <c r="B105" s="18" t="s">
        <v>758</v>
      </c>
      <c r="C105" s="18" t="s">
        <v>759</v>
      </c>
      <c r="D105" s="97"/>
      <c r="E105" s="97" t="s">
        <v>337</v>
      </c>
      <c r="F105" s="37"/>
      <c r="G105" s="95"/>
      <c r="J105" s="61">
        <f t="shared" si="3"/>
        <v>4</v>
      </c>
      <c r="K105" s="29" t="s">
        <v>338</v>
      </c>
      <c r="L105" s="30" t="s">
        <v>674</v>
      </c>
      <c r="M105" s="31" t="s">
        <v>449</v>
      </c>
      <c r="N105" s="32" t="s">
        <v>337</v>
      </c>
    </row>
  </sheetData>
  <sheetProtection algorithmName="SHA-512" hashValue="NQEpci8t/Ux9cVvwMgA9g8yBgDakClQnn+fqnI3LxIVrPXg+v+JAxjJnTKhwNotFtZyixpwGYRFtJF0HIwyyOw==" saltValue="91o6EcWgxlEx1ertMXj2jw==" spinCount="100000" sheet="1" objects="1" scenarios="1"/>
  <mergeCells count="39">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 ref="A26:G26"/>
    <mergeCell ref="G28:G29"/>
    <mergeCell ref="A30:G30"/>
    <mergeCell ref="A31:G31"/>
    <mergeCell ref="A32:G32"/>
    <mergeCell ref="A37:G37"/>
    <mergeCell ref="G39:G42"/>
    <mergeCell ref="A43:G43"/>
    <mergeCell ref="A49:G49"/>
    <mergeCell ref="A57:G57"/>
    <mergeCell ref="G51:G56"/>
    <mergeCell ref="F66:F71"/>
    <mergeCell ref="A73:G73"/>
    <mergeCell ref="A78:G78"/>
    <mergeCell ref="A79:G79"/>
    <mergeCell ref="A59:G59"/>
    <mergeCell ref="G61:G63"/>
    <mergeCell ref="A64:G64"/>
    <mergeCell ref="G66:G72"/>
    <mergeCell ref="A66:A71"/>
    <mergeCell ref="B66:B71"/>
    <mergeCell ref="D66:D71"/>
    <mergeCell ref="E66:E71"/>
  </mergeCells>
  <conditionalFormatting sqref="F6:F9 F12:F15 F20:F21 F24:F25 F28:F29 F34:F36 F39:F42 F45:F48 F51:F56 F61:F63 F66:F70 F72 F75:F76 F81:F87">
    <cfRule type="expression" dxfId="71" priority="7">
      <formula>$J6=3</formula>
    </cfRule>
    <cfRule type="expression" dxfId="70" priority="8">
      <formula>$J6=2</formula>
    </cfRule>
    <cfRule type="expression" dxfId="69" priority="9">
      <formula>$J6=1</formula>
    </cfRule>
  </conditionalFormatting>
  <conditionalFormatting sqref="F90:F96">
    <cfRule type="expression" dxfId="68" priority="4">
      <formula>$J90=3</formula>
    </cfRule>
    <cfRule type="expression" dxfId="67" priority="5">
      <formula>$J90=2</formula>
    </cfRule>
    <cfRule type="expression" dxfId="66" priority="6">
      <formula>$J90=1</formula>
    </cfRule>
  </conditionalFormatting>
  <conditionalFormatting sqref="F99:F105">
    <cfRule type="expression" dxfId="65" priority="1">
      <formula>$J99=3</formula>
    </cfRule>
    <cfRule type="expression" dxfId="64" priority="2">
      <formula>$J99=2</formula>
    </cfRule>
    <cfRule type="expression" dxfId="63" priority="3">
      <formula>$J99=1</formula>
    </cfRule>
  </conditionalFormatting>
  <dataValidations count="45">
    <dataValidation type="list" allowBlank="1" showInputMessage="1" showErrorMessage="1" sqref="E6" xr:uid="{BEECC766-9C0A-4CED-BD55-77B7F937CF39}">
      <formula1>$K$6:$N$6</formula1>
    </dataValidation>
    <dataValidation type="list" allowBlank="1" showInputMessage="1" showErrorMessage="1" sqref="E7" xr:uid="{8A86231C-0FE3-4DD4-9955-06B9F76FB586}">
      <formula1>$K$7:$N$7</formula1>
    </dataValidation>
    <dataValidation type="list" allowBlank="1" showInputMessage="1" showErrorMessage="1" sqref="E8" xr:uid="{20E1B049-D4B2-4CF4-9F89-60AC458A94CC}">
      <formula1>$K$8:$N$8</formula1>
    </dataValidation>
    <dataValidation type="list" allowBlank="1" showInputMessage="1" showErrorMessage="1" sqref="E9" xr:uid="{BC33641E-4716-41FB-A303-4CF3FD416519}">
      <formula1>$K$9:$N$9</formula1>
    </dataValidation>
    <dataValidation type="list" allowBlank="1" showInputMessage="1" showErrorMessage="1" sqref="E12" xr:uid="{6E3042E9-C809-428E-911A-EEA1475FD8B2}">
      <formula1>$K$12:$N$12</formula1>
    </dataValidation>
    <dataValidation type="list" allowBlank="1" showInputMessage="1" showErrorMessage="1" sqref="E13" xr:uid="{90BB5CB9-FB7B-44A3-8E09-DF844BCFEE0D}">
      <formula1>$K$13:$N$13</formula1>
    </dataValidation>
    <dataValidation type="list" allowBlank="1" showInputMessage="1" showErrorMessage="1" sqref="E14" xr:uid="{5722146A-EA00-4572-AC17-E2D264FA020F}">
      <formula1>$K$14:$N$14</formula1>
    </dataValidation>
    <dataValidation type="list" allowBlank="1" showInputMessage="1" showErrorMessage="1" sqref="E15" xr:uid="{A239F3B8-8E6B-4C3C-B2C5-1925005E4FE1}">
      <formula1>$K$15:$N$15</formula1>
    </dataValidation>
    <dataValidation type="list" allowBlank="1" showInputMessage="1" showErrorMessage="1" sqref="E20" xr:uid="{4A3D1EA0-C931-4EB4-A43D-E47B076442CB}">
      <formula1>$K$20:$N$20</formula1>
    </dataValidation>
    <dataValidation type="list" allowBlank="1" showInputMessage="1" showErrorMessage="1" sqref="E21" xr:uid="{FA4280F5-E753-4FBF-A951-CD8FDA05CF27}">
      <formula1>$K$21:$N$21</formula1>
    </dataValidation>
    <dataValidation type="list" allowBlank="1" showInputMessage="1" showErrorMessage="1" sqref="E24" xr:uid="{A9E1B37A-D2A4-4331-8481-8A7C42D7088D}">
      <formula1>$K$24:$N$24</formula1>
    </dataValidation>
    <dataValidation type="list" allowBlank="1" showInputMessage="1" showErrorMessage="1" sqref="E25" xr:uid="{CCDE1BBB-FD52-44D6-A25A-A0F92913F1B1}">
      <formula1>$K$25:$N$25</formula1>
    </dataValidation>
    <dataValidation type="list" allowBlank="1" showInputMessage="1" showErrorMessage="1" sqref="E28" xr:uid="{B762F2CC-8D1D-4CCF-8DF7-7E12C2F0B756}">
      <formula1>$K$28:$N$28</formula1>
    </dataValidation>
    <dataValidation type="list" allowBlank="1" showInputMessage="1" showErrorMessage="1" sqref="E29" xr:uid="{D6B9B7CA-0492-41DD-92AC-A4AE817F8E41}">
      <formula1>$K$29:$N$29</formula1>
    </dataValidation>
    <dataValidation type="list" allowBlank="1" showInputMessage="1" showErrorMessage="1" sqref="E34" xr:uid="{FB70220B-AE4F-4518-88B0-6D1B64BF33E8}">
      <formula1>$K$34:$N$34</formula1>
    </dataValidation>
    <dataValidation type="list" allowBlank="1" showInputMessage="1" showErrorMessage="1" sqref="E35" xr:uid="{92B195A9-FC40-41B5-8720-72516491C9CB}">
      <formula1>$K$35:$N$35</formula1>
    </dataValidation>
    <dataValidation type="list" allowBlank="1" showInputMessage="1" showErrorMessage="1" sqref="E36" xr:uid="{CBC04FBD-2246-4C63-B0AE-D465E5DECA30}">
      <formula1>$K$36:$N$36</formula1>
    </dataValidation>
    <dataValidation type="list" allowBlank="1" showInputMessage="1" showErrorMessage="1" sqref="E39" xr:uid="{2A722881-E433-41C6-8946-C659D805E14B}">
      <formula1>$K$39:$N$39</formula1>
    </dataValidation>
    <dataValidation type="list" allowBlank="1" showInputMessage="1" showErrorMessage="1" sqref="E40" xr:uid="{685AB69E-6FBF-4DCD-B5AF-5A8878B990F5}">
      <formula1>$K$40:$N$40</formula1>
    </dataValidation>
    <dataValidation type="list" allowBlank="1" showInputMessage="1" showErrorMessage="1" sqref="E41" xr:uid="{CB08158C-6216-422E-B491-8D26D3D48B49}">
      <formula1>$K$41:$N$41</formula1>
    </dataValidation>
    <dataValidation type="list" allowBlank="1" showInputMessage="1" showErrorMessage="1" sqref="E42" xr:uid="{CA7709E4-9C3C-4C29-838B-E7F5FF6FB938}">
      <formula1>$K$42:$N$42</formula1>
    </dataValidation>
    <dataValidation type="list" allowBlank="1" showInputMessage="1" showErrorMessage="1" sqref="E45" xr:uid="{667872CD-6032-4FBD-93D5-F7DC91B31464}">
      <formula1>$K$45:$N$45</formula1>
    </dataValidation>
    <dataValidation type="list" allowBlank="1" showInputMessage="1" showErrorMessage="1" sqref="E46" xr:uid="{9CCF244F-E2D2-4455-814B-0DD902865EA6}">
      <formula1>$K$46:$N$46</formula1>
    </dataValidation>
    <dataValidation type="list" allowBlank="1" showInputMessage="1" showErrorMessage="1" sqref="E47" xr:uid="{4A5E399F-DCD0-493A-AC22-0AFAF550A02B}">
      <formula1>$K$47:$N$47</formula1>
    </dataValidation>
    <dataValidation type="list" allowBlank="1" showInputMessage="1" showErrorMessage="1" sqref="E48" xr:uid="{564435CD-7869-42F7-AB57-D84CC584030F}">
      <formula1>$K$48:$N$48</formula1>
    </dataValidation>
    <dataValidation type="list" allowBlank="1" showInputMessage="1" showErrorMessage="1" sqref="E51" xr:uid="{056FEE95-5313-44B5-9E76-27D3B51AA4CF}">
      <formula1>$K$51:$N$51</formula1>
    </dataValidation>
    <dataValidation type="list" allowBlank="1" showInputMessage="1" showErrorMessage="1" sqref="E52" xr:uid="{D3C79C2F-3142-42CB-B7EC-EC5477604288}">
      <formula1>$K$52:$N$52</formula1>
    </dataValidation>
    <dataValidation type="list" allowBlank="1" showInputMessage="1" showErrorMessage="1" sqref="E53" xr:uid="{FC8A612B-B9D2-4BA1-B039-EF85D4C9B9E1}">
      <formula1>$K$53:$N$53</formula1>
    </dataValidation>
    <dataValidation type="list" allowBlank="1" showInputMessage="1" showErrorMessage="1" sqref="E54" xr:uid="{4AACC2B0-8559-474F-B189-AB846B326BC8}">
      <formula1>$K$54:$N$54</formula1>
    </dataValidation>
    <dataValidation type="list" allowBlank="1" showInputMessage="1" showErrorMessage="1" sqref="E55" xr:uid="{2C08AD7E-F5A5-433D-B6A6-A0882D42F772}">
      <formula1>$K$55:$N$55</formula1>
    </dataValidation>
    <dataValidation type="list" allowBlank="1" showInputMessage="1" showErrorMessage="1" sqref="E56" xr:uid="{F7B6BA47-A169-47D1-8005-18155A2F5C92}">
      <formula1>$K$56:$N$56</formula1>
    </dataValidation>
    <dataValidation type="list" allowBlank="1" showInputMessage="1" showErrorMessage="1" sqref="E61" xr:uid="{BA86057D-4E15-47CE-8E84-98DB4073D5FB}">
      <formula1>$K$61:$N$61</formula1>
    </dataValidation>
    <dataValidation type="list" allowBlank="1" showInputMessage="1" showErrorMessage="1" sqref="E62" xr:uid="{012AC6E4-F9CD-4B62-A830-BCC00DF2B1F2}">
      <formula1>$K$62:$N$62</formula1>
    </dataValidation>
    <dataValidation type="list" allowBlank="1" showInputMessage="1" showErrorMessage="1" sqref="E63" xr:uid="{BFE93802-7C16-4F11-8BCB-3B38FF8AB587}">
      <formula1>$K$63:$N$63</formula1>
    </dataValidation>
    <dataValidation type="list" allowBlank="1" showInputMessage="1" showErrorMessage="1" sqref="E66:E70" xr:uid="{ADAFA9DF-98B8-4D6B-B3E7-733D2EB7DB54}">
      <formula1>$K$66:$N$66</formula1>
    </dataValidation>
    <dataValidation type="list" allowBlank="1" showInputMessage="1" showErrorMessage="1" sqref="E72" xr:uid="{A67F6454-4043-42D2-8DAE-A7225D243EC6}">
      <formula1>$K$72:$N$72</formula1>
    </dataValidation>
    <dataValidation type="list" allowBlank="1" showInputMessage="1" showErrorMessage="1" sqref="E75" xr:uid="{74220945-5899-4FF2-9136-58D163A358EF}">
      <formula1>$K$75:$N$75</formula1>
    </dataValidation>
    <dataValidation type="list" allowBlank="1" showInputMessage="1" showErrorMessage="1" sqref="E76" xr:uid="{03AC43FB-0E0B-4DE8-B230-956F86670D05}">
      <formula1>$K$76:$N$76</formula1>
    </dataValidation>
    <dataValidation type="list" allowBlank="1" showInputMessage="1" showErrorMessage="1" sqref="E81 E90 E99" xr:uid="{4861FBB5-87A1-40BC-B92F-1133F85658D9}">
      <formula1>$K$81:$N$81</formula1>
    </dataValidation>
    <dataValidation type="list" allowBlank="1" showInputMessage="1" showErrorMessage="1" sqref="E82 E91 E100" xr:uid="{E2949768-CFE2-4136-8BE5-27EA554C4D0B}">
      <formula1>$K$82:$N$82</formula1>
    </dataValidation>
    <dataValidation type="list" allowBlank="1" showInputMessage="1" showErrorMessage="1" sqref="E83 E92 E101" xr:uid="{2DC36BE7-8EC4-49E9-8CDD-61FB01522A47}">
      <formula1>$K$83:$N$83</formula1>
    </dataValidation>
    <dataValidation type="list" allowBlank="1" showInputMessage="1" showErrorMessage="1" sqref="E84 E93 E102" xr:uid="{F528CD16-E1C0-45BD-9E3B-E4894DDD2C80}">
      <formula1>$K$84:$N$84</formula1>
    </dataValidation>
    <dataValidation type="list" allowBlank="1" showInputMessage="1" showErrorMessage="1" sqref="E85 E94 E103" xr:uid="{96D50B81-F9FE-4B0A-9325-DDB29238E383}">
      <formula1>$K$85:$N$85</formula1>
    </dataValidation>
    <dataValidation type="list" allowBlank="1" showInputMessage="1" showErrorMessage="1" sqref="E86 E95 E104" xr:uid="{257DB06F-2D36-4D29-AE01-28D7AF4DB1AC}">
      <formula1>$K$86:$N$86</formula1>
    </dataValidation>
    <dataValidation type="list" allowBlank="1" showInputMessage="1" showErrorMessage="1" sqref="E87 E96 E105" xr:uid="{27895056-E54B-4754-BB30-D93297CC7EDA}">
      <formula1>$K$87:$N$87</formula1>
    </dataValidation>
  </dataValidations>
  <hyperlinks>
    <hyperlink ref="C67" r:id="rId1" display="https://unstats.un.org/sdgs/indicators/Global Indicator Framework after 2023 refinement_Eng.pdf" xr:uid="{3F59C5DF-A3CF-4D5B-8EFA-98DB82FCC7DF}"/>
    <hyperlink ref="C68" r:id="rId2" display="https://www.who.int/data/gho/data/indicators" xr:uid="{A8EC8158-7C35-41E8-876B-3AFF151AAE02}"/>
    <hyperlink ref="C69" r:id="rId3" display="https://uis.unesco.org/sites/default/files/documents/education-indicators-technical-guidelines-en_0.pdf" xr:uid="{265EA561-9705-424F-B788-36AF33B7DC87}"/>
    <hyperlink ref="C70" r:id="rId4" display="https://ilostat.ilo.org/resources/concepts-and-definitions/description-labour-force-statistics/" xr:uid="{8D1A44ED-9AAA-4B7E-9E00-CA9819D97649}"/>
  </hyperlinks>
  <pageMargins left="0.7" right="0.7" top="0.75" bottom="0.75" header="0.3" footer="0.3"/>
  <pageSetup paperSize="9" scale="48" fitToHeight="0" orientation="portrait" verticalDpi="0" r:id="rId5"/>
  <rowBreaks count="4" manualBreakCount="4">
    <brk id="16" max="16383" man="1"/>
    <brk id="30" max="16383" man="1"/>
    <brk id="57" max="16383" man="1"/>
    <brk id="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AF8E1-EA63-4AA2-974D-CEF9F70B4A19}">
  <sheetPr codeName="Sheet8">
    <tabColor theme="5" tint="0.59999389629810485"/>
    <pageSetUpPr fitToPage="1"/>
  </sheetPr>
  <dimension ref="A1:N105"/>
  <sheetViews>
    <sheetView showGridLines="0" topLeftCell="A7" zoomScaleNormal="100" workbookViewId="0">
      <selection activeCell="H7" sqref="H7"/>
    </sheetView>
  </sheetViews>
  <sheetFormatPr defaultColWidth="9.28515625" defaultRowHeight="14.25" x14ac:dyDescent="0.2"/>
  <cols>
    <col min="1" max="1" width="9.28515625" style="61"/>
    <col min="2" max="2" width="35.5703125" style="61" customWidth="1"/>
    <col min="3" max="3" width="59" style="61" customWidth="1"/>
    <col min="4" max="4" width="29.7109375" style="61" customWidth="1"/>
    <col min="5" max="5" width="18" style="61" customWidth="1"/>
    <col min="6" max="6" width="11.5703125" style="61" customWidth="1"/>
    <col min="7" max="7" width="18" style="61" customWidth="1"/>
    <col min="8" max="9" width="9.28515625" style="61"/>
    <col min="10" max="10" width="9.28515625" style="61" hidden="1" customWidth="1"/>
    <col min="11" max="14" width="15.42578125" style="67" hidden="1" customWidth="1"/>
    <col min="15" max="16384" width="9.28515625" style="61"/>
  </cols>
  <sheetData>
    <row r="1" spans="1:14" ht="36" customHeight="1" x14ac:dyDescent="0.2">
      <c r="A1" s="216" t="s">
        <v>771</v>
      </c>
      <c r="B1" s="216"/>
      <c r="C1" s="216"/>
      <c r="D1" s="216"/>
      <c r="E1" s="216"/>
      <c r="F1" s="216"/>
      <c r="G1" s="216"/>
    </row>
    <row r="2" spans="1:14" ht="31.5" customHeight="1" x14ac:dyDescent="0.2">
      <c r="A2" s="217" t="s">
        <v>596</v>
      </c>
      <c r="B2" s="217"/>
      <c r="C2" s="217"/>
      <c r="D2" s="217"/>
      <c r="E2" s="217"/>
      <c r="F2" s="217"/>
      <c r="G2" s="217"/>
    </row>
    <row r="3" spans="1:14" ht="15.75" x14ac:dyDescent="0.2">
      <c r="A3" s="218" t="s">
        <v>597</v>
      </c>
      <c r="B3" s="219"/>
      <c r="C3" s="219"/>
      <c r="D3" s="219"/>
      <c r="E3" s="219"/>
      <c r="F3" s="219"/>
      <c r="G3" s="220"/>
      <c r="J3" s="61" t="s">
        <v>74</v>
      </c>
      <c r="K3" s="62" t="s">
        <v>62</v>
      </c>
      <c r="L3" s="62" t="s">
        <v>63</v>
      </c>
      <c r="M3" s="65">
        <v>10.625</v>
      </c>
      <c r="N3" s="62" t="s">
        <v>64</v>
      </c>
    </row>
    <row r="4" spans="1:14" ht="30" customHeight="1" x14ac:dyDescent="0.25">
      <c r="A4" s="199" t="s">
        <v>598</v>
      </c>
      <c r="B4" s="199"/>
      <c r="C4" s="199"/>
      <c r="D4" s="199"/>
      <c r="E4" s="199"/>
      <c r="F4" s="199"/>
      <c r="G4" s="199"/>
    </row>
    <row r="5" spans="1:14" ht="24" x14ac:dyDescent="0.2">
      <c r="A5" s="69"/>
      <c r="B5" s="71" t="s">
        <v>314</v>
      </c>
      <c r="C5" s="71" t="s">
        <v>315</v>
      </c>
      <c r="D5" s="70" t="s">
        <v>316</v>
      </c>
      <c r="E5" s="70" t="s">
        <v>317</v>
      </c>
      <c r="F5" s="70" t="s">
        <v>318</v>
      </c>
      <c r="G5" s="86" t="s">
        <v>319</v>
      </c>
    </row>
    <row r="6" spans="1:14" ht="108" customHeight="1" x14ac:dyDescent="0.2">
      <c r="A6" s="17" t="s">
        <v>1</v>
      </c>
      <c r="B6" s="18" t="s">
        <v>599</v>
      </c>
      <c r="C6" s="18" t="s">
        <v>600</v>
      </c>
      <c r="D6" s="97"/>
      <c r="E6" s="97" t="s">
        <v>337</v>
      </c>
      <c r="F6" s="37"/>
      <c r="G6" s="200" t="s">
        <v>607</v>
      </c>
      <c r="J6" s="61">
        <f>_xlfn.SWITCH(E6,K6,1,L6,2,M6,3,N6,4)</f>
        <v>4</v>
      </c>
      <c r="K6" s="29" t="s">
        <v>608</v>
      </c>
      <c r="L6" s="30" t="s">
        <v>609</v>
      </c>
      <c r="M6" s="31" t="s">
        <v>336</v>
      </c>
      <c r="N6" s="32" t="s">
        <v>337</v>
      </c>
    </row>
    <row r="7" spans="1:14" ht="132" x14ac:dyDescent="0.2">
      <c r="A7" s="17" t="s">
        <v>2</v>
      </c>
      <c r="B7" s="18" t="s">
        <v>601</v>
      </c>
      <c r="C7" s="18" t="s">
        <v>602</v>
      </c>
      <c r="D7" s="97"/>
      <c r="E7" s="97" t="s">
        <v>337</v>
      </c>
      <c r="F7" s="37"/>
      <c r="G7" s="201"/>
      <c r="J7" s="61">
        <f t="shared" ref="J7:J63" si="0">_xlfn.SWITCH(E7,K7,1,L7,2,M7,3,N7,4)</f>
        <v>4</v>
      </c>
      <c r="K7" s="29" t="s">
        <v>338</v>
      </c>
      <c r="L7" s="30" t="s">
        <v>610</v>
      </c>
      <c r="M7" s="31" t="s">
        <v>336</v>
      </c>
      <c r="N7" s="32" t="s">
        <v>337</v>
      </c>
    </row>
    <row r="8" spans="1:14" ht="60" x14ac:dyDescent="0.2">
      <c r="A8" s="19" t="s">
        <v>3</v>
      </c>
      <c r="B8" s="20" t="s">
        <v>603</v>
      </c>
      <c r="C8" s="20" t="s">
        <v>604</v>
      </c>
      <c r="D8" s="99"/>
      <c r="E8" s="99" t="s">
        <v>337</v>
      </c>
      <c r="F8" s="39"/>
      <c r="G8" s="201"/>
      <c r="J8" s="61">
        <f t="shared" si="0"/>
        <v>4</v>
      </c>
      <c r="K8" s="29" t="s">
        <v>338</v>
      </c>
      <c r="L8" s="30" t="s">
        <v>542</v>
      </c>
      <c r="M8" s="31" t="s">
        <v>336</v>
      </c>
      <c r="N8" s="32" t="s">
        <v>337</v>
      </c>
    </row>
    <row r="9" spans="1:14" ht="72" x14ac:dyDescent="0.2">
      <c r="A9" s="17" t="s">
        <v>4</v>
      </c>
      <c r="B9" s="18" t="s">
        <v>605</v>
      </c>
      <c r="C9" s="18" t="s">
        <v>606</v>
      </c>
      <c r="D9" s="97"/>
      <c r="E9" s="97" t="s">
        <v>337</v>
      </c>
      <c r="F9" s="37"/>
      <c r="G9" s="202"/>
      <c r="J9" s="61">
        <f t="shared" si="0"/>
        <v>4</v>
      </c>
      <c r="K9" s="29" t="s">
        <v>338</v>
      </c>
      <c r="L9" s="30" t="s">
        <v>419</v>
      </c>
      <c r="M9" s="31" t="s">
        <v>336</v>
      </c>
      <c r="N9" s="32" t="s">
        <v>337</v>
      </c>
    </row>
    <row r="10" spans="1:14" ht="30" customHeight="1" x14ac:dyDescent="0.25">
      <c r="A10" s="223" t="s">
        <v>611</v>
      </c>
      <c r="B10" s="223"/>
      <c r="C10" s="223"/>
      <c r="D10" s="223"/>
      <c r="E10" s="223"/>
      <c r="F10" s="223"/>
      <c r="G10" s="223"/>
    </row>
    <row r="11" spans="1:14" ht="24" x14ac:dyDescent="0.2">
      <c r="A11" s="72"/>
      <c r="B11" s="71" t="s">
        <v>314</v>
      </c>
      <c r="C11" s="71" t="s">
        <v>315</v>
      </c>
      <c r="D11" s="70" t="s">
        <v>316</v>
      </c>
      <c r="E11" s="70" t="s">
        <v>317</v>
      </c>
      <c r="F11" s="70" t="s">
        <v>318</v>
      </c>
      <c r="G11" s="86" t="s">
        <v>319</v>
      </c>
    </row>
    <row r="12" spans="1:14" ht="60" x14ac:dyDescent="0.2">
      <c r="A12" s="21" t="s">
        <v>5</v>
      </c>
      <c r="B12" s="18" t="s">
        <v>612</v>
      </c>
      <c r="C12" s="18" t="s">
        <v>613</v>
      </c>
      <c r="D12" s="97"/>
      <c r="E12" s="97" t="s">
        <v>337</v>
      </c>
      <c r="F12" s="37"/>
      <c r="G12" s="215" t="s">
        <v>620</v>
      </c>
      <c r="J12" s="61">
        <f t="shared" si="0"/>
        <v>4</v>
      </c>
      <c r="K12" s="29" t="s">
        <v>338</v>
      </c>
      <c r="L12" s="30" t="s">
        <v>631</v>
      </c>
      <c r="M12" s="31" t="s">
        <v>336</v>
      </c>
      <c r="N12" s="32" t="s">
        <v>337</v>
      </c>
    </row>
    <row r="13" spans="1:14" ht="48" x14ac:dyDescent="0.2">
      <c r="A13" s="21" t="s">
        <v>6</v>
      </c>
      <c r="B13" s="18" t="s">
        <v>614</v>
      </c>
      <c r="C13" s="18" t="s">
        <v>615</v>
      </c>
      <c r="D13" s="97"/>
      <c r="E13" s="97" t="s">
        <v>337</v>
      </c>
      <c r="F13" s="37"/>
      <c r="G13" s="215"/>
      <c r="J13" s="61">
        <f t="shared" si="0"/>
        <v>4</v>
      </c>
      <c r="K13" s="29" t="s">
        <v>338</v>
      </c>
      <c r="L13" s="30" t="s">
        <v>631</v>
      </c>
      <c r="M13" s="31" t="s">
        <v>336</v>
      </c>
      <c r="N13" s="32" t="s">
        <v>337</v>
      </c>
    </row>
    <row r="14" spans="1:14" ht="60" x14ac:dyDescent="0.2">
      <c r="A14" s="21" t="s">
        <v>7</v>
      </c>
      <c r="B14" s="18" t="s">
        <v>616</v>
      </c>
      <c r="C14" s="18" t="s">
        <v>617</v>
      </c>
      <c r="D14" s="97"/>
      <c r="E14" s="97" t="s">
        <v>337</v>
      </c>
      <c r="F14" s="37"/>
      <c r="G14" s="215"/>
      <c r="J14" s="61">
        <f t="shared" si="0"/>
        <v>4</v>
      </c>
      <c r="K14" s="29" t="s">
        <v>338</v>
      </c>
      <c r="L14" s="30" t="s">
        <v>632</v>
      </c>
      <c r="M14" s="31" t="s">
        <v>336</v>
      </c>
      <c r="N14" s="32" t="s">
        <v>337</v>
      </c>
    </row>
    <row r="15" spans="1:14" ht="84" x14ac:dyDescent="0.2">
      <c r="A15" s="21" t="s">
        <v>8</v>
      </c>
      <c r="B15" s="18" t="s">
        <v>618</v>
      </c>
      <c r="C15" s="22" t="s">
        <v>619</v>
      </c>
      <c r="D15" s="97"/>
      <c r="E15" s="97" t="s">
        <v>337</v>
      </c>
      <c r="F15" s="37"/>
      <c r="G15" s="215"/>
      <c r="J15" s="61">
        <f t="shared" si="0"/>
        <v>4</v>
      </c>
      <c r="K15" s="29" t="s">
        <v>338</v>
      </c>
      <c r="L15" s="30" t="s">
        <v>633</v>
      </c>
      <c r="M15" s="31" t="s">
        <v>336</v>
      </c>
      <c r="N15" s="32" t="s">
        <v>337</v>
      </c>
    </row>
    <row r="16" spans="1:14" x14ac:dyDescent="0.2">
      <c r="A16" s="221"/>
      <c r="B16" s="221"/>
      <c r="C16" s="221"/>
      <c r="D16" s="221"/>
      <c r="E16" s="221"/>
      <c r="F16" s="221"/>
      <c r="G16" s="221"/>
    </row>
    <row r="17" spans="1:14" ht="15.75" x14ac:dyDescent="0.2">
      <c r="A17" s="218" t="s">
        <v>621</v>
      </c>
      <c r="B17" s="219"/>
      <c r="C17" s="219"/>
      <c r="D17" s="219"/>
      <c r="E17" s="219"/>
      <c r="F17" s="219"/>
      <c r="G17" s="220"/>
    </row>
    <row r="18" spans="1:14" ht="30" customHeight="1" x14ac:dyDescent="0.25">
      <c r="A18" s="199" t="s">
        <v>433</v>
      </c>
      <c r="B18" s="199"/>
      <c r="C18" s="199"/>
      <c r="D18" s="199"/>
      <c r="E18" s="199"/>
      <c r="F18" s="199"/>
      <c r="G18" s="199"/>
    </row>
    <row r="19" spans="1:14" ht="24" x14ac:dyDescent="0.2">
      <c r="A19" s="72"/>
      <c r="B19" s="71" t="s">
        <v>314</v>
      </c>
      <c r="C19" s="71" t="s">
        <v>315</v>
      </c>
      <c r="D19" s="70" t="s">
        <v>316</v>
      </c>
      <c r="E19" s="70" t="s">
        <v>317</v>
      </c>
      <c r="F19" s="70" t="s">
        <v>318</v>
      </c>
      <c r="G19" s="86" t="s">
        <v>319</v>
      </c>
    </row>
    <row r="20" spans="1:14" ht="132" x14ac:dyDescent="0.2">
      <c r="A20" s="23" t="s">
        <v>10</v>
      </c>
      <c r="B20" s="18" t="s">
        <v>622</v>
      </c>
      <c r="C20" s="18" t="s">
        <v>624</v>
      </c>
      <c r="D20" s="97"/>
      <c r="E20" s="97" t="s">
        <v>337</v>
      </c>
      <c r="F20" s="37"/>
      <c r="G20" s="215" t="s">
        <v>626</v>
      </c>
      <c r="J20" s="61">
        <f t="shared" si="0"/>
        <v>4</v>
      </c>
      <c r="K20" s="29" t="s">
        <v>627</v>
      </c>
      <c r="L20" s="30" t="s">
        <v>628</v>
      </c>
      <c r="M20" s="31" t="s">
        <v>449</v>
      </c>
      <c r="N20" s="33" t="s">
        <v>337</v>
      </c>
    </row>
    <row r="21" spans="1:14" ht="108" x14ac:dyDescent="0.2">
      <c r="A21" s="24" t="s">
        <v>11</v>
      </c>
      <c r="B21" s="18" t="s">
        <v>623</v>
      </c>
      <c r="C21" s="18" t="s">
        <v>625</v>
      </c>
      <c r="D21" s="97"/>
      <c r="E21" s="97" t="s">
        <v>337</v>
      </c>
      <c r="F21" s="37"/>
      <c r="G21" s="215"/>
      <c r="J21" s="61">
        <f t="shared" si="0"/>
        <v>4</v>
      </c>
      <c r="K21" s="29" t="s">
        <v>629</v>
      </c>
      <c r="L21" s="30" t="s">
        <v>630</v>
      </c>
      <c r="M21" s="31" t="s">
        <v>336</v>
      </c>
      <c r="N21" s="33" t="s">
        <v>337</v>
      </c>
    </row>
    <row r="22" spans="1:14" ht="30" customHeight="1" x14ac:dyDescent="0.25">
      <c r="A22" s="199" t="s">
        <v>634</v>
      </c>
      <c r="B22" s="199"/>
      <c r="C22" s="199"/>
      <c r="D22" s="199"/>
      <c r="E22" s="199"/>
      <c r="F22" s="199"/>
      <c r="G22" s="199"/>
    </row>
    <row r="23" spans="1:14" ht="24" x14ac:dyDescent="0.2">
      <c r="A23" s="72"/>
      <c r="B23" s="71" t="s">
        <v>314</v>
      </c>
      <c r="C23" s="71" t="s">
        <v>315</v>
      </c>
      <c r="D23" s="70" t="s">
        <v>316</v>
      </c>
      <c r="E23" s="70" t="s">
        <v>317</v>
      </c>
      <c r="F23" s="70" t="s">
        <v>318</v>
      </c>
      <c r="G23" s="86" t="s">
        <v>319</v>
      </c>
    </row>
    <row r="24" spans="1:14" ht="60" x14ac:dyDescent="0.2">
      <c r="A24" s="23" t="s">
        <v>16</v>
      </c>
      <c r="B24" s="18" t="s">
        <v>635</v>
      </c>
      <c r="C24" s="18" t="s">
        <v>636</v>
      </c>
      <c r="D24" s="97"/>
      <c r="E24" s="97" t="s">
        <v>337</v>
      </c>
      <c r="F24" s="37"/>
      <c r="G24" s="215" t="s">
        <v>626</v>
      </c>
      <c r="J24" s="61">
        <f t="shared" si="0"/>
        <v>4</v>
      </c>
      <c r="K24" s="29" t="s">
        <v>639</v>
      </c>
      <c r="L24" s="30" t="s">
        <v>640</v>
      </c>
      <c r="M24" s="31" t="s">
        <v>641</v>
      </c>
      <c r="N24" s="32" t="s">
        <v>337</v>
      </c>
    </row>
    <row r="25" spans="1:14" ht="48" x14ac:dyDescent="0.2">
      <c r="A25" s="25" t="s">
        <v>17</v>
      </c>
      <c r="B25" s="18" t="s">
        <v>637</v>
      </c>
      <c r="C25" s="18" t="s">
        <v>638</v>
      </c>
      <c r="D25" s="97"/>
      <c r="E25" s="97" t="s">
        <v>337</v>
      </c>
      <c r="F25" s="37"/>
      <c r="G25" s="215"/>
      <c r="J25" s="61">
        <f t="shared" si="0"/>
        <v>4</v>
      </c>
      <c r="K25" s="29" t="s">
        <v>338</v>
      </c>
      <c r="L25" s="30" t="s">
        <v>419</v>
      </c>
      <c r="M25" s="31" t="s">
        <v>336</v>
      </c>
      <c r="N25" s="32" t="s">
        <v>337</v>
      </c>
    </row>
    <row r="26" spans="1:14" ht="30" customHeight="1" x14ac:dyDescent="0.25">
      <c r="A26" s="199" t="s">
        <v>463</v>
      </c>
      <c r="B26" s="199"/>
      <c r="C26" s="199"/>
      <c r="D26" s="199"/>
      <c r="E26" s="199"/>
      <c r="F26" s="199"/>
      <c r="G26" s="199"/>
    </row>
    <row r="27" spans="1:14" ht="24" x14ac:dyDescent="0.2">
      <c r="A27" s="72"/>
      <c r="B27" s="71" t="s">
        <v>314</v>
      </c>
      <c r="C27" s="71" t="s">
        <v>315</v>
      </c>
      <c r="D27" s="70" t="s">
        <v>316</v>
      </c>
      <c r="E27" s="70" t="s">
        <v>317</v>
      </c>
      <c r="F27" s="70" t="s">
        <v>318</v>
      </c>
      <c r="G27" s="86" t="s">
        <v>319</v>
      </c>
    </row>
    <row r="28" spans="1:14" ht="48" x14ac:dyDescent="0.2">
      <c r="A28" s="25" t="s">
        <v>65</v>
      </c>
      <c r="B28" s="20" t="s">
        <v>642</v>
      </c>
      <c r="C28" s="20" t="s">
        <v>643</v>
      </c>
      <c r="D28" s="108"/>
      <c r="E28" s="108" t="s">
        <v>337</v>
      </c>
      <c r="F28" s="37"/>
      <c r="G28" s="225" t="s">
        <v>646</v>
      </c>
      <c r="J28" s="61">
        <f t="shared" si="0"/>
        <v>4</v>
      </c>
      <c r="K28" s="29" t="s">
        <v>338</v>
      </c>
      <c r="L28" s="30" t="s">
        <v>339</v>
      </c>
      <c r="M28" s="31" t="s">
        <v>336</v>
      </c>
      <c r="N28" s="33" t="s">
        <v>337</v>
      </c>
    </row>
    <row r="29" spans="1:14" ht="60" x14ac:dyDescent="0.2">
      <c r="A29" s="26" t="s">
        <v>66</v>
      </c>
      <c r="B29" s="18" t="s">
        <v>644</v>
      </c>
      <c r="C29" s="18" t="s">
        <v>645</v>
      </c>
      <c r="D29" s="97"/>
      <c r="E29" s="97" t="s">
        <v>647</v>
      </c>
      <c r="F29" s="37"/>
      <c r="G29" s="225"/>
      <c r="J29" s="61">
        <f t="shared" si="0"/>
        <v>4</v>
      </c>
      <c r="K29" s="29" t="s">
        <v>541</v>
      </c>
      <c r="L29" s="30" t="s">
        <v>542</v>
      </c>
      <c r="M29" s="31" t="s">
        <v>336</v>
      </c>
      <c r="N29" s="32" t="s">
        <v>647</v>
      </c>
    </row>
    <row r="30" spans="1:14" x14ac:dyDescent="0.2">
      <c r="A30" s="221"/>
      <c r="B30" s="221"/>
      <c r="C30" s="221"/>
      <c r="D30" s="221"/>
      <c r="E30" s="221"/>
      <c r="F30" s="221"/>
      <c r="G30" s="221"/>
    </row>
    <row r="31" spans="1:14" ht="15.75" x14ac:dyDescent="0.2">
      <c r="A31" s="218" t="s">
        <v>648</v>
      </c>
      <c r="B31" s="219"/>
      <c r="C31" s="219"/>
      <c r="D31" s="219"/>
      <c r="E31" s="219"/>
      <c r="F31" s="219"/>
      <c r="G31" s="220"/>
    </row>
    <row r="32" spans="1:14" ht="30" customHeight="1" x14ac:dyDescent="0.25">
      <c r="A32" s="199" t="s">
        <v>649</v>
      </c>
      <c r="B32" s="199"/>
      <c r="C32" s="199"/>
      <c r="D32" s="199"/>
      <c r="E32" s="199"/>
      <c r="F32" s="199"/>
      <c r="G32" s="199"/>
    </row>
    <row r="33" spans="1:14" ht="24" x14ac:dyDescent="0.2">
      <c r="A33" s="72"/>
      <c r="B33" s="71" t="s">
        <v>314</v>
      </c>
      <c r="C33" s="71" t="s">
        <v>315</v>
      </c>
      <c r="D33" s="70" t="s">
        <v>316</v>
      </c>
      <c r="E33" s="70" t="s">
        <v>317</v>
      </c>
      <c r="F33" s="70" t="s">
        <v>318</v>
      </c>
      <c r="G33" s="86" t="s">
        <v>319</v>
      </c>
    </row>
    <row r="34" spans="1:14" ht="72" x14ac:dyDescent="0.2">
      <c r="A34" s="23" t="s">
        <v>24</v>
      </c>
      <c r="B34" s="18" t="s">
        <v>650</v>
      </c>
      <c r="C34" s="18" t="s">
        <v>651</v>
      </c>
      <c r="D34" s="97"/>
      <c r="E34" s="97" t="s">
        <v>337</v>
      </c>
      <c r="F34" s="37"/>
      <c r="G34" s="95" t="s">
        <v>658</v>
      </c>
      <c r="J34" s="61">
        <f t="shared" si="0"/>
        <v>4</v>
      </c>
      <c r="K34" s="29" t="s">
        <v>338</v>
      </c>
      <c r="L34" s="30" t="s">
        <v>656</v>
      </c>
      <c r="M34" s="31" t="s">
        <v>336</v>
      </c>
      <c r="N34" s="32" t="s">
        <v>337</v>
      </c>
    </row>
    <row r="35" spans="1:14" ht="48" x14ac:dyDescent="0.2">
      <c r="A35" s="23" t="s">
        <v>25</v>
      </c>
      <c r="B35" s="18" t="s">
        <v>652</v>
      </c>
      <c r="C35" s="18" t="s">
        <v>653</v>
      </c>
      <c r="D35" s="97"/>
      <c r="E35" s="97" t="s">
        <v>337</v>
      </c>
      <c r="F35" s="37"/>
      <c r="G35" s="109"/>
      <c r="J35" s="61">
        <f t="shared" si="0"/>
        <v>4</v>
      </c>
      <c r="K35" s="29" t="s">
        <v>338</v>
      </c>
      <c r="L35" s="30" t="s">
        <v>656</v>
      </c>
      <c r="M35" s="31" t="s">
        <v>336</v>
      </c>
      <c r="N35" s="32" t="s">
        <v>337</v>
      </c>
    </row>
    <row r="36" spans="1:14" ht="96" x14ac:dyDescent="0.2">
      <c r="A36" s="23" t="s">
        <v>26</v>
      </c>
      <c r="B36" s="18" t="s">
        <v>654</v>
      </c>
      <c r="C36" s="18" t="s">
        <v>655</v>
      </c>
      <c r="D36" s="97"/>
      <c r="E36" s="97" t="s">
        <v>337</v>
      </c>
      <c r="F36" s="37"/>
      <c r="G36" s="95" t="s">
        <v>659</v>
      </c>
      <c r="J36" s="61">
        <f t="shared" si="0"/>
        <v>4</v>
      </c>
      <c r="K36" s="29" t="s">
        <v>338</v>
      </c>
      <c r="L36" s="30" t="s">
        <v>657</v>
      </c>
      <c r="M36" s="31" t="s">
        <v>336</v>
      </c>
      <c r="N36" s="32" t="s">
        <v>337</v>
      </c>
    </row>
    <row r="37" spans="1:14" ht="30" customHeight="1" x14ac:dyDescent="0.25">
      <c r="A37" s="199" t="s">
        <v>660</v>
      </c>
      <c r="B37" s="199"/>
      <c r="C37" s="199"/>
      <c r="D37" s="199"/>
      <c r="E37" s="199"/>
      <c r="F37" s="199"/>
      <c r="G37" s="199"/>
    </row>
    <row r="38" spans="1:14" ht="24" x14ac:dyDescent="0.2">
      <c r="A38" s="72"/>
      <c r="B38" s="71" t="s">
        <v>314</v>
      </c>
      <c r="C38" s="71" t="s">
        <v>315</v>
      </c>
      <c r="D38" s="70" t="s">
        <v>316</v>
      </c>
      <c r="E38" s="70" t="s">
        <v>317</v>
      </c>
      <c r="F38" s="70" t="s">
        <v>318</v>
      </c>
      <c r="G38" s="86" t="s">
        <v>319</v>
      </c>
    </row>
    <row r="39" spans="1:14" ht="84" x14ac:dyDescent="0.2">
      <c r="A39" s="23" t="s">
        <v>28</v>
      </c>
      <c r="B39" s="18" t="s">
        <v>661</v>
      </c>
      <c r="C39" s="18" t="s">
        <v>662</v>
      </c>
      <c r="D39" s="97"/>
      <c r="E39" s="97" t="s">
        <v>670</v>
      </c>
      <c r="F39" s="37"/>
      <c r="G39" s="215" t="s">
        <v>669</v>
      </c>
      <c r="J39" s="61">
        <f t="shared" si="0"/>
        <v>4</v>
      </c>
      <c r="K39" s="29" t="s">
        <v>541</v>
      </c>
      <c r="L39" s="30" t="s">
        <v>542</v>
      </c>
      <c r="M39" s="31" t="s">
        <v>336</v>
      </c>
      <c r="N39" s="32" t="s">
        <v>670</v>
      </c>
    </row>
    <row r="40" spans="1:14" ht="60" x14ac:dyDescent="0.2">
      <c r="A40" s="24" t="s">
        <v>29</v>
      </c>
      <c r="B40" s="18" t="s">
        <v>663</v>
      </c>
      <c r="C40" s="18" t="s">
        <v>664</v>
      </c>
      <c r="D40" s="97"/>
      <c r="E40" s="97"/>
      <c r="F40" s="37"/>
      <c r="G40" s="215"/>
      <c r="J40" s="61" t="e">
        <f t="shared" si="0"/>
        <v>#N/A</v>
      </c>
      <c r="K40" s="29" t="s">
        <v>671</v>
      </c>
      <c r="L40" s="30" t="s">
        <v>672</v>
      </c>
      <c r="M40" s="31" t="s">
        <v>336</v>
      </c>
      <c r="N40" s="32" t="s">
        <v>337</v>
      </c>
    </row>
    <row r="41" spans="1:14" ht="36" x14ac:dyDescent="0.2">
      <c r="A41" s="24" t="s">
        <v>30</v>
      </c>
      <c r="B41" s="18" t="s">
        <v>665</v>
      </c>
      <c r="C41" s="18" t="s">
        <v>666</v>
      </c>
      <c r="D41" s="97"/>
      <c r="E41" s="97" t="s">
        <v>337</v>
      </c>
      <c r="F41" s="37"/>
      <c r="G41" s="215"/>
      <c r="J41" s="61">
        <f t="shared" si="0"/>
        <v>4</v>
      </c>
      <c r="K41" s="29" t="s">
        <v>338</v>
      </c>
      <c r="L41" s="30" t="s">
        <v>673</v>
      </c>
      <c r="M41" s="31" t="s">
        <v>336</v>
      </c>
      <c r="N41" s="32" t="s">
        <v>337</v>
      </c>
    </row>
    <row r="42" spans="1:14" ht="48" x14ac:dyDescent="0.2">
      <c r="A42" s="24" t="s">
        <v>67</v>
      </c>
      <c r="B42" s="18" t="s">
        <v>667</v>
      </c>
      <c r="C42" s="18" t="s">
        <v>668</v>
      </c>
      <c r="D42" s="97"/>
      <c r="E42" s="97" t="s">
        <v>337</v>
      </c>
      <c r="F42" s="37"/>
      <c r="G42" s="215"/>
      <c r="J42" s="61">
        <f t="shared" si="0"/>
        <v>4</v>
      </c>
      <c r="K42" s="29" t="s">
        <v>338</v>
      </c>
      <c r="L42" s="30" t="s">
        <v>674</v>
      </c>
      <c r="M42" s="31" t="s">
        <v>336</v>
      </c>
      <c r="N42" s="32" t="s">
        <v>337</v>
      </c>
    </row>
    <row r="43" spans="1:14" ht="30" customHeight="1" x14ac:dyDescent="0.25">
      <c r="A43" s="199" t="s">
        <v>675</v>
      </c>
      <c r="B43" s="199"/>
      <c r="C43" s="199"/>
      <c r="D43" s="199"/>
      <c r="E43" s="199"/>
      <c r="F43" s="199"/>
      <c r="G43" s="199"/>
    </row>
    <row r="44" spans="1:14" ht="24" x14ac:dyDescent="0.2">
      <c r="A44" s="72"/>
      <c r="B44" s="71" t="s">
        <v>314</v>
      </c>
      <c r="C44" s="71" t="s">
        <v>315</v>
      </c>
      <c r="D44" s="70" t="s">
        <v>316</v>
      </c>
      <c r="E44" s="70" t="s">
        <v>317</v>
      </c>
      <c r="F44" s="70" t="s">
        <v>318</v>
      </c>
      <c r="G44" s="86" t="s">
        <v>319</v>
      </c>
    </row>
    <row r="45" spans="1:14" ht="36" x14ac:dyDescent="0.2">
      <c r="A45" s="27" t="s">
        <v>31</v>
      </c>
      <c r="B45" s="18" t="s">
        <v>676</v>
      </c>
      <c r="C45" s="18" t="s">
        <v>677</v>
      </c>
      <c r="D45" s="97"/>
      <c r="E45" s="97" t="s">
        <v>337</v>
      </c>
      <c r="F45" s="37"/>
      <c r="G45" s="97" t="s">
        <v>684</v>
      </c>
      <c r="J45" s="61">
        <f t="shared" si="0"/>
        <v>4</v>
      </c>
      <c r="K45" s="29" t="s">
        <v>671</v>
      </c>
      <c r="L45" s="30" t="s">
        <v>687</v>
      </c>
      <c r="M45" s="31" t="s">
        <v>336</v>
      </c>
      <c r="N45" s="32" t="s">
        <v>337</v>
      </c>
    </row>
    <row r="46" spans="1:14" ht="84" x14ac:dyDescent="0.2">
      <c r="A46" s="27" t="s">
        <v>32</v>
      </c>
      <c r="B46" s="18" t="s">
        <v>678</v>
      </c>
      <c r="C46" s="18" t="s">
        <v>679</v>
      </c>
      <c r="D46" s="97"/>
      <c r="E46" s="97" t="s">
        <v>337</v>
      </c>
      <c r="F46" s="37"/>
      <c r="G46" s="110"/>
      <c r="J46" s="61">
        <f t="shared" si="0"/>
        <v>4</v>
      </c>
      <c r="K46" s="29" t="s">
        <v>338</v>
      </c>
      <c r="L46" s="30" t="s">
        <v>688</v>
      </c>
      <c r="M46" s="31" t="s">
        <v>336</v>
      </c>
      <c r="N46" s="32" t="s">
        <v>337</v>
      </c>
    </row>
    <row r="47" spans="1:14" ht="120" x14ac:dyDescent="0.2">
      <c r="A47" s="27" t="s">
        <v>33</v>
      </c>
      <c r="B47" s="18" t="s">
        <v>680</v>
      </c>
      <c r="C47" s="18" t="s">
        <v>681</v>
      </c>
      <c r="D47" s="97"/>
      <c r="E47" s="97" t="s">
        <v>337</v>
      </c>
      <c r="F47" s="37"/>
      <c r="G47" s="97" t="s">
        <v>685</v>
      </c>
      <c r="J47" s="61">
        <f t="shared" si="0"/>
        <v>4</v>
      </c>
      <c r="K47" s="29" t="s">
        <v>338</v>
      </c>
      <c r="L47" s="30" t="s">
        <v>689</v>
      </c>
      <c r="M47" s="31" t="s">
        <v>336</v>
      </c>
      <c r="N47" s="32" t="s">
        <v>337</v>
      </c>
    </row>
    <row r="48" spans="1:14" ht="84" x14ac:dyDescent="0.2">
      <c r="A48" s="27" t="s">
        <v>34</v>
      </c>
      <c r="B48" s="18" t="s">
        <v>682</v>
      </c>
      <c r="C48" s="18" t="s">
        <v>683</v>
      </c>
      <c r="D48" s="97"/>
      <c r="E48" s="97" t="s">
        <v>337</v>
      </c>
      <c r="F48" s="37"/>
      <c r="G48" s="97" t="s">
        <v>686</v>
      </c>
      <c r="J48" s="61">
        <f t="shared" si="0"/>
        <v>4</v>
      </c>
      <c r="K48" s="29" t="s">
        <v>338</v>
      </c>
      <c r="L48" s="30" t="s">
        <v>690</v>
      </c>
      <c r="M48" s="31" t="s">
        <v>336</v>
      </c>
      <c r="N48" s="32" t="s">
        <v>337</v>
      </c>
    </row>
    <row r="49" spans="1:14" ht="30" customHeight="1" x14ac:dyDescent="0.25">
      <c r="A49" s="199" t="s">
        <v>691</v>
      </c>
      <c r="B49" s="199"/>
      <c r="C49" s="199"/>
      <c r="D49" s="199"/>
      <c r="E49" s="199"/>
      <c r="F49" s="199"/>
      <c r="G49" s="199"/>
    </row>
    <row r="50" spans="1:14" ht="24" x14ac:dyDescent="0.2">
      <c r="A50" s="72"/>
      <c r="B50" s="71" t="s">
        <v>314</v>
      </c>
      <c r="C50" s="71" t="s">
        <v>315</v>
      </c>
      <c r="D50" s="70" t="s">
        <v>316</v>
      </c>
      <c r="E50" s="70" t="s">
        <v>317</v>
      </c>
      <c r="F50" s="70" t="s">
        <v>318</v>
      </c>
      <c r="G50" s="86" t="s">
        <v>319</v>
      </c>
    </row>
    <row r="51" spans="1:14" ht="60" x14ac:dyDescent="0.2">
      <c r="A51" s="26" t="s">
        <v>68</v>
      </c>
      <c r="B51" s="18" t="s">
        <v>692</v>
      </c>
      <c r="C51" s="18" t="s">
        <v>693</v>
      </c>
      <c r="D51" s="111"/>
      <c r="E51" s="111" t="s">
        <v>337</v>
      </c>
      <c r="F51" s="38"/>
      <c r="G51" s="200" t="s">
        <v>704</v>
      </c>
      <c r="J51" s="61" t="e">
        <f t="shared" si="0"/>
        <v>#N/A</v>
      </c>
      <c r="K51" s="34" t="s">
        <v>338</v>
      </c>
      <c r="L51" s="83" t="s">
        <v>523</v>
      </c>
      <c r="M51" s="35" t="s">
        <v>336</v>
      </c>
      <c r="N51" s="36" t="s">
        <v>716</v>
      </c>
    </row>
    <row r="52" spans="1:14" ht="84" x14ac:dyDescent="0.2">
      <c r="A52" s="27" t="s">
        <v>69</v>
      </c>
      <c r="B52" s="18" t="s">
        <v>694</v>
      </c>
      <c r="C52" s="18" t="s">
        <v>695</v>
      </c>
      <c r="D52" s="97"/>
      <c r="E52" s="97" t="s">
        <v>337</v>
      </c>
      <c r="F52" s="37"/>
      <c r="G52" s="201"/>
      <c r="J52" s="61">
        <f t="shared" si="0"/>
        <v>4</v>
      </c>
      <c r="K52" s="29" t="s">
        <v>338</v>
      </c>
      <c r="L52" s="30" t="s">
        <v>717</v>
      </c>
      <c r="M52" s="31" t="s">
        <v>336</v>
      </c>
      <c r="N52" s="32" t="s">
        <v>337</v>
      </c>
    </row>
    <row r="53" spans="1:14" ht="96" customHeight="1" x14ac:dyDescent="0.2">
      <c r="A53" s="17" t="s">
        <v>70</v>
      </c>
      <c r="B53" s="18" t="s">
        <v>696</v>
      </c>
      <c r="C53" s="18" t="s">
        <v>697</v>
      </c>
      <c r="D53" s="97"/>
      <c r="E53" s="97" t="s">
        <v>337</v>
      </c>
      <c r="F53" s="37"/>
      <c r="G53" s="201"/>
      <c r="J53" s="61">
        <f t="shared" si="0"/>
        <v>4</v>
      </c>
      <c r="K53" s="29" t="s">
        <v>338</v>
      </c>
      <c r="L53" s="30" t="s">
        <v>718</v>
      </c>
      <c r="M53" s="31" t="s">
        <v>336</v>
      </c>
      <c r="N53" s="32" t="s">
        <v>337</v>
      </c>
    </row>
    <row r="54" spans="1:14" ht="36" x14ac:dyDescent="0.2">
      <c r="A54" s="17" t="s">
        <v>71</v>
      </c>
      <c r="B54" s="18" t="s">
        <v>698</v>
      </c>
      <c r="C54" s="18" t="s">
        <v>699</v>
      </c>
      <c r="D54" s="97"/>
      <c r="E54" s="97" t="s">
        <v>337</v>
      </c>
      <c r="F54" s="37"/>
      <c r="G54" s="201"/>
      <c r="J54" s="61">
        <f t="shared" si="0"/>
        <v>4</v>
      </c>
      <c r="K54" s="29" t="s">
        <v>338</v>
      </c>
      <c r="L54" s="30" t="s">
        <v>718</v>
      </c>
      <c r="M54" s="31" t="s">
        <v>336</v>
      </c>
      <c r="N54" s="32" t="s">
        <v>337</v>
      </c>
    </row>
    <row r="55" spans="1:14" ht="60" x14ac:dyDescent="0.2">
      <c r="A55" s="17" t="s">
        <v>72</v>
      </c>
      <c r="B55" s="18" t="s">
        <v>700</v>
      </c>
      <c r="C55" s="18" t="s">
        <v>701</v>
      </c>
      <c r="D55" s="97"/>
      <c r="E55" s="97" t="s">
        <v>337</v>
      </c>
      <c r="F55" s="37"/>
      <c r="G55" s="201"/>
      <c r="J55" s="61">
        <f t="shared" si="0"/>
        <v>4</v>
      </c>
      <c r="K55" s="29" t="s">
        <v>338</v>
      </c>
      <c r="L55" s="30" t="s">
        <v>719</v>
      </c>
      <c r="M55" s="31" t="s">
        <v>336</v>
      </c>
      <c r="N55" s="32" t="s">
        <v>337</v>
      </c>
    </row>
    <row r="56" spans="1:14" ht="60" x14ac:dyDescent="0.2">
      <c r="A56" s="17" t="s">
        <v>81</v>
      </c>
      <c r="B56" s="18" t="s">
        <v>702</v>
      </c>
      <c r="C56" s="18" t="s">
        <v>703</v>
      </c>
      <c r="D56" s="97"/>
      <c r="E56" s="97" t="s">
        <v>337</v>
      </c>
      <c r="F56" s="37"/>
      <c r="G56" s="202"/>
      <c r="J56" s="61">
        <f t="shared" si="0"/>
        <v>4</v>
      </c>
      <c r="K56" s="29" t="s">
        <v>338</v>
      </c>
      <c r="L56" s="30" t="s">
        <v>720</v>
      </c>
      <c r="M56" s="31" t="s">
        <v>336</v>
      </c>
      <c r="N56" s="32" t="s">
        <v>337</v>
      </c>
    </row>
    <row r="57" spans="1:14" x14ac:dyDescent="0.2">
      <c r="A57" s="224"/>
      <c r="B57" s="224"/>
      <c r="C57" s="224"/>
      <c r="D57" s="224"/>
      <c r="E57" s="224"/>
      <c r="F57" s="224"/>
      <c r="G57" s="224"/>
    </row>
    <row r="58" spans="1:14" ht="15.75" x14ac:dyDescent="0.2">
      <c r="A58" s="218" t="s">
        <v>705</v>
      </c>
      <c r="B58" s="219"/>
      <c r="C58" s="219"/>
      <c r="D58" s="219"/>
      <c r="E58" s="219"/>
      <c r="F58" s="219"/>
      <c r="G58" s="220"/>
    </row>
    <row r="59" spans="1:14" ht="30" customHeight="1" x14ac:dyDescent="0.25">
      <c r="A59" s="199" t="s">
        <v>706</v>
      </c>
      <c r="B59" s="199"/>
      <c r="C59" s="199"/>
      <c r="D59" s="199"/>
      <c r="E59" s="199"/>
      <c r="F59" s="199"/>
      <c r="G59" s="199"/>
    </row>
    <row r="60" spans="1:14" ht="24" x14ac:dyDescent="0.2">
      <c r="A60" s="72"/>
      <c r="B60" s="71" t="s">
        <v>314</v>
      </c>
      <c r="C60" s="71" t="s">
        <v>315</v>
      </c>
      <c r="D60" s="70" t="s">
        <v>316</v>
      </c>
      <c r="E60" s="70" t="s">
        <v>317</v>
      </c>
      <c r="F60" s="70" t="s">
        <v>318</v>
      </c>
      <c r="G60" s="86" t="s">
        <v>319</v>
      </c>
    </row>
    <row r="61" spans="1:14" ht="108" x14ac:dyDescent="0.2">
      <c r="A61" s="27" t="s">
        <v>35</v>
      </c>
      <c r="B61" s="18" t="s">
        <v>707</v>
      </c>
      <c r="C61" s="18" t="s">
        <v>708</v>
      </c>
      <c r="D61" s="97"/>
      <c r="E61" s="97" t="s">
        <v>337</v>
      </c>
      <c r="F61" s="37"/>
      <c r="G61" s="215" t="s">
        <v>626</v>
      </c>
      <c r="J61" s="61">
        <f t="shared" si="0"/>
        <v>4</v>
      </c>
      <c r="K61" s="29" t="s">
        <v>713</v>
      </c>
      <c r="L61" s="30" t="s">
        <v>714</v>
      </c>
      <c r="M61" s="31" t="s">
        <v>336</v>
      </c>
      <c r="N61" s="32" t="s">
        <v>337</v>
      </c>
    </row>
    <row r="62" spans="1:14" ht="48" x14ac:dyDescent="0.2">
      <c r="A62" s="17" t="s">
        <v>36</v>
      </c>
      <c r="B62" s="18" t="s">
        <v>709</v>
      </c>
      <c r="C62" s="18" t="s">
        <v>710</v>
      </c>
      <c r="D62" s="97"/>
      <c r="E62" s="97" t="s">
        <v>337</v>
      </c>
      <c r="F62" s="37"/>
      <c r="G62" s="215"/>
      <c r="J62" s="61">
        <f t="shared" si="0"/>
        <v>4</v>
      </c>
      <c r="K62" s="29" t="s">
        <v>338</v>
      </c>
      <c r="L62" s="30" t="s">
        <v>715</v>
      </c>
      <c r="M62" s="31" t="s">
        <v>336</v>
      </c>
      <c r="N62" s="32" t="s">
        <v>337</v>
      </c>
    </row>
    <row r="63" spans="1:14" ht="36" x14ac:dyDescent="0.2">
      <c r="A63" s="17" t="s">
        <v>37</v>
      </c>
      <c r="B63" s="18" t="s">
        <v>711</v>
      </c>
      <c r="C63" s="18" t="s">
        <v>712</v>
      </c>
      <c r="D63" s="97"/>
      <c r="E63" s="97" t="s">
        <v>337</v>
      </c>
      <c r="F63" s="37"/>
      <c r="G63" s="215"/>
      <c r="J63" s="61">
        <f t="shared" si="0"/>
        <v>4</v>
      </c>
      <c r="K63" s="29" t="s">
        <v>541</v>
      </c>
      <c r="L63" s="30" t="s">
        <v>542</v>
      </c>
      <c r="M63" s="31" t="s">
        <v>336</v>
      </c>
      <c r="N63" s="32" t="s">
        <v>337</v>
      </c>
    </row>
    <row r="64" spans="1:14" ht="30" customHeight="1" x14ac:dyDescent="0.25">
      <c r="A64" s="199" t="s">
        <v>570</v>
      </c>
      <c r="B64" s="199"/>
      <c r="C64" s="199"/>
      <c r="D64" s="199"/>
      <c r="E64" s="199"/>
      <c r="F64" s="199"/>
      <c r="G64" s="199"/>
    </row>
    <row r="65" spans="1:14" ht="24" x14ac:dyDescent="0.2">
      <c r="A65" s="72"/>
      <c r="B65" s="71" t="s">
        <v>314</v>
      </c>
      <c r="C65" s="71" t="s">
        <v>315</v>
      </c>
      <c r="D65" s="70" t="s">
        <v>316</v>
      </c>
      <c r="E65" s="70" t="s">
        <v>317</v>
      </c>
      <c r="F65" s="70" t="s">
        <v>318</v>
      </c>
      <c r="G65" s="86" t="s">
        <v>319</v>
      </c>
    </row>
    <row r="66" spans="1:14" ht="60" x14ac:dyDescent="0.2">
      <c r="A66" s="203" t="s">
        <v>41</v>
      </c>
      <c r="B66" s="206" t="s">
        <v>721</v>
      </c>
      <c r="C66" s="28" t="s">
        <v>724</v>
      </c>
      <c r="D66" s="200"/>
      <c r="E66" s="209" t="s">
        <v>337</v>
      </c>
      <c r="F66" s="212"/>
      <c r="G66" s="215" t="s">
        <v>730</v>
      </c>
      <c r="J66" s="61">
        <f t="shared" ref="J66:J87" si="1">_xlfn.SWITCH(E66,K66,1,L66,2,M66,3,N66,4)</f>
        <v>4</v>
      </c>
      <c r="K66" s="29" t="s">
        <v>731</v>
      </c>
      <c r="L66" s="30" t="s">
        <v>732</v>
      </c>
      <c r="M66" s="31" t="s">
        <v>733</v>
      </c>
      <c r="N66" s="32" t="s">
        <v>337</v>
      </c>
    </row>
    <row r="67" spans="1:14" ht="36" x14ac:dyDescent="0.2">
      <c r="A67" s="204"/>
      <c r="B67" s="207"/>
      <c r="C67" s="68" t="s">
        <v>725</v>
      </c>
      <c r="D67" s="201"/>
      <c r="E67" s="210"/>
      <c r="F67" s="213"/>
      <c r="G67" s="215"/>
      <c r="K67" s="61"/>
      <c r="L67" s="61"/>
      <c r="M67" s="61"/>
      <c r="N67" s="61"/>
    </row>
    <row r="68" spans="1:14" ht="24" x14ac:dyDescent="0.2">
      <c r="A68" s="204"/>
      <c r="B68" s="207"/>
      <c r="C68" s="68" t="s">
        <v>726</v>
      </c>
      <c r="D68" s="201"/>
      <c r="E68" s="210"/>
      <c r="F68" s="213"/>
      <c r="G68" s="215"/>
      <c r="K68" s="61"/>
      <c r="L68" s="61"/>
      <c r="M68" s="61"/>
      <c r="N68" s="61"/>
    </row>
    <row r="69" spans="1:14" ht="36" x14ac:dyDescent="0.2">
      <c r="A69" s="204"/>
      <c r="B69" s="207"/>
      <c r="C69" s="68" t="s">
        <v>728</v>
      </c>
      <c r="D69" s="201"/>
      <c r="E69" s="210"/>
      <c r="F69" s="213"/>
      <c r="G69" s="215"/>
      <c r="K69" s="61"/>
      <c r="L69" s="61"/>
      <c r="M69" s="61"/>
      <c r="N69" s="61"/>
    </row>
    <row r="70" spans="1:14" ht="36" x14ac:dyDescent="0.2">
      <c r="A70" s="204"/>
      <c r="B70" s="207"/>
      <c r="C70" s="68" t="s">
        <v>727</v>
      </c>
      <c r="D70" s="201"/>
      <c r="E70" s="210"/>
      <c r="F70" s="213"/>
      <c r="G70" s="215"/>
      <c r="K70" s="61"/>
      <c r="L70" s="61"/>
      <c r="M70" s="61"/>
      <c r="N70" s="61"/>
    </row>
    <row r="71" spans="1:14" ht="36" x14ac:dyDescent="0.2">
      <c r="A71" s="205"/>
      <c r="B71" s="208"/>
      <c r="C71" s="82" t="s">
        <v>729</v>
      </c>
      <c r="D71" s="202"/>
      <c r="E71" s="211"/>
      <c r="F71" s="214"/>
      <c r="G71" s="215"/>
      <c r="K71" s="61"/>
      <c r="L71" s="61"/>
      <c r="M71" s="61"/>
      <c r="N71" s="61"/>
    </row>
    <row r="72" spans="1:14" ht="60" x14ac:dyDescent="0.2">
      <c r="A72" s="17" t="s">
        <v>42</v>
      </c>
      <c r="B72" s="18" t="s">
        <v>722</v>
      </c>
      <c r="C72" s="18" t="s">
        <v>723</v>
      </c>
      <c r="D72" s="97"/>
      <c r="E72" s="97" t="s">
        <v>337</v>
      </c>
      <c r="F72" s="37"/>
      <c r="G72" s="215"/>
      <c r="J72" s="61">
        <f t="shared" si="1"/>
        <v>4</v>
      </c>
      <c r="K72" s="29" t="s">
        <v>338</v>
      </c>
      <c r="L72" s="30" t="s">
        <v>718</v>
      </c>
      <c r="M72" s="31" t="s">
        <v>336</v>
      </c>
      <c r="N72" s="32" t="s">
        <v>337</v>
      </c>
    </row>
    <row r="73" spans="1:14" ht="30" customHeight="1" x14ac:dyDescent="0.25">
      <c r="A73" s="199" t="s">
        <v>734</v>
      </c>
      <c r="B73" s="199"/>
      <c r="C73" s="199"/>
      <c r="D73" s="199"/>
      <c r="E73" s="199"/>
      <c r="F73" s="199"/>
      <c r="G73" s="199"/>
    </row>
    <row r="74" spans="1:14" ht="24" x14ac:dyDescent="0.2">
      <c r="A74" s="72"/>
      <c r="B74" s="71" t="s">
        <v>314</v>
      </c>
      <c r="C74" s="71" t="s">
        <v>315</v>
      </c>
      <c r="D74" s="70" t="s">
        <v>316</v>
      </c>
      <c r="E74" s="70" t="s">
        <v>317</v>
      </c>
      <c r="F74" s="70" t="s">
        <v>318</v>
      </c>
      <c r="G74" s="86" t="s">
        <v>319</v>
      </c>
    </row>
    <row r="75" spans="1:14" ht="96" x14ac:dyDescent="0.2">
      <c r="A75" s="27" t="s">
        <v>45</v>
      </c>
      <c r="B75" s="18" t="s">
        <v>579</v>
      </c>
      <c r="C75" s="18" t="s">
        <v>735</v>
      </c>
      <c r="D75" s="97"/>
      <c r="E75" s="97" t="s">
        <v>337</v>
      </c>
      <c r="F75" s="37"/>
      <c r="G75" s="97" t="s">
        <v>738</v>
      </c>
      <c r="J75" s="61">
        <f t="shared" si="1"/>
        <v>4</v>
      </c>
      <c r="K75" s="29" t="s">
        <v>740</v>
      </c>
      <c r="L75" s="30" t="s">
        <v>741</v>
      </c>
      <c r="M75" s="31" t="s">
        <v>336</v>
      </c>
      <c r="N75" s="32" t="s">
        <v>337</v>
      </c>
    </row>
    <row r="76" spans="1:14" ht="60" x14ac:dyDescent="0.2">
      <c r="A76" s="27" t="s">
        <v>46</v>
      </c>
      <c r="B76" s="18" t="s">
        <v>736</v>
      </c>
      <c r="C76" s="18" t="s">
        <v>737</v>
      </c>
      <c r="D76" s="97"/>
      <c r="E76" s="97" t="s">
        <v>337</v>
      </c>
      <c r="F76" s="37"/>
      <c r="G76" s="97" t="s">
        <v>739</v>
      </c>
      <c r="J76" s="61">
        <f t="shared" si="1"/>
        <v>4</v>
      </c>
      <c r="K76" s="29" t="s">
        <v>742</v>
      </c>
      <c r="L76" s="30" t="s">
        <v>743</v>
      </c>
      <c r="M76" s="31" t="s">
        <v>336</v>
      </c>
      <c r="N76" s="32" t="s">
        <v>337</v>
      </c>
    </row>
    <row r="78" spans="1:14" ht="18" x14ac:dyDescent="0.2">
      <c r="A78" s="217" t="s">
        <v>744</v>
      </c>
      <c r="B78" s="217"/>
      <c r="C78" s="217"/>
      <c r="D78" s="217"/>
      <c r="E78" s="217"/>
      <c r="F78" s="217"/>
      <c r="G78" s="217"/>
    </row>
    <row r="79" spans="1:14" ht="30" customHeight="1" x14ac:dyDescent="0.25">
      <c r="A79" s="222" t="s">
        <v>745</v>
      </c>
      <c r="B79" s="222"/>
      <c r="C79" s="222"/>
      <c r="D79" s="222"/>
      <c r="E79" s="222"/>
      <c r="F79" s="222"/>
      <c r="G79" s="222"/>
    </row>
    <row r="80" spans="1:14" ht="24" x14ac:dyDescent="0.2">
      <c r="A80" s="72"/>
      <c r="B80" s="71" t="s">
        <v>314</v>
      </c>
      <c r="C80" s="71" t="s">
        <v>315</v>
      </c>
      <c r="D80" s="70" t="s">
        <v>316</v>
      </c>
      <c r="E80" s="70" t="s">
        <v>317</v>
      </c>
      <c r="F80" s="70" t="s">
        <v>318</v>
      </c>
      <c r="G80" s="86" t="s">
        <v>319</v>
      </c>
    </row>
    <row r="81" spans="1:14" ht="84" x14ac:dyDescent="0.2">
      <c r="A81" s="17" t="s">
        <v>10</v>
      </c>
      <c r="B81" s="18" t="s">
        <v>746</v>
      </c>
      <c r="C81" s="18" t="s">
        <v>747</v>
      </c>
      <c r="D81" s="97"/>
      <c r="E81" s="97" t="s">
        <v>337</v>
      </c>
      <c r="F81" s="37"/>
      <c r="G81" s="95" t="s">
        <v>760</v>
      </c>
      <c r="J81" s="61">
        <f t="shared" si="1"/>
        <v>4</v>
      </c>
      <c r="K81" s="29" t="s">
        <v>761</v>
      </c>
      <c r="L81" s="30" t="s">
        <v>762</v>
      </c>
      <c r="M81" s="31" t="s">
        <v>763</v>
      </c>
      <c r="N81" s="32" t="s">
        <v>337</v>
      </c>
    </row>
    <row r="82" spans="1:14" ht="84" x14ac:dyDescent="0.2">
      <c r="A82" s="17" t="s">
        <v>11</v>
      </c>
      <c r="B82" s="18" t="s">
        <v>748</v>
      </c>
      <c r="C82" s="18" t="s">
        <v>749</v>
      </c>
      <c r="D82" s="97"/>
      <c r="E82" s="97" t="s">
        <v>337</v>
      </c>
      <c r="F82" s="37"/>
      <c r="G82" s="95"/>
      <c r="J82" s="61">
        <f t="shared" si="1"/>
        <v>4</v>
      </c>
      <c r="K82" s="29" t="s">
        <v>764</v>
      </c>
      <c r="L82" s="30" t="s">
        <v>765</v>
      </c>
      <c r="M82" s="31" t="s">
        <v>449</v>
      </c>
      <c r="N82" s="32" t="s">
        <v>337</v>
      </c>
    </row>
    <row r="83" spans="1:14" ht="72" x14ac:dyDescent="0.2">
      <c r="A83" s="17" t="s">
        <v>12</v>
      </c>
      <c r="B83" s="18" t="s">
        <v>750</v>
      </c>
      <c r="C83" s="18" t="s">
        <v>751</v>
      </c>
      <c r="D83" s="97"/>
      <c r="E83" s="97" t="s">
        <v>337</v>
      </c>
      <c r="F83" s="37"/>
      <c r="G83" s="95"/>
      <c r="J83" s="61">
        <f t="shared" si="1"/>
        <v>4</v>
      </c>
      <c r="K83" s="29" t="s">
        <v>338</v>
      </c>
      <c r="L83" s="30" t="s">
        <v>765</v>
      </c>
      <c r="M83" s="31" t="s">
        <v>449</v>
      </c>
      <c r="N83" s="32" t="s">
        <v>337</v>
      </c>
    </row>
    <row r="84" spans="1:14" ht="48" x14ac:dyDescent="0.2">
      <c r="A84" s="17" t="s">
        <v>13</v>
      </c>
      <c r="B84" s="18" t="s">
        <v>752</v>
      </c>
      <c r="C84" s="18" t="s">
        <v>753</v>
      </c>
      <c r="D84" s="97"/>
      <c r="E84" s="97" t="s">
        <v>337</v>
      </c>
      <c r="F84" s="37"/>
      <c r="G84" s="95"/>
      <c r="J84" s="61">
        <f t="shared" si="1"/>
        <v>4</v>
      </c>
      <c r="K84" s="29" t="s">
        <v>766</v>
      </c>
      <c r="L84" s="30" t="s">
        <v>767</v>
      </c>
      <c r="M84" s="31" t="s">
        <v>768</v>
      </c>
      <c r="N84" s="32" t="s">
        <v>337</v>
      </c>
    </row>
    <row r="85" spans="1:14" ht="108" x14ac:dyDescent="0.2">
      <c r="A85" s="17" t="s">
        <v>14</v>
      </c>
      <c r="B85" s="18" t="s">
        <v>754</v>
      </c>
      <c r="C85" s="18" t="s">
        <v>755</v>
      </c>
      <c r="D85" s="97"/>
      <c r="E85" s="97" t="s">
        <v>337</v>
      </c>
      <c r="F85" s="37"/>
      <c r="G85" s="95"/>
      <c r="J85" s="61">
        <f t="shared" si="1"/>
        <v>4</v>
      </c>
      <c r="K85" s="29" t="s">
        <v>338</v>
      </c>
      <c r="L85" s="30" t="s">
        <v>765</v>
      </c>
      <c r="M85" s="31" t="s">
        <v>449</v>
      </c>
      <c r="N85" s="32" t="s">
        <v>337</v>
      </c>
    </row>
    <row r="86" spans="1:14" ht="60" x14ac:dyDescent="0.2">
      <c r="A86" s="17" t="s">
        <v>15</v>
      </c>
      <c r="B86" s="18" t="s">
        <v>756</v>
      </c>
      <c r="C86" s="18" t="s">
        <v>757</v>
      </c>
      <c r="D86" s="97"/>
      <c r="E86" s="97" t="s">
        <v>337</v>
      </c>
      <c r="F86" s="37"/>
      <c r="G86" s="95"/>
      <c r="J86" s="61">
        <f t="shared" si="1"/>
        <v>4</v>
      </c>
      <c r="K86" s="29" t="s">
        <v>338</v>
      </c>
      <c r="L86" s="30" t="s">
        <v>674</v>
      </c>
      <c r="M86" s="31" t="s">
        <v>449</v>
      </c>
      <c r="N86" s="32" t="s">
        <v>337</v>
      </c>
    </row>
    <row r="87" spans="1:14" ht="48" x14ac:dyDescent="0.2">
      <c r="A87" s="17" t="s">
        <v>73</v>
      </c>
      <c r="B87" s="18" t="s">
        <v>758</v>
      </c>
      <c r="C87" s="18" t="s">
        <v>759</v>
      </c>
      <c r="D87" s="97"/>
      <c r="E87" s="97" t="s">
        <v>337</v>
      </c>
      <c r="F87" s="37"/>
      <c r="G87" s="95"/>
      <c r="J87" s="61">
        <f t="shared" si="1"/>
        <v>4</v>
      </c>
      <c r="K87" s="29" t="s">
        <v>338</v>
      </c>
      <c r="L87" s="30" t="s">
        <v>674</v>
      </c>
      <c r="M87" s="31" t="s">
        <v>449</v>
      </c>
      <c r="N87" s="32" t="s">
        <v>337</v>
      </c>
    </row>
    <row r="88" spans="1:14" ht="30" customHeight="1" x14ac:dyDescent="0.25">
      <c r="A88" s="222" t="s">
        <v>787</v>
      </c>
      <c r="B88" s="222"/>
      <c r="C88" s="222"/>
      <c r="D88" s="222"/>
      <c r="E88" s="222"/>
      <c r="F88" s="222"/>
      <c r="G88" s="222"/>
    </row>
    <row r="89" spans="1:14" ht="24" x14ac:dyDescent="0.2">
      <c r="A89" s="72"/>
      <c r="B89" s="71" t="s">
        <v>314</v>
      </c>
      <c r="C89" s="71" t="s">
        <v>315</v>
      </c>
      <c r="D89" s="70" t="s">
        <v>316</v>
      </c>
      <c r="E89" s="70" t="s">
        <v>317</v>
      </c>
      <c r="F89" s="70" t="s">
        <v>318</v>
      </c>
      <c r="G89" s="86" t="s">
        <v>319</v>
      </c>
    </row>
    <row r="90" spans="1:14" ht="84" x14ac:dyDescent="0.2">
      <c r="A90" s="17" t="s">
        <v>16</v>
      </c>
      <c r="B90" s="18" t="s">
        <v>746</v>
      </c>
      <c r="C90" s="18" t="s">
        <v>747</v>
      </c>
      <c r="D90" s="97"/>
      <c r="E90" s="97" t="s">
        <v>337</v>
      </c>
      <c r="F90" s="37"/>
      <c r="G90" s="95" t="s">
        <v>760</v>
      </c>
      <c r="J90" s="61">
        <f t="shared" ref="J90:J96" si="2">_xlfn.SWITCH(E90,K90,1,L90,2,M90,3,N90,4)</f>
        <v>4</v>
      </c>
      <c r="K90" s="29" t="s">
        <v>761</v>
      </c>
      <c r="L90" s="30" t="s">
        <v>762</v>
      </c>
      <c r="M90" s="31" t="s">
        <v>763</v>
      </c>
      <c r="N90" s="32" t="s">
        <v>337</v>
      </c>
    </row>
    <row r="91" spans="1:14" ht="84" x14ac:dyDescent="0.2">
      <c r="A91" s="17" t="s">
        <v>17</v>
      </c>
      <c r="B91" s="18" t="s">
        <v>748</v>
      </c>
      <c r="C91" s="18" t="s">
        <v>749</v>
      </c>
      <c r="D91" s="97"/>
      <c r="E91" s="97" t="s">
        <v>337</v>
      </c>
      <c r="F91" s="37"/>
      <c r="G91" s="95"/>
      <c r="J91" s="61">
        <f t="shared" si="2"/>
        <v>4</v>
      </c>
      <c r="K91" s="29" t="s">
        <v>764</v>
      </c>
      <c r="L91" s="30" t="s">
        <v>765</v>
      </c>
      <c r="M91" s="31" t="s">
        <v>449</v>
      </c>
      <c r="N91" s="32" t="s">
        <v>337</v>
      </c>
    </row>
    <row r="92" spans="1:14" ht="72" x14ac:dyDescent="0.2">
      <c r="A92" s="17" t="s">
        <v>18</v>
      </c>
      <c r="B92" s="18" t="s">
        <v>750</v>
      </c>
      <c r="C92" s="18" t="s">
        <v>751</v>
      </c>
      <c r="D92" s="97"/>
      <c r="E92" s="97" t="s">
        <v>337</v>
      </c>
      <c r="F92" s="37"/>
      <c r="G92" s="95"/>
      <c r="J92" s="61">
        <f t="shared" si="2"/>
        <v>4</v>
      </c>
      <c r="K92" s="29" t="s">
        <v>338</v>
      </c>
      <c r="L92" s="30" t="s">
        <v>765</v>
      </c>
      <c r="M92" s="31" t="s">
        <v>449</v>
      </c>
      <c r="N92" s="32" t="s">
        <v>337</v>
      </c>
    </row>
    <row r="93" spans="1:14" ht="48" x14ac:dyDescent="0.2">
      <c r="A93" s="17" t="s">
        <v>19</v>
      </c>
      <c r="B93" s="18" t="s">
        <v>752</v>
      </c>
      <c r="C93" s="18" t="s">
        <v>753</v>
      </c>
      <c r="D93" s="97"/>
      <c r="E93" s="97" t="s">
        <v>337</v>
      </c>
      <c r="F93" s="37"/>
      <c r="G93" s="95"/>
      <c r="J93" s="61">
        <f t="shared" si="2"/>
        <v>4</v>
      </c>
      <c r="K93" s="29" t="s">
        <v>766</v>
      </c>
      <c r="L93" s="30" t="s">
        <v>767</v>
      </c>
      <c r="M93" s="31" t="s">
        <v>768</v>
      </c>
      <c r="N93" s="32" t="s">
        <v>337</v>
      </c>
    </row>
    <row r="94" spans="1:14" ht="108" x14ac:dyDescent="0.2">
      <c r="A94" s="17" t="s">
        <v>20</v>
      </c>
      <c r="B94" s="18" t="s">
        <v>754</v>
      </c>
      <c r="C94" s="18" t="s">
        <v>755</v>
      </c>
      <c r="D94" s="97"/>
      <c r="E94" s="97" t="s">
        <v>337</v>
      </c>
      <c r="F94" s="37"/>
      <c r="G94" s="95"/>
      <c r="J94" s="61">
        <f t="shared" si="2"/>
        <v>4</v>
      </c>
      <c r="K94" s="29" t="s">
        <v>338</v>
      </c>
      <c r="L94" s="30" t="s">
        <v>765</v>
      </c>
      <c r="M94" s="31" t="s">
        <v>449</v>
      </c>
      <c r="N94" s="32" t="s">
        <v>337</v>
      </c>
    </row>
    <row r="95" spans="1:14" ht="60" x14ac:dyDescent="0.2">
      <c r="A95" s="17" t="s">
        <v>21</v>
      </c>
      <c r="B95" s="18" t="s">
        <v>756</v>
      </c>
      <c r="C95" s="18" t="s">
        <v>757</v>
      </c>
      <c r="D95" s="97"/>
      <c r="E95" s="97" t="s">
        <v>337</v>
      </c>
      <c r="F95" s="37"/>
      <c r="G95" s="95"/>
      <c r="J95" s="61">
        <f t="shared" si="2"/>
        <v>4</v>
      </c>
      <c r="K95" s="29" t="s">
        <v>338</v>
      </c>
      <c r="L95" s="30" t="s">
        <v>674</v>
      </c>
      <c r="M95" s="31" t="s">
        <v>449</v>
      </c>
      <c r="N95" s="32" t="s">
        <v>337</v>
      </c>
    </row>
    <row r="96" spans="1:14" ht="48" x14ac:dyDescent="0.2">
      <c r="A96" s="17" t="s">
        <v>22</v>
      </c>
      <c r="B96" s="18" t="s">
        <v>758</v>
      </c>
      <c r="C96" s="18" t="s">
        <v>759</v>
      </c>
      <c r="D96" s="97"/>
      <c r="E96" s="97" t="s">
        <v>337</v>
      </c>
      <c r="F96" s="37"/>
      <c r="G96" s="95"/>
      <c r="J96" s="61">
        <f t="shared" si="2"/>
        <v>4</v>
      </c>
      <c r="K96" s="29" t="s">
        <v>338</v>
      </c>
      <c r="L96" s="30" t="s">
        <v>674</v>
      </c>
      <c r="M96" s="31" t="s">
        <v>449</v>
      </c>
      <c r="N96" s="32" t="s">
        <v>337</v>
      </c>
    </row>
    <row r="97" spans="1:14" ht="30" customHeight="1" x14ac:dyDescent="0.25">
      <c r="A97" s="222" t="s">
        <v>788</v>
      </c>
      <c r="B97" s="222"/>
      <c r="C97" s="222"/>
      <c r="D97" s="222"/>
      <c r="E97" s="222"/>
      <c r="F97" s="222"/>
      <c r="G97" s="222"/>
    </row>
    <row r="98" spans="1:14" ht="24" x14ac:dyDescent="0.2">
      <c r="A98" s="72"/>
      <c r="B98" s="71" t="s">
        <v>314</v>
      </c>
      <c r="C98" s="71" t="s">
        <v>315</v>
      </c>
      <c r="D98" s="70" t="s">
        <v>316</v>
      </c>
      <c r="E98" s="70" t="s">
        <v>317</v>
      </c>
      <c r="F98" s="70" t="s">
        <v>318</v>
      </c>
      <c r="G98" s="86" t="s">
        <v>319</v>
      </c>
    </row>
    <row r="99" spans="1:14" ht="84" x14ac:dyDescent="0.2">
      <c r="A99" s="17" t="s">
        <v>65</v>
      </c>
      <c r="B99" s="18" t="s">
        <v>746</v>
      </c>
      <c r="C99" s="18" t="s">
        <v>747</v>
      </c>
      <c r="D99" s="97"/>
      <c r="E99" s="97" t="s">
        <v>337</v>
      </c>
      <c r="F99" s="37"/>
      <c r="G99" s="95" t="s">
        <v>760</v>
      </c>
      <c r="J99" s="61">
        <f t="shared" ref="J99:J105" si="3">_xlfn.SWITCH(E99,K99,1,L99,2,M99,3,N99,4)</f>
        <v>4</v>
      </c>
      <c r="K99" s="29" t="s">
        <v>761</v>
      </c>
      <c r="L99" s="30" t="s">
        <v>762</v>
      </c>
      <c r="M99" s="31" t="s">
        <v>763</v>
      </c>
      <c r="N99" s="32" t="s">
        <v>337</v>
      </c>
    </row>
    <row r="100" spans="1:14" ht="84" x14ac:dyDescent="0.2">
      <c r="A100" s="17" t="s">
        <v>66</v>
      </c>
      <c r="B100" s="18" t="s">
        <v>748</v>
      </c>
      <c r="C100" s="18" t="s">
        <v>749</v>
      </c>
      <c r="D100" s="97"/>
      <c r="E100" s="97" t="s">
        <v>337</v>
      </c>
      <c r="F100" s="37"/>
      <c r="G100" s="95"/>
      <c r="J100" s="61">
        <f t="shared" si="3"/>
        <v>4</v>
      </c>
      <c r="K100" s="29" t="s">
        <v>764</v>
      </c>
      <c r="L100" s="30" t="s">
        <v>765</v>
      </c>
      <c r="M100" s="31" t="s">
        <v>449</v>
      </c>
      <c r="N100" s="32" t="s">
        <v>337</v>
      </c>
    </row>
    <row r="101" spans="1:14" ht="72" x14ac:dyDescent="0.2">
      <c r="A101" s="17" t="s">
        <v>789</v>
      </c>
      <c r="B101" s="18" t="s">
        <v>750</v>
      </c>
      <c r="C101" s="18" t="s">
        <v>751</v>
      </c>
      <c r="D101" s="97"/>
      <c r="E101" s="97" t="s">
        <v>337</v>
      </c>
      <c r="F101" s="37"/>
      <c r="G101" s="95"/>
      <c r="J101" s="61">
        <f t="shared" si="3"/>
        <v>4</v>
      </c>
      <c r="K101" s="29" t="s">
        <v>338</v>
      </c>
      <c r="L101" s="30" t="s">
        <v>765</v>
      </c>
      <c r="M101" s="31" t="s">
        <v>449</v>
      </c>
      <c r="N101" s="32" t="s">
        <v>337</v>
      </c>
    </row>
    <row r="102" spans="1:14" ht="48" x14ac:dyDescent="0.2">
      <c r="A102" s="17" t="s">
        <v>790</v>
      </c>
      <c r="B102" s="18" t="s">
        <v>752</v>
      </c>
      <c r="C102" s="18" t="s">
        <v>753</v>
      </c>
      <c r="D102" s="97"/>
      <c r="E102" s="97" t="s">
        <v>337</v>
      </c>
      <c r="F102" s="37"/>
      <c r="G102" s="95"/>
      <c r="J102" s="61">
        <f t="shared" si="3"/>
        <v>4</v>
      </c>
      <c r="K102" s="29" t="s">
        <v>766</v>
      </c>
      <c r="L102" s="30" t="s">
        <v>767</v>
      </c>
      <c r="M102" s="31" t="s">
        <v>768</v>
      </c>
      <c r="N102" s="32" t="s">
        <v>337</v>
      </c>
    </row>
    <row r="103" spans="1:14" ht="108" x14ac:dyDescent="0.2">
      <c r="A103" s="17" t="s">
        <v>791</v>
      </c>
      <c r="B103" s="18" t="s">
        <v>754</v>
      </c>
      <c r="C103" s="18" t="s">
        <v>755</v>
      </c>
      <c r="D103" s="97"/>
      <c r="E103" s="97" t="s">
        <v>337</v>
      </c>
      <c r="F103" s="37"/>
      <c r="G103" s="95"/>
      <c r="J103" s="61">
        <f t="shared" si="3"/>
        <v>4</v>
      </c>
      <c r="K103" s="29" t="s">
        <v>338</v>
      </c>
      <c r="L103" s="30" t="s">
        <v>765</v>
      </c>
      <c r="M103" s="31" t="s">
        <v>449</v>
      </c>
      <c r="N103" s="32" t="s">
        <v>337</v>
      </c>
    </row>
    <row r="104" spans="1:14" ht="60" x14ac:dyDescent="0.2">
      <c r="A104" s="17" t="s">
        <v>792</v>
      </c>
      <c r="B104" s="18" t="s">
        <v>756</v>
      </c>
      <c r="C104" s="18" t="s">
        <v>757</v>
      </c>
      <c r="D104" s="97"/>
      <c r="E104" s="97" t="s">
        <v>337</v>
      </c>
      <c r="F104" s="37"/>
      <c r="G104" s="95"/>
      <c r="J104" s="61">
        <f t="shared" si="3"/>
        <v>4</v>
      </c>
      <c r="K104" s="29" t="s">
        <v>338</v>
      </c>
      <c r="L104" s="30" t="s">
        <v>674</v>
      </c>
      <c r="M104" s="31" t="s">
        <v>449</v>
      </c>
      <c r="N104" s="32" t="s">
        <v>337</v>
      </c>
    </row>
    <row r="105" spans="1:14" ht="48" x14ac:dyDescent="0.2">
      <c r="A105" s="17" t="s">
        <v>793</v>
      </c>
      <c r="B105" s="18" t="s">
        <v>758</v>
      </c>
      <c r="C105" s="18" t="s">
        <v>759</v>
      </c>
      <c r="D105" s="97"/>
      <c r="E105" s="97" t="s">
        <v>337</v>
      </c>
      <c r="F105" s="37"/>
      <c r="G105" s="95"/>
      <c r="J105" s="61">
        <f t="shared" si="3"/>
        <v>4</v>
      </c>
      <c r="K105" s="29" t="s">
        <v>338</v>
      </c>
      <c r="L105" s="30" t="s">
        <v>674</v>
      </c>
      <c r="M105" s="31" t="s">
        <v>449</v>
      </c>
      <c r="N105" s="32" t="s">
        <v>337</v>
      </c>
    </row>
  </sheetData>
  <sheetProtection algorithmName="SHA-512" hashValue="ArD3yjlB0Leu7oXm4ajAJ+k3x4Jgf71nfq8UUY6Yg+78d+5OG66ulhrk4vzByS7GVKNY6a32PekiRzAO++bj+g==" saltValue="CnLJhuy2hQiBbe3qy8CSug==" spinCount="100000" sheet="1" objects="1" scenarios="1"/>
  <mergeCells count="39">
    <mergeCell ref="A88:G88"/>
    <mergeCell ref="A97:G97"/>
    <mergeCell ref="A22:G22"/>
    <mergeCell ref="A1:G1"/>
    <mergeCell ref="A2:G2"/>
    <mergeCell ref="A3:G3"/>
    <mergeCell ref="A4:G4"/>
    <mergeCell ref="G6:G9"/>
    <mergeCell ref="A10:G10"/>
    <mergeCell ref="G12:G15"/>
    <mergeCell ref="A16:G16"/>
    <mergeCell ref="A17:G17"/>
    <mergeCell ref="A18:G18"/>
    <mergeCell ref="G20:G21"/>
    <mergeCell ref="A58:G58"/>
    <mergeCell ref="G24:G25"/>
    <mergeCell ref="A26:G26"/>
    <mergeCell ref="G28:G29"/>
    <mergeCell ref="A30:G30"/>
    <mergeCell ref="A31:G31"/>
    <mergeCell ref="A32:G32"/>
    <mergeCell ref="A37:G37"/>
    <mergeCell ref="G39:G42"/>
    <mergeCell ref="A43:G43"/>
    <mergeCell ref="A49:G49"/>
    <mergeCell ref="A57:G57"/>
    <mergeCell ref="G51:G56"/>
    <mergeCell ref="F66:F71"/>
    <mergeCell ref="A73:G73"/>
    <mergeCell ref="A78:G78"/>
    <mergeCell ref="A79:G79"/>
    <mergeCell ref="A59:G59"/>
    <mergeCell ref="G61:G63"/>
    <mergeCell ref="A64:G64"/>
    <mergeCell ref="G66:G72"/>
    <mergeCell ref="A66:A71"/>
    <mergeCell ref="B66:B71"/>
    <mergeCell ref="D66:D71"/>
    <mergeCell ref="E66:E71"/>
  </mergeCells>
  <conditionalFormatting sqref="F6:F9 F12:F15 F20:F21 F24:F25 F28:F29 F34:F36 F39:F42 F45:F48 F51:F56 F61:F63 F66:F70 F72 F75:F76 F81:F87">
    <cfRule type="expression" dxfId="62" priority="7">
      <formula>$J6=3</formula>
    </cfRule>
    <cfRule type="expression" dxfId="61" priority="8">
      <formula>$J6=2</formula>
    </cfRule>
    <cfRule type="expression" dxfId="60" priority="9">
      <formula>$J6=1</formula>
    </cfRule>
  </conditionalFormatting>
  <conditionalFormatting sqref="F90:F96">
    <cfRule type="expression" dxfId="59" priority="4">
      <formula>$J90=3</formula>
    </cfRule>
    <cfRule type="expression" dxfId="58" priority="5">
      <formula>$J90=2</formula>
    </cfRule>
    <cfRule type="expression" dxfId="57" priority="6">
      <formula>$J90=1</formula>
    </cfRule>
  </conditionalFormatting>
  <conditionalFormatting sqref="F99:F105">
    <cfRule type="expression" dxfId="56" priority="1">
      <formula>$J99=3</formula>
    </cfRule>
    <cfRule type="expression" dxfId="55" priority="2">
      <formula>$J99=2</formula>
    </cfRule>
    <cfRule type="expression" dxfId="54" priority="3">
      <formula>$J99=1</formula>
    </cfRule>
  </conditionalFormatting>
  <dataValidations count="45">
    <dataValidation type="list" allowBlank="1" showInputMessage="1" showErrorMessage="1" sqref="E87 E96 E105" xr:uid="{D250F329-66BD-4E23-94BD-8E042305D6F0}">
      <formula1>$K$87:$N$87</formula1>
    </dataValidation>
    <dataValidation type="list" allowBlank="1" showInputMessage="1" showErrorMessage="1" sqref="E86 E95 E104" xr:uid="{9D54BF6A-30BB-441F-8FDA-7F5C662306B7}">
      <formula1>$K$86:$N$86</formula1>
    </dataValidation>
    <dataValidation type="list" allowBlank="1" showInputMessage="1" showErrorMessage="1" sqref="E85 E94 E103" xr:uid="{D2697422-55B4-4CC0-B858-2744380DAB0C}">
      <formula1>$K$85:$N$85</formula1>
    </dataValidation>
    <dataValidation type="list" allowBlank="1" showInputMessage="1" showErrorMessage="1" sqref="E84 E93 E102" xr:uid="{EE113DFD-0D05-491C-994C-652E54708E21}">
      <formula1>$K$84:$N$84</formula1>
    </dataValidation>
    <dataValidation type="list" allowBlank="1" showInputMessage="1" showErrorMessage="1" sqref="E83 E92 E101" xr:uid="{CA559591-CFAA-465F-8983-0D5FA97070B4}">
      <formula1>$K$83:$N$83</formula1>
    </dataValidation>
    <dataValidation type="list" allowBlank="1" showInputMessage="1" showErrorMessage="1" sqref="E82 E91 E100" xr:uid="{01908B39-6F01-4135-B83B-4D36FDF047B5}">
      <formula1>$K$82:$N$82</formula1>
    </dataValidation>
    <dataValidation type="list" allowBlank="1" showInputMessage="1" showErrorMessage="1" sqref="E81 E90 E99" xr:uid="{A2F8DB53-E489-41C5-8E1E-6C0E568BC70E}">
      <formula1>$K$81:$N$81</formula1>
    </dataValidation>
    <dataValidation type="list" allowBlank="1" showInputMessage="1" showErrorMessage="1" sqref="E76" xr:uid="{13898F8B-0ADD-4090-B05A-2324EEB87064}">
      <formula1>$K$76:$N$76</formula1>
    </dataValidation>
    <dataValidation type="list" allowBlank="1" showInputMessage="1" showErrorMessage="1" sqref="E75" xr:uid="{16231264-DA79-4294-AD29-D71751BC269B}">
      <formula1>$K$75:$N$75</formula1>
    </dataValidation>
    <dataValidation type="list" allowBlank="1" showInputMessage="1" showErrorMessage="1" sqref="E72" xr:uid="{36CE90F6-E1C6-4207-BD25-1EFD77486AC8}">
      <formula1>$K$72:$N$72</formula1>
    </dataValidation>
    <dataValidation type="list" allowBlank="1" showInputMessage="1" showErrorMessage="1" sqref="E66:E70" xr:uid="{A7AFDDA1-71D2-4218-8A5B-30A511BCC7D7}">
      <formula1>$K$66:$N$66</formula1>
    </dataValidation>
    <dataValidation type="list" allowBlank="1" showInputMessage="1" showErrorMessage="1" sqref="E63" xr:uid="{72043F70-9FFB-44E3-9968-98906A9F58B8}">
      <formula1>$K$63:$N$63</formula1>
    </dataValidation>
    <dataValidation type="list" allowBlank="1" showInputMessage="1" showErrorMessage="1" sqref="E62" xr:uid="{446E526D-2732-4178-9429-498558A5303C}">
      <formula1>$K$62:$N$62</formula1>
    </dataValidation>
    <dataValidation type="list" allowBlank="1" showInputMessage="1" showErrorMessage="1" sqref="E61" xr:uid="{32B00D15-866E-423B-A13A-26F0D5E42AB5}">
      <formula1>$K$61:$N$61</formula1>
    </dataValidation>
    <dataValidation type="list" allowBlank="1" showInputMessage="1" showErrorMessage="1" sqref="E56" xr:uid="{A35B70E1-787B-4686-83AA-612BB707BF0B}">
      <formula1>$K$56:$N$56</formula1>
    </dataValidation>
    <dataValidation type="list" allowBlank="1" showInputMessage="1" showErrorMessage="1" sqref="E55" xr:uid="{4F2A48A4-BCB2-4538-9677-1BE74D72462C}">
      <formula1>$K$55:$N$55</formula1>
    </dataValidation>
    <dataValidation type="list" allowBlank="1" showInputMessage="1" showErrorMessage="1" sqref="E54" xr:uid="{6508EB12-4E4E-4784-A1B0-EEB759D346C9}">
      <formula1>$K$54:$N$54</formula1>
    </dataValidation>
    <dataValidation type="list" allowBlank="1" showInputMessage="1" showErrorMessage="1" sqref="E53" xr:uid="{03538F9F-33B1-42AA-B88F-A2594CCED689}">
      <formula1>$K$53:$N$53</formula1>
    </dataValidation>
    <dataValidation type="list" allowBlank="1" showInputMessage="1" showErrorMessage="1" sqref="E52" xr:uid="{F3C18B74-84AA-4AC8-BCA3-6FC92C0BFE9E}">
      <formula1>$K$52:$N$52</formula1>
    </dataValidation>
    <dataValidation type="list" allowBlank="1" showInputMessage="1" showErrorMessage="1" sqref="E51" xr:uid="{AE766D37-D0C1-4BB7-8C67-9A63B1FE8E93}">
      <formula1>$K$51:$N$51</formula1>
    </dataValidation>
    <dataValidation type="list" allowBlank="1" showInputMessage="1" showErrorMessage="1" sqref="E48" xr:uid="{51D0E17A-8F1A-4F3C-9639-DE07835F337F}">
      <formula1>$K$48:$N$48</formula1>
    </dataValidation>
    <dataValidation type="list" allowBlank="1" showInputMessage="1" showErrorMessage="1" sqref="E47" xr:uid="{B1DEAE16-54F9-4512-85E2-498BD4C4E765}">
      <formula1>$K$47:$N$47</formula1>
    </dataValidation>
    <dataValidation type="list" allowBlank="1" showInputMessage="1" showErrorMessage="1" sqref="E46" xr:uid="{B8FAD990-0EC8-44C4-A8E6-8ADFFD75D5E8}">
      <formula1>$K$46:$N$46</formula1>
    </dataValidation>
    <dataValidation type="list" allowBlank="1" showInputMessage="1" showErrorMessage="1" sqref="E45" xr:uid="{5CF75246-9521-4021-B622-02254366EB50}">
      <formula1>$K$45:$N$45</formula1>
    </dataValidation>
    <dataValidation type="list" allowBlank="1" showInputMessage="1" showErrorMessage="1" sqref="E42" xr:uid="{4CA55C97-E5B6-4DA7-A237-CCCCD168E80E}">
      <formula1>$K$42:$N$42</formula1>
    </dataValidation>
    <dataValidation type="list" allowBlank="1" showInputMessage="1" showErrorMessage="1" sqref="E41" xr:uid="{EF811D98-8F2A-4956-B38F-A868EC3606B7}">
      <formula1>$K$41:$N$41</formula1>
    </dataValidation>
    <dataValidation type="list" allowBlank="1" showInputMessage="1" showErrorMessage="1" sqref="E40" xr:uid="{A6C41953-82B9-4410-AAFF-1BF38D6A2405}">
      <formula1>$K$40:$N$40</formula1>
    </dataValidation>
    <dataValidation type="list" allowBlank="1" showInputMessage="1" showErrorMessage="1" sqref="E39" xr:uid="{C385179A-DB36-4B89-8214-E7B2D1CE515A}">
      <formula1>$K$39:$N$39</formula1>
    </dataValidation>
    <dataValidation type="list" allowBlank="1" showInputMessage="1" showErrorMessage="1" sqref="E36" xr:uid="{B565A580-C312-4C56-99F5-EFCD8A9B3569}">
      <formula1>$K$36:$N$36</formula1>
    </dataValidation>
    <dataValidation type="list" allowBlank="1" showInputMessage="1" showErrorMessage="1" sqref="E35" xr:uid="{A0FB1C5B-E5FC-49B5-A606-CFCA119F898A}">
      <formula1>$K$35:$N$35</formula1>
    </dataValidation>
    <dataValidation type="list" allowBlank="1" showInputMessage="1" showErrorMessage="1" sqref="E34" xr:uid="{7A01064A-871C-47CF-9C38-422CC9A4B95C}">
      <formula1>$K$34:$N$34</formula1>
    </dataValidation>
    <dataValidation type="list" allowBlank="1" showInputMessage="1" showErrorMessage="1" sqref="E29" xr:uid="{C315A620-B4AE-416A-8082-C90632D94ACB}">
      <formula1>$K$29:$N$29</formula1>
    </dataValidation>
    <dataValidation type="list" allowBlank="1" showInputMessage="1" showErrorMessage="1" sqref="E28" xr:uid="{904F538F-868B-4B2C-A951-2FA8831D2494}">
      <formula1>$K$28:$N$28</formula1>
    </dataValidation>
    <dataValidation type="list" allowBlank="1" showInputMessage="1" showErrorMessage="1" sqref="E25" xr:uid="{9EE849C1-7D9B-454A-AAB1-556FB924AA94}">
      <formula1>$K$25:$N$25</formula1>
    </dataValidation>
    <dataValidation type="list" allowBlank="1" showInputMessage="1" showErrorMessage="1" sqref="E24" xr:uid="{D9AF82D9-F72C-450A-9ED2-2F75E9474B38}">
      <formula1>$K$24:$N$24</formula1>
    </dataValidation>
    <dataValidation type="list" allowBlank="1" showInputMessage="1" showErrorMessage="1" sqref="E21" xr:uid="{76E2EC5E-F8B1-47E5-A0E4-242EFA74C154}">
      <formula1>$K$21:$N$21</formula1>
    </dataValidation>
    <dataValidation type="list" allowBlank="1" showInputMessage="1" showErrorMessage="1" sqref="E20" xr:uid="{D937CDB9-22BD-4F81-A81F-4D3C808E97CE}">
      <formula1>$K$20:$N$20</formula1>
    </dataValidation>
    <dataValidation type="list" allowBlank="1" showInputMessage="1" showErrorMessage="1" sqref="E15" xr:uid="{A22DD867-9EC2-481D-A943-E07C71831EA9}">
      <formula1>$K$15:$N$15</formula1>
    </dataValidation>
    <dataValidation type="list" allowBlank="1" showInputMessage="1" showErrorMessage="1" sqref="E14" xr:uid="{83CF9CBF-7AA2-48EE-B411-CBD6A23AF15D}">
      <formula1>$K$14:$N$14</formula1>
    </dataValidation>
    <dataValidation type="list" allowBlank="1" showInputMessage="1" showErrorMessage="1" sqref="E13" xr:uid="{B3C70F9D-4D4B-4B5B-85E5-2731E9ACE193}">
      <formula1>$K$13:$N$13</formula1>
    </dataValidation>
    <dataValidation type="list" allowBlank="1" showInputMessage="1" showErrorMessage="1" sqref="E12" xr:uid="{A262698A-5F59-4F41-A093-B8BB1F87D862}">
      <formula1>$K$12:$N$12</formula1>
    </dataValidation>
    <dataValidation type="list" allowBlank="1" showInputMessage="1" showErrorMessage="1" sqref="E9" xr:uid="{4450046C-A5AD-4493-98CC-00E4017CAFE2}">
      <formula1>$K$9:$N$9</formula1>
    </dataValidation>
    <dataValidation type="list" allowBlank="1" showInputMessage="1" showErrorMessage="1" sqref="E8" xr:uid="{7F38DF97-075C-4ACC-97C8-037A39CFA8B6}">
      <formula1>$K$8:$N$8</formula1>
    </dataValidation>
    <dataValidation type="list" allowBlank="1" showInputMessage="1" showErrorMessage="1" sqref="E7" xr:uid="{A84EEA1D-AF4F-402D-8988-E76A95845C63}">
      <formula1>$K$7:$N$7</formula1>
    </dataValidation>
    <dataValidation type="list" allowBlank="1" showInputMessage="1" showErrorMessage="1" sqref="E6" xr:uid="{9653D2B4-D5D9-43BB-941E-FE28A4C8ECD1}">
      <formula1>$K$6:$N$6</formula1>
    </dataValidation>
  </dataValidations>
  <hyperlinks>
    <hyperlink ref="C67" r:id="rId1" display="https://unstats.un.org/sdgs/indicators/Global Indicator Framework after 2023 refinement_Eng.pdf" xr:uid="{088D8513-9F32-4AA9-8E4C-67B243B788D7}"/>
    <hyperlink ref="C68" r:id="rId2" display="https://www.who.int/data/gho/data/indicators" xr:uid="{BC602EA9-AA0D-4347-B1D2-35DDC0A1BC31}"/>
    <hyperlink ref="C69" r:id="rId3" display="https://uis.unesco.org/sites/default/files/documents/education-indicators-technical-guidelines-en_0.pdf" xr:uid="{5AF3090D-C1F3-4182-9F46-B738A4DFFC47}"/>
    <hyperlink ref="C70" r:id="rId4" display="https://ilostat.ilo.org/resources/concepts-and-definitions/description-labour-force-statistics/" xr:uid="{0A602384-AC43-4390-910D-16A80BC606A4}"/>
  </hyperlinks>
  <pageMargins left="0.7" right="0.7" top="0.75" bottom="0.75" header="0.3" footer="0.3"/>
  <pageSetup paperSize="9" scale="48" fitToHeight="0" orientation="portrait" verticalDpi="0" r:id="rId5"/>
  <rowBreaks count="4" manualBreakCount="4">
    <brk id="16" max="16383" man="1"/>
    <brk id="30" max="16383" man="1"/>
    <brk id="57" max="16383" man="1"/>
    <brk id="7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20</vt:i4>
      </vt:variant>
    </vt:vector>
  </HeadingPairs>
  <TitlesOfParts>
    <vt:vector size="36" baseType="lpstr">
      <vt:lpstr>A propos de Snapshot</vt:lpstr>
      <vt:lpstr>Narratif - Module 1</vt:lpstr>
      <vt:lpstr>Module 1</vt:lpstr>
      <vt:lpstr>Narratif - Module 2</vt:lpstr>
      <vt:lpstr>Matrice secteur</vt:lpstr>
      <vt:lpstr>Module 2 - Secteur 1</vt:lpstr>
      <vt:lpstr>Module 2 - Secteur 2</vt:lpstr>
      <vt:lpstr>Module 2 - Secteur 3</vt:lpstr>
      <vt:lpstr>Module 2 - Secteur 4</vt:lpstr>
      <vt:lpstr>Module 2 - Secteur 5</vt:lpstr>
      <vt:lpstr>Module 2 - Secteur 6</vt:lpstr>
      <vt:lpstr>Module 2 - Secteur 7</vt:lpstr>
      <vt:lpstr>Module 2 - Secteur 8</vt:lpstr>
      <vt:lpstr>Module 2 - Secteur 9</vt:lpstr>
      <vt:lpstr>Module 2 - Secteur 10</vt:lpstr>
      <vt:lpstr>Résumé</vt:lpstr>
      <vt:lpstr>'Narratif - Module 1'!_Hlk129168549</vt:lpstr>
      <vt:lpstr>'Module 2 - Secteur 1'!_Hlk132034694</vt:lpstr>
      <vt:lpstr>'Module 2 - Secteur 10'!_Hlk132034694</vt:lpstr>
      <vt:lpstr>'Module 2 - Secteur 2'!_Hlk132034694</vt:lpstr>
      <vt:lpstr>'Module 2 - Secteur 3'!_Hlk132034694</vt:lpstr>
      <vt:lpstr>'Module 2 - Secteur 4'!_Hlk132034694</vt:lpstr>
      <vt:lpstr>'Module 2 - Secteur 5'!_Hlk132034694</vt:lpstr>
      <vt:lpstr>'Module 2 - Secteur 6'!_Hlk132034694</vt:lpstr>
      <vt:lpstr>'Module 2 - Secteur 7'!_Hlk132034694</vt:lpstr>
      <vt:lpstr>'Module 2 - Secteur 8'!_Hlk132034694</vt:lpstr>
      <vt:lpstr>'Module 2 - Secteur 9'!_Hlk132034694</vt:lpstr>
      <vt:lpstr>'Matrice secteur'!OLE_LINK1</vt:lpstr>
      <vt:lpstr>'Matrice secteur'!Print_Area</vt:lpstr>
      <vt:lpstr>'Module 1'!Print_Area</vt:lpstr>
      <vt:lpstr>'Module 2 - Secteur 1'!Print_Area</vt:lpstr>
      <vt:lpstr>'Module 2 - Secteur 2'!Print_Area</vt:lpstr>
      <vt:lpstr>'Module 2 - Secteur 4'!Print_Area</vt:lpstr>
      <vt:lpstr>'Module 2 - Secteur 5'!Print_Area</vt:lpstr>
      <vt:lpstr>'Module 2 - Secteur 6'!Print_Area</vt:lpstr>
      <vt:lpstr>Résumé!Print_Area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 Boutron</dc:creator>
  <cp:lastModifiedBy>Christophe Boutron</cp:lastModifiedBy>
  <cp:lastPrinted>2023-06-27T09:39:10Z</cp:lastPrinted>
  <dcterms:created xsi:type="dcterms:W3CDTF">2023-04-13T07:30:53Z</dcterms:created>
  <dcterms:modified xsi:type="dcterms:W3CDTF">2023-06-28T14:14:38Z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2023-06-27T09:30:23Z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85c79f1c-ddff-4c84-8e0a-bc6a6b5482df</vt:lpwstr>
  </property>
  <property fmtid="{D5CDD505-2E9C-101B-9397-08002B2CF9AE}" pid="8" name="MSIP_Label_6bd9ddd1-4d20-43f6-abfa-fc3c07406f94_ContentBits">
    <vt:lpwstr>0</vt:lpwstr>
  </property>
</Properties>
</file>