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80" yWindow="0" windowWidth="16140" windowHeight="7470" tabRatio="854" activeTab="0"/>
  </bookViews>
  <sheets>
    <sheet name="Figure 1" sheetId="154" r:id="rId1"/>
    <sheet name="Figure 2" sheetId="155" r:id="rId2"/>
    <sheet name="Figure 3" sheetId="156" r:id="rId3"/>
    <sheet name="Table 1" sheetId="157" r:id="rId4"/>
    <sheet name="Figure 4" sheetId="158" r:id="rId5"/>
    <sheet name="Figure 5" sheetId="159" r:id="rId6"/>
    <sheet name="Table 2" sheetId="160" r:id="rId7"/>
  </sheets>
  <definedNames>
    <definedName name="_xlnm._FilterDatabase" localSheetId="2" hidden="1">'Figure 3'!$B$146:$H$146</definedName>
    <definedName name="_xlnm._FilterDatabase" localSheetId="4" hidden="1">'Figure 4'!$C$185:$F$185</definedName>
    <definedName name="_xlnm._FilterDatabase" localSheetId="5" hidden="1">'Figure 5'!$C$122:$E$122</definedName>
    <definedName name="footnote_u" localSheetId="5">#REF!</definedName>
    <definedName name="_xlnm.Print_Area" localSheetId="5">'Figure 5'!$C$3:$K$56</definedName>
  </definedNames>
  <calcPr calcId="162913"/>
</workbook>
</file>

<file path=xl/sharedStrings.xml><?xml version="1.0" encoding="utf-8"?>
<sst xmlns="http://schemas.openxmlformats.org/spreadsheetml/2006/main" count="1621" uniqueCount="179">
  <si>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</si>
  <si>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</si>
  <si>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</si>
  <si>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</si>
  <si>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</si>
  <si>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</si>
  <si>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</si>
  <si>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</si>
  <si>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</si>
  <si>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</si>
  <si>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</si>
  <si>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</si>
  <si>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</si>
  <si>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</si>
  <si>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</si>
  <si>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</si>
  <si>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</si>
  <si>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</si>
  <si>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</si>
  <si>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</si>
  <si>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</si>
  <si>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</si>
  <si>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</si>
  <si>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</si>
  <si>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</si>
  <si>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</si>
  <si>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</si>
  <si>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</si>
  <si>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</si>
  <si>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Turkey</t>
  </si>
  <si>
    <t>Goods</t>
  </si>
  <si>
    <t>Services</t>
  </si>
  <si>
    <t>Japan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</si>
  <si>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</si>
  <si>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</si>
  <si>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</si>
  <si>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</si>
  <si>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</si>
  <si>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</si>
  <si>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</si>
  <si>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START</t>
  </si>
  <si>
    <t>STOP</t>
  </si>
  <si>
    <t>(% of GDP)</t>
  </si>
  <si>
    <t>Bookmarks:</t>
  </si>
  <si>
    <t>Bookmark:</t>
  </si>
  <si>
    <t>Current account</t>
  </si>
  <si>
    <t>Portfolio investment, liabilities</t>
  </si>
  <si>
    <t>Montenegro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</si>
  <si>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</si>
  <si>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</si>
  <si>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</si>
  <si>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</si>
  <si>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</si>
  <si>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</si>
  <si>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</si>
  <si>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</si>
  <si>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Financial 
account, 
net</t>
  </si>
  <si>
    <t>Direct 
investment, 
assets</t>
  </si>
  <si>
    <t>Direct 
investment, 
liabilities</t>
  </si>
  <si>
    <t>Financial derivatives and employee stock options, net</t>
  </si>
  <si>
    <t>Capital account</t>
  </si>
  <si>
    <t>(% of rest of the world)</t>
  </si>
  <si>
    <t>Credit</t>
  </si>
  <si>
    <t>Debit</t>
  </si>
  <si>
    <t>Balance</t>
  </si>
  <si>
    <t>(²) Euro area vis-à-vis extra euro area.</t>
  </si>
  <si>
    <t>Albania</t>
  </si>
  <si>
    <t>Czechia</t>
  </si>
  <si>
    <t>North Macedonia</t>
  </si>
  <si>
    <t>Bosnia and Herzegovina</t>
  </si>
  <si>
    <t>Hong Kong</t>
  </si>
  <si>
    <r>
      <t>Source:</t>
    </r>
    <r>
      <rPr>
        <sz val="9"/>
        <rFont val="Arial"/>
        <family val="2"/>
      </rPr>
      <t xml:space="preserve"> Eurostat (online data code: bop_eu6_q)</t>
    </r>
  </si>
  <si>
    <t>(²) Euro area vis-à-vis extra-euro area.</t>
  </si>
  <si>
    <t>(³) This designation is without prejudice to positions on status, and is in line with UNSCR 1244/1999 and the ICJ Opinion on the Kosovo declaration of independence.</t>
  </si>
  <si>
    <t>Kosovo (³)</t>
  </si>
  <si>
    <t>Note: EU-27 vis-à-vis extra-EU-27.</t>
  </si>
  <si>
    <t>https://appsso.eurostat.ec.europa.eu/nui/show.do?query=BOOKMARK_DS-421428_QID_3859D505_UID_-3F171EB0&amp;layout=TIME,C,X,0;STK_FLOW,L,Y,0;CURRENCY,L,Z,0;BOP_ITEM,L,Z,1;SECTOR10,L,Z,2;SECTPART,L,Z,3;S_ADJ,L,Z,4;GEO,L,Z,5;PARTNER,L,Z,6;INDICATORS,C,Z,7;&amp;zSelection=DS-421428S_ADJ,NSA;DS-421428SECTOR10,S1;DS-421428GEO,EU27_2020;DS-421428PARTNER,EXT_EU27_2020;DS-421428CURRENCY,MIO_EUR;DS-421428INDICATORS,OBS_FLAG;DS-421428BOP_ITEM,CA;DS-421428SECTPART,S1;&amp;rankName1=PARTNER_1_2_-1_2&amp;rankName2=SECTOR10_1_2_-1_2&amp;rankName3=BOP-ITEM_1_2_-1_2&amp;rankName4=GEO_1_2_-1_2&amp;rankName5=CURRENCY_1_2_-1_2&amp;rankName6=INDICATORS_1_2_-1_2&amp;rankName7=SECTPART_1_2_-1_2&amp;rankName8=S-ADJ_1_2_-1_2&amp;rankName9=TIME_1_0_0_0&amp;rankName10=STK-FLOW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</si>
  <si>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United
States</t>
  </si>
  <si>
    <t>United
Kingdom</t>
  </si>
  <si>
    <t>Offshore
financial
centers</t>
  </si>
  <si>
    <t>China excl.
Hong Kong</t>
  </si>
  <si>
    <t>http://appsso.eurostat.ec.europa.eu/nui/show.do?query=BOOKMARK_DS-421428_QID_-3170A725_UID_-3F171EB0&amp;layout=TIME,C,X,0;PARTNER,L,Y,0;CURRENCY,L,Z,0;BOP_ITEM,L,Z,1;SECTOR10,L,Z,2;SECTPART,L,Z,3;S_ADJ,L,Z,4;GEO,L,Z,5;STK_FLOW,L,Z,6;INDICATORS,C,Z,7;&amp;zSelection=DS-421428S_ADJ,NSA;DS-421428SECTOR10,S1;DS-421428STK_FLOW,BAL;DS-421428GEO,EU27_2020;DS-421428CURRENCY,MIO_EUR;DS-421428INDICATORS,OBS_FLAG;DS-421428BOP_ITEM,CA;DS-421428SECTPART,S1;&amp;rankName1=STK-FLOW_1_2_-1_2&amp;rankName2=SECTOR10_1_2_-1_2&amp;rankName3=BOP-ITEM_1_2_-1_2&amp;rankName4=GEO_1_2_-1_2&amp;rankName5=CURRENCY_1_2_-1_2&amp;rankName6=INDICATORS_1_2_-1_2&amp;rankName7=SECTPART_1_2_-1_2&amp;rankName8=S-ADJ_1_2_-1_2&amp;rankName9=TIME_1_0_0_0&amp;rankName10=PARTNER_1_0_0_1&amp;sortR=ASC_0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</si>
  <si>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bop_gdp6_q)</t>
    </r>
  </si>
  <si>
    <t>http://appsso.eurostat.ec.europa.eu/nui/show.do?query=BOOKMARK_DS-424374_QID_7BA38FC2_UID_-3F171EB0&amp;layout=BOP_ITEM,L,X,0;PARTNER,L,Y,0;GEO,L,Y,1;UNIT,L,Z,0;S_ADJ,L,Z,1;TIME,C,Z,2;STK_FLOW,L,Z,3;INDICATORS,C,Z,4;&amp;zSelection=DS-424374INDICATORS,OBS_FLAG;DS-424374S_ADJ,NSA;DS-424374TIME,2019;DS-424374UNIT,PC_GDP;DS-424374STK_FLOW,BAL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</si>
  <si>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59730A88_UID_-3F171EB0&amp;layout=BOP_ITEM,L,X,0;PARTNER,L,Y,0;GEO,L,Y,1;CURRENCY,L,Z,0;TIME,C,Z,1;SECTOR10,L,Z,2;SECTPART,L,Z,3;S_ADJ,L,Z,4;STK_FLOW,L,Z,5;INDICATORS,C,Z,6;&amp;zSelection=DS-421428S_ADJ,NSA;DS-421428SECTOR10,S1;DS-421428STK_FLOW,BAL;DS-421428CURRENCY,MIO_EUR;DS-421428INDICATORS,OBS_FLAG;DS-421428SECTPART,S1;DS-421428TIME,2019;&amp;rankName1=STK-FLOW_1_2_-1_2&amp;rankName2=SECTOR10_1_2_-1_2&amp;rankName3=CURRENCY_1_2_-1_2&amp;rankName4=INDICATORS_1_2_-1_2&amp;rankName5=SECTPART_1_2_-1_2&amp;rankName6=S-ADJ_1_2_-1_2&amp;rankName7=TIME_1_0_0_0&amp;rankName8=BOP-ITEM_1_2_0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</si>
  <si>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-1111709_QID_-51BBDF12_UID_-3F171EB0&amp;layout=BOP_ITEM,L,X,0;GEO,L,Y,0;CURRENCY,L,Z,0;TIME,C,Z,1;SECTOR10,L,Z,2;SECTPART,L,Z,3;STK_FLOW,L,Z,4;PARTNER,L,Z,5;INDICATORS,C,Z,6;&amp;zSelection=DS-1111709SECTPART,S1;DS-1111709PARTNER,WRL_REST;DS-1111709SECTOR10,S1;DS-1111709CURRENCY,MIO_EUR;DS-1111709INDICATORS,OBS_FLAG;DS-1111709TIME,2019;DS-1111709BOP_ITEM,CA;DS-1111709STK_FLOW,BAL;&amp;rankName1=PARTNER_1_2_-1_2&amp;rankName2=STK-FLOW_1_2_-1_2&amp;rankName3=SECTOR10_1_2_-1_2&amp;rankName4=CURRENCY_1_2_-1_2&amp;rankName5=INDICATORS_1_2_-1_2&amp;rankName6=SECTPART_1_2_-1_2&amp;rankName7=TIME_1_0_0_0&amp;rankName8=BOP-ITEM_1_2_0_0&amp;rankName9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</si>
  <si>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bop_eu6_q and bop_c6_a)</t>
    </r>
  </si>
  <si>
    <r>
      <t>Source:</t>
    </r>
    <r>
      <rPr>
        <sz val="9"/>
        <color indexed="62"/>
        <rFont val="Arial"/>
        <family val="2"/>
      </rPr>
      <t xml:space="preserve"> Eurostat (online data codes: bop_eu6_q and bop_c6_a)</t>
    </r>
  </si>
  <si>
    <t>http://appsso.eurostat.ec.europa.eu/nui/show.do?query=BOOKMARK_DS-1111709_QID_26EA221B_UID_-3F171EB0&amp;layout=BOP_ITEM,L,X,0;STK_FLOW,L,X,1;GEO,L,Y,0;CURRENCY,L,Z,0;TIME,C,Z,1;SECTOR10,L,Z,2;SECTPART,L,Z,3;PARTNER,L,Z,4;INDICATORS,C,Z,5;&amp;zSelection=DS-1111709SECTPART,S1;DS-1111709PARTNER,WRL_REST;DS-1111709SECTOR10,S1;DS-1111709CURRENCY,MIO_EUR;DS-1111709INDICATORS,OBS_FLAG;DS-1111709TIME,2019;&amp;rankName1=PARTNER_1_2_-1_2&amp;rankName2=SECTOR10_1_2_-1_2&amp;rankName3=CURRENCY_1_2_-1_2&amp;rankName4=INDICATORS_1_2_-1_2&amp;rankName5=SECTPART_1_2_-1_2&amp;rankName6=TIME_1_0_0_0&amp;rankName7=BOP-ITEM_1_2_0_0&amp;rankName8=STK-FLOW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</si>
  <si>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47215E6F_UID_-3F171EB0&amp;layout=BOP_ITEM,L,X,0;STK_FLOW,L,X,1;PARTNER,L,Y,0;GEO,L,Y,1;CURRENCY,L,Z,0;SECTOR10,L,Z,1;SECTPART,L,Z,2;S_ADJ,L,Z,3;TIME,C,Z,4;INDICATORS,C,Z,5;&amp;zSelection=DS-421428S_ADJ,NSA;DS-421428SECTOR10,S1;DS-421428CURRENCY,MIO_EUR;DS-421428INDICATORS,OBS_FLAG;DS-421428SECTPART,S1;DS-421428TIME,2019;&amp;rankName1=TIME_1_0_-1_2&amp;rankName2=SECTOR10_1_2_-1_2&amp;rankName3=CURRENCY_1_2_-1_2&amp;rankName4=INDICATORS_1_2_-1_2&amp;rankName5=SECTPART_1_2_-1_2&amp;rankName6=S-ADJ_1_2_-1_2&amp;rankName7=BOP-ITEM_1_2_0_0&amp;rankName8=STK-FLOW_1_2_1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</si>
  <si>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-424374_QID_2AAB002F_UID_-3F171EB0&amp;layout=BOP_ITEM,L,X,0;PARTNER,L,Y,0;GEO,L,Y,1;UNIT,L,Z,0;S_ADJ,L,Z,1;TIME,C,Z,2;STK_FLOW,L,Z,3;INDICATORS,C,Z,4;&amp;zSelection=DS-424374INDICATORS,OBS_FLAG;DS-424374S_ADJ,NSA;DS-424374TIME,2019;DS-424374UNIT,PC_GDP;DS-424374STK_FLOW,NET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</si>
  <si>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Serbia (¹)</t>
  </si>
  <si>
    <t>Iceland (¹)</t>
  </si>
  <si>
    <t>http://appsso.eurostat.ec.europa.eu/nui/show.do?query=BOOKMARK_DS-1111709_QID_-75B3EBB1_UID_-3F171EB0&amp;layout=BOP_ITEM,L,X,0;PARTNER,L,X,1;GEO,L,Y,0;CURRENCY,L,Z,0;TIME,C,Z,1;SECTOR10,L,Z,2;SECTPART,L,Z,3;STK_FLOW,L,Z,4;INDICATORS,C,Z,5;&amp;zSelection=DS-1111709SECTPART,S1;DS-1111709SECTOR10,S1;DS-1111709CURRENCY,MIO_EUR;DS-1111709INDICATORS,OBS_FLAG;DS-1111709TIME,2019;DS-1111709STK_FLOW,CRE;&amp;rankName1=STK-FLOW_1_2_-1_2&amp;rankName2=SECTOR10_1_2_-1_2&amp;rankName3=CURRENCY_1_2_-1_2&amp;rankName4=INDICATORS_1_2_-1_2&amp;rankName5=SECTPART_1_2_-1_2&amp;rankName6=TIME_1_0_0_0&amp;rankName7=BOP-ITEM_1_2_0_0&amp;rankName8=PARTNER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</si>
  <si>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-5CACE465_UID_-3F171EB0&amp;layout=STK_FLOW,L,X,0;GEO,L,Y,0;PARTNER,L,Y,1;CURRENCY,L,Z,0;BOP_ITEM,L,Z,1;SECTOR10,L,Z,2;SECTPART,L,Z,3;S_ADJ,L,Z,4;TIME,C,Z,5;INDICATORS,C,Z,6;&amp;zSelection=DS-421428S_ADJ,NSA;DS-421428SECTOR10,S1;DS-421428CURRENCY,MIO_EUR;DS-421428INDICATORS,OBS_FLAG;DS-421428BOP_ITEM,G;DS-421428SECTPART,S1;DS-421428TIME,2019;&amp;rankName1=SECTOR10_1_2_-1_2&amp;rankName2=BOP-ITEM_1_2_-1_2&amp;rankName3=CURRENCY_1_2_-1_2&amp;rankName4=INDICATORS_1_2_-1_2&amp;rankName5=SECTPART_1_2_-1_2&amp;rankName6=S-ADJ_1_2_-1_2&amp;rankName7=TIME_1_0_0_0&amp;rankName8=STK-FLOW_1_2_0_0&amp;rankName9=GEO_1_2_0_1&amp;rankName10=PARTNER_1_2_1_1&amp;rStp=&amp;cStp=&amp;rDCh=&amp;cDCh=&amp;rDM=true&amp;cDM=true&amp;footnes=false&amp;empty=false&amp;wai=false&amp;time_mode=NONE&amp;time_most_recent=false&amp;lang=EN&amp;cfo=%23%23%23%2C%23%23%23.%23%23%23</t>
  </si>
  <si>
    <t>(³) This designation is without prejudice to positions on status, and is in line with UNSCR 1244/1999 
     and the ICJ Opinion on the Kosovo declaration of independence.</t>
  </si>
  <si>
    <t>Table 1: Main components of the current account balance and the capital account balance, 2020</t>
  </si>
  <si>
    <t>Figure 3: Main components of the current account balance, 2020</t>
  </si>
  <si>
    <t>Table 2: Main components of the financial account balance with the rest of the world, 2020</t>
  </si>
  <si>
    <t>Figure 5: Financial account balance, 2020</t>
  </si>
  <si>
    <t>Figure 4: Intra-EU exposure of trade in goods and services, 2020</t>
  </si>
  <si>
    <t>Germany (until 1990 former territory of the FRG)</t>
  </si>
  <si>
    <t>Kosovo (under United Nations Security Council Resolution 1244/99)</t>
  </si>
  <si>
    <t xml:space="preserve">Germany </t>
  </si>
  <si>
    <t xml:space="preserve">Kosovo </t>
  </si>
  <si>
    <t>GEO/TIME</t>
  </si>
  <si>
    <t>2020</t>
  </si>
  <si>
    <t>European Union - 27 countries (from 2020)</t>
  </si>
  <si>
    <t>Euro area - 19 countries  (from 2015)</t>
  </si>
  <si>
    <t>GDP</t>
  </si>
  <si>
    <t>goods exports</t>
  </si>
  <si>
    <t>goods imports</t>
  </si>
  <si>
    <t>goods</t>
  </si>
  <si>
    <t>services exports</t>
  </si>
  <si>
    <t>services imports</t>
  </si>
  <si>
    <t>services</t>
  </si>
  <si>
    <t>Intra EU27</t>
  </si>
  <si>
    <t>share goods</t>
  </si>
  <si>
    <t>share services</t>
  </si>
  <si>
    <t>S2</t>
  </si>
  <si>
    <t>Country</t>
  </si>
  <si>
    <t>EU 27 extra EU</t>
  </si>
  <si>
    <t>in % of GDP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</si>
  <si>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</si>
  <si>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</si>
  <si>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</si>
  <si>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</si>
  <si>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</si>
  <si>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</si>
  <si>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</si>
  <si>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</si>
  <si>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</si>
  <si>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</si>
  <si>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</si>
  <si>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EU27 GDP</t>
  </si>
  <si>
    <t>capital account</t>
  </si>
  <si>
    <t>CURRENCY</t>
  </si>
  <si>
    <t>Million euro</t>
  </si>
  <si>
    <t>BOP_ITEM</t>
  </si>
  <si>
    <t>Financial account</t>
  </si>
  <si>
    <t>SECTOR10</t>
  </si>
  <si>
    <t>Total economy</t>
  </si>
  <si>
    <t>SECTPART</t>
  </si>
  <si>
    <t>S_ADJ</t>
  </si>
  <si>
    <t>Unadjusted data (i.e. neither seasonally adjusted nor calendar adjusted data)</t>
  </si>
  <si>
    <t>STK_FLOW</t>
  </si>
  <si>
    <t>Net</t>
  </si>
  <si>
    <t>PARTNER</t>
  </si>
  <si>
    <t>Extra-EU27 (from 2020)</t>
  </si>
  <si>
    <t>European Union - 28 countries (2013-2020)</t>
  </si>
  <si>
    <t>Balance of payments by country - annual data (BPM6) [bop_c6_a]</t>
  </si>
  <si>
    <t>Last update</t>
  </si>
  <si>
    <t>Extracted on</t>
  </si>
  <si>
    <t>Source of data</t>
  </si>
  <si>
    <t>Eurostat</t>
  </si>
  <si>
    <t>Rest of the world</t>
  </si>
  <si>
    <t>Special value:</t>
  </si>
  <si>
    <t>not available</t>
  </si>
  <si>
    <t>Assets</t>
  </si>
  <si>
    <t>Liabilities</t>
  </si>
  <si>
    <t>Financial account; Direct Investment</t>
  </si>
  <si>
    <t>Financial account; Portfolio Investment</t>
  </si>
  <si>
    <t>Financial account; Financial derivatives and employee stock options</t>
  </si>
  <si>
    <t>Financial account; Other Investment</t>
  </si>
  <si>
    <t>Figure 2: Current account balance with selected partners, EU, 2020</t>
  </si>
  <si>
    <t>Extra-EU</t>
  </si>
  <si>
    <t>EU (¹)</t>
  </si>
  <si>
    <t>Euro area (²)</t>
  </si>
  <si>
    <t>(¹) EU vis-à-vis extra-EU.</t>
  </si>
  <si>
    <t>EU</t>
  </si>
  <si>
    <t>-</t>
  </si>
  <si>
    <t>intra EU</t>
  </si>
  <si>
    <t>:c</t>
  </si>
  <si>
    <t>Data for Bosnia and Herzegovina not yet available</t>
  </si>
  <si>
    <t>(³)This designation is without prejudice to positions on status, and is in line with UNSCR 1244/1999 and the ICJ Opinion on the Kosovo declaration of independence.</t>
  </si>
  <si>
    <t>: not available</t>
  </si>
  <si>
    <t>:c confidential, : not available</t>
  </si>
  <si>
    <t>Figure 1: Current account transactions, EU, 2009-2020</t>
  </si>
  <si>
    <t xml:space="preserve">Kosovo (³)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</si>
</sst>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@_i"/>
    <numFmt numFmtId="169" formatCode="#,##0_i"/>
    <numFmt numFmtId="170" formatCode="#,##0.00_i"/>
    <numFmt numFmtId="171" formatCode="#,##0.00000000000000"/>
    <numFmt numFmtId="172" formatCode="#,##0.0000"/>
    <numFmt numFmtId="173" formatCode="#,##0.000"/>
    <numFmt numFmtId="174" formatCode="0.000"/>
  </numFmts>
  <fonts count="2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+mn-cs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14" fillId="0" borderId="0" applyFill="0" applyBorder="0" applyProtection="0">
      <alignment horizontal="right"/>
    </xf>
    <xf numFmtId="0" fontId="17" fillId="0" borderId="0">
      <alignment/>
      <protection/>
    </xf>
  </cellStyleXfs>
  <cellXfs count="17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22" applyFont="1">
      <alignment/>
      <protection/>
    </xf>
    <xf numFmtId="0" fontId="7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7" fontId="0" fillId="2" borderId="1" xfId="0" applyNumberFormat="1" applyFont="1" applyFill="1" applyBorder="1" applyAlignment="1">
      <alignment horizontal="right" vertical="center" indent="3"/>
    </xf>
    <xf numFmtId="167" fontId="0" fillId="0" borderId="3" xfId="0" applyNumberFormat="1" applyFont="1" applyFill="1" applyBorder="1" applyAlignment="1">
      <alignment horizontal="right" vertical="center" indent="3"/>
    </xf>
    <xf numFmtId="167" fontId="0" fillId="2" borderId="1" xfId="0" applyNumberFormat="1" applyFont="1" applyFill="1" applyBorder="1" applyAlignment="1">
      <alignment horizontal="right" vertical="center" indent="4"/>
    </xf>
    <xf numFmtId="167" fontId="0" fillId="0" borderId="3" xfId="0" applyNumberFormat="1" applyFont="1" applyFill="1" applyBorder="1" applyAlignment="1">
      <alignment horizontal="right" vertical="center" indent="4"/>
    </xf>
    <xf numFmtId="0" fontId="14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wrapText="1"/>
    </xf>
    <xf numFmtId="165" fontId="0" fillId="0" borderId="0" xfId="18" applyNumberFormat="1" applyFont="1" applyFill="1" applyBorder="1"/>
    <xf numFmtId="165" fontId="18" fillId="0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vertical="center"/>
    </xf>
    <xf numFmtId="167" fontId="0" fillId="0" borderId="4" xfId="0" applyNumberFormat="1" applyFont="1" applyFill="1" applyBorder="1" applyAlignment="1">
      <alignment horizontal="right" vertical="center" indent="3"/>
    </xf>
    <xf numFmtId="167" fontId="0" fillId="0" borderId="7" xfId="0" applyNumberFormat="1" applyFont="1" applyFill="1" applyBorder="1" applyAlignment="1">
      <alignment horizontal="right" vertical="center" indent="3"/>
    </xf>
    <xf numFmtId="167" fontId="0" fillId="0" borderId="2" xfId="0" applyNumberFormat="1" applyFont="1" applyFill="1" applyBorder="1" applyAlignment="1">
      <alignment horizontal="right" vertical="center" indent="3"/>
    </xf>
    <xf numFmtId="167" fontId="0" fillId="0" borderId="4" xfId="0" applyNumberFormat="1" applyFont="1" applyFill="1" applyBorder="1" applyAlignment="1">
      <alignment horizontal="right" vertical="center" indent="4"/>
    </xf>
    <xf numFmtId="167" fontId="0" fillId="0" borderId="7" xfId="0" applyNumberFormat="1" applyFont="1" applyFill="1" applyBorder="1" applyAlignment="1">
      <alignment horizontal="right" vertical="center" indent="4"/>
    </xf>
    <xf numFmtId="167" fontId="0" fillId="0" borderId="2" xfId="0" applyNumberFormat="1" applyFont="1" applyFill="1" applyBorder="1" applyAlignment="1">
      <alignment horizontal="right" vertical="center" indent="4"/>
    </xf>
    <xf numFmtId="167" fontId="0" fillId="0" borderId="0" xfId="0" applyNumberFormat="1" applyFont="1" applyFill="1" applyBorder="1" applyAlignment="1">
      <alignment horizontal="right" vertical="center" indent="3"/>
    </xf>
    <xf numFmtId="167" fontId="0" fillId="0" borderId="5" xfId="0" applyNumberFormat="1" applyFont="1" applyFill="1" applyBorder="1" applyAlignment="1">
      <alignment horizontal="right" vertical="center" indent="3"/>
    </xf>
    <xf numFmtId="167" fontId="0" fillId="0" borderId="8" xfId="0" applyNumberFormat="1" applyFont="1" applyFill="1" applyBorder="1" applyAlignment="1">
      <alignment horizontal="right" vertical="center" indent="3"/>
    </xf>
    <xf numFmtId="167" fontId="0" fillId="0" borderId="9" xfId="0" applyNumberFormat="1" applyFont="1" applyFill="1" applyBorder="1" applyAlignment="1">
      <alignment horizontal="right" vertical="center" indent="3"/>
    </xf>
    <xf numFmtId="167" fontId="0" fillId="0" borderId="0" xfId="0" applyNumberFormat="1" applyFont="1" applyFill="1" applyBorder="1" applyAlignment="1">
      <alignment horizontal="right" vertical="center" indent="4"/>
    </xf>
    <xf numFmtId="167" fontId="0" fillId="0" borderId="5" xfId="0" applyNumberFormat="1" applyFont="1" applyFill="1" applyBorder="1" applyAlignment="1">
      <alignment horizontal="right" vertical="center" indent="4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center"/>
    </xf>
    <xf numFmtId="167" fontId="0" fillId="0" borderId="3" xfId="21" applyFont="1" applyFill="1" applyBorder="1" applyAlignment="1">
      <alignment horizontal="right" indent="3"/>
    </xf>
    <xf numFmtId="167" fontId="0" fillId="0" borderId="4" xfId="21" applyFont="1" applyFill="1" applyBorder="1" applyAlignment="1">
      <alignment horizontal="right" indent="3"/>
    </xf>
    <xf numFmtId="167" fontId="0" fillId="0" borderId="7" xfId="21" applyFont="1" applyFill="1" applyBorder="1" applyAlignment="1">
      <alignment horizontal="right" indent="3"/>
    </xf>
    <xf numFmtId="167" fontId="0" fillId="0" borderId="2" xfId="21" applyFont="1" applyFill="1" applyBorder="1" applyAlignment="1">
      <alignment horizontal="right" indent="3"/>
    </xf>
    <xf numFmtId="167" fontId="0" fillId="0" borderId="5" xfId="21" applyFont="1" applyFill="1" applyBorder="1" applyAlignment="1">
      <alignment horizontal="right" indent="3"/>
    </xf>
    <xf numFmtId="167" fontId="0" fillId="0" borderId="3" xfId="21" applyFont="1" applyFill="1" applyBorder="1" applyAlignment="1">
      <alignment horizontal="right" indent="3"/>
    </xf>
    <xf numFmtId="167" fontId="0" fillId="0" borderId="4" xfId="21" applyFont="1" applyFill="1" applyBorder="1" applyAlignment="1">
      <alignment horizontal="right" indent="3"/>
    </xf>
    <xf numFmtId="167" fontId="0" fillId="0" borderId="0" xfId="21" applyFont="1" applyFill="1" applyBorder="1" applyAlignment="1">
      <alignment horizontal="right" indent="3"/>
    </xf>
    <xf numFmtId="167" fontId="0" fillId="0" borderId="2" xfId="21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right" vertical="center"/>
    </xf>
    <xf numFmtId="167" fontId="0" fillId="0" borderId="0" xfId="21" applyFont="1" applyFill="1" applyBorder="1" applyAlignment="1">
      <alignment horizontal="right" indent="3"/>
    </xf>
    <xf numFmtId="167" fontId="0" fillId="0" borderId="3" xfId="21" applyFont="1" applyFill="1" applyBorder="1" applyAlignment="1">
      <alignment horizontal="right" indent="5"/>
    </xf>
    <xf numFmtId="167" fontId="0" fillId="0" borderId="4" xfId="21" applyFont="1" applyFill="1" applyBorder="1" applyAlignment="1">
      <alignment horizontal="right" indent="5"/>
    </xf>
    <xf numFmtId="167" fontId="0" fillId="0" borderId="7" xfId="21" applyFont="1" applyFill="1" applyBorder="1" applyAlignment="1">
      <alignment horizontal="right" indent="5"/>
    </xf>
    <xf numFmtId="167" fontId="0" fillId="0" borderId="2" xfId="21" applyFont="1" applyFill="1" applyBorder="1" applyAlignment="1">
      <alignment horizontal="right" indent="5"/>
    </xf>
    <xf numFmtId="167" fontId="0" fillId="0" borderId="5" xfId="21" applyFont="1" applyFill="1" applyBorder="1" applyAlignment="1">
      <alignment horizontal="right" indent="5"/>
    </xf>
    <xf numFmtId="167" fontId="0" fillId="0" borderId="0" xfId="21" applyFont="1" applyFill="1" applyBorder="1" applyAlignment="1">
      <alignment horizontal="right" indent="5"/>
    </xf>
    <xf numFmtId="167" fontId="0" fillId="2" borderId="1" xfId="21" applyFont="1" applyFill="1" applyBorder="1" applyAlignment="1">
      <alignment horizontal="right" indent="3"/>
    </xf>
    <xf numFmtId="167" fontId="0" fillId="2" borderId="1" xfId="21" applyFont="1" applyFill="1" applyBorder="1" applyAlignment="1">
      <alignment horizontal="right" indent="5"/>
    </xf>
    <xf numFmtId="171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vertical="center"/>
    </xf>
    <xf numFmtId="167" fontId="0" fillId="2" borderId="2" xfId="0" applyNumberFormat="1" applyFont="1" applyFill="1" applyBorder="1" applyAlignment="1">
      <alignment horizontal="right" vertical="center" indent="3"/>
    </xf>
    <xf numFmtId="167" fontId="0" fillId="2" borderId="2" xfId="0" applyNumberFormat="1" applyFont="1" applyFill="1" applyBorder="1" applyAlignment="1">
      <alignment horizontal="right" vertical="center" indent="4"/>
    </xf>
    <xf numFmtId="167" fontId="0" fillId="2" borderId="2" xfId="21" applyFont="1" applyFill="1" applyBorder="1" applyAlignment="1">
      <alignment horizontal="right" indent="3"/>
    </xf>
    <xf numFmtId="167" fontId="0" fillId="2" borderId="2" xfId="21" applyFont="1" applyFill="1" applyBorder="1" applyAlignment="1">
      <alignment horizontal="right" indent="5"/>
    </xf>
    <xf numFmtId="172" fontId="7" fillId="0" borderId="0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167" fontId="0" fillId="4" borderId="2" xfId="21" applyFont="1" applyFill="1" applyBorder="1" applyAlignment="1">
      <alignment horizontal="right" indent="3"/>
    </xf>
    <xf numFmtId="167" fontId="0" fillId="4" borderId="2" xfId="21" applyFont="1" applyFill="1" applyBorder="1" applyAlignment="1">
      <alignment horizontal="right" indent="5"/>
    </xf>
    <xf numFmtId="0" fontId="4" fillId="0" borderId="10" xfId="0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horizontal="right" vertical="center" indent="3"/>
    </xf>
    <xf numFmtId="167" fontId="0" fillId="0" borderId="10" xfId="0" applyNumberFormat="1" applyFont="1" applyFill="1" applyBorder="1" applyAlignment="1">
      <alignment horizontal="right" vertical="center" indent="4"/>
    </xf>
    <xf numFmtId="167" fontId="0" fillId="0" borderId="10" xfId="21" applyFont="1" applyFill="1" applyBorder="1" applyAlignment="1">
      <alignment horizontal="right" indent="3"/>
    </xf>
    <xf numFmtId="167" fontId="0" fillId="0" borderId="10" xfId="21" applyFont="1" applyFill="1" applyBorder="1" applyAlignment="1">
      <alignment horizontal="right" indent="3"/>
    </xf>
    <xf numFmtId="167" fontId="0" fillId="0" borderId="10" xfId="21" applyFont="1" applyFill="1" applyBorder="1" applyAlignment="1">
      <alignment horizontal="right" indent="5"/>
    </xf>
    <xf numFmtId="167" fontId="0" fillId="4" borderId="4" xfId="0" applyNumberFormat="1" applyFont="1" applyFill="1" applyBorder="1" applyAlignment="1">
      <alignment horizontal="right" vertical="center" indent="3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0" fillId="0" borderId="0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transactions,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13"/>
          <c:w val="0.91325"/>
          <c:h val="0.69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1'!$C$13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axId val="39908063"/>
        <c:axId val="23628248"/>
      </c:barChart>
      <c:lineChart>
        <c:grouping val="standard"/>
        <c:varyColors val="0"/>
        <c:ser>
          <c:idx val="0"/>
          <c:order val="1"/>
          <c:tx>
            <c:strRef>
              <c:f>'Figure 1'!$C$11</c:f>
              <c:strCache>
                <c:ptCount val="1"/>
                <c:pt idx="0">
                  <c:v>Credit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  <c:smooth val="0"/>
        </c:ser>
        <c:ser>
          <c:idx val="1"/>
          <c:order val="2"/>
          <c:tx>
            <c:strRef>
              <c:f>'Figure 1'!$C$12</c:f>
              <c:strCache>
                <c:ptCount val="1"/>
                <c:pt idx="0">
                  <c:v>Debit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  <c:smooth val="0"/>
        </c:ser>
        <c:axId val="39908063"/>
        <c:axId val="23628248"/>
      </c:lineChart>
      <c:catAx>
        <c:axId val="3990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628248"/>
        <c:crossesAt val="0"/>
        <c:auto val="1"/>
        <c:lblOffset val="100"/>
        <c:tickLblSkip val="1"/>
        <c:noMultiLvlLbl val="0"/>
      </c:catAx>
      <c:valAx>
        <c:axId val="23628248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0806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5525"/>
          <c:y val="0.8785"/>
          <c:w val="0.291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balance with selected partners,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195"/>
          <c:w val="0.895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(EUR billion)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2'!$D$11:$D$23</c:f>
              <c:numCache/>
            </c:numRef>
          </c:val>
        </c:ser>
        <c:axId val="11327641"/>
        <c:axId val="34839906"/>
      </c:barChart>
      <c:catAx>
        <c:axId val="1132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34839906"/>
        <c:crossesAt val="0"/>
        <c:auto val="1"/>
        <c:lblOffset val="100"/>
        <c:tickLblSkip val="1"/>
        <c:noMultiLvlLbl val="0"/>
      </c:catAx>
      <c:valAx>
        <c:axId val="34839906"/>
        <c:scaling>
          <c:orientation val="minMax"/>
          <c:max val="350"/>
          <c:min val="-1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32764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the current account balances,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"/>
          <c:w val="0.935"/>
          <c:h val="0.55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Current account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3'!$D$11:$D$52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3'!$E$11:$E$52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3'!$F$11:$F$52</c:f>
              <c:numCache/>
            </c:numRef>
          </c:val>
          <c:smooth val="0"/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Primary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3'!$G$11:$G$52</c:f>
              <c:numCache/>
            </c:numRef>
          </c:val>
          <c:smooth val="0"/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Secondary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3'!$H$11:$H$52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5123699"/>
        <c:axId val="3460108"/>
      </c:lineChart>
      <c:catAx>
        <c:axId val="451236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460108"/>
        <c:crossesAt val="-50"/>
        <c:auto val="1"/>
        <c:lblOffset val="100"/>
        <c:noMultiLvlLbl val="0"/>
      </c:catAx>
      <c:valAx>
        <c:axId val="346010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236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3"/>
          <c:y val="0.8085"/>
          <c:w val="0.6995"/>
          <c:h val="0.02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 exposure of trade in goods and services,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rest of the world)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09"/>
          <c:w val="0.94525"/>
          <c:h val="0.5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4'!$E$11:$E$42</c:f>
              <c:numCache/>
            </c:numRef>
          </c:val>
        </c:ser>
        <c:axId val="31140973"/>
        <c:axId val="11833302"/>
      </c:barChart>
      <c:catAx>
        <c:axId val="3114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3302"/>
        <c:crosses val="autoZero"/>
        <c:auto val="1"/>
        <c:lblOffset val="100"/>
        <c:noMultiLvlLbl val="0"/>
      </c:catAx>
      <c:valAx>
        <c:axId val="1183330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409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075"/>
          <c:y val="0.761"/>
          <c:w val="0.1785"/>
          <c:h val="0.02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Financial account balance,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45"/>
          <c:w val="0.984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5'!$D$11:$D$51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3'!$C$53</c:f>
              <c:numCache/>
            </c:numRef>
          </c:val>
        </c:ser>
        <c:gapWidth val="0"/>
        <c:axId val="39390855"/>
        <c:axId val="18973376"/>
      </c:barChart>
      <c:catAx>
        <c:axId val="39390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3376"/>
        <c:crosses val="autoZero"/>
        <c:auto val="1"/>
        <c:lblOffset val="100"/>
        <c:tickLblSkip val="1"/>
        <c:noMultiLvlLbl val="0"/>
      </c:catAx>
      <c:valAx>
        <c:axId val="18973376"/>
        <c:scaling>
          <c:orientation val="minMax"/>
          <c:max val="12"/>
          <c:min val="-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3908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 vis-à-vis extra-EU.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63</xdr:row>
      <xdr:rowOff>0</xdr:rowOff>
    </xdr:from>
    <xdr:ext cx="9544050" cy="7762875"/>
    <xdr:graphicFrame macro="">
      <xdr:nvGraphicFramePr>
        <xdr:cNvPr id="4" name="Chart 3"/>
        <xdr:cNvGraphicFramePr/>
      </xdr:nvGraphicFramePr>
      <xdr:xfrm>
        <a:off x="1238250" y="9667875"/>
        <a:ext cx="95440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9563100" cy="6743700"/>
    <xdr:graphicFrame macro="">
      <xdr:nvGraphicFramePr>
        <xdr:cNvPr id="5" name="Chart 4"/>
        <xdr:cNvGraphicFramePr/>
      </xdr:nvGraphicFramePr>
      <xdr:xfrm>
        <a:off x="1238250" y="3695700"/>
        <a:ext cx="95631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9448800" cy="5924550"/>
    <xdr:graphicFrame macro="">
      <xdr:nvGraphicFramePr>
        <xdr:cNvPr id="4" name="Chart 3"/>
        <xdr:cNvGraphicFramePr/>
      </xdr:nvGraphicFramePr>
      <xdr:xfrm>
        <a:off x="1238250" y="5372100"/>
        <a:ext cx="94488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53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Data for Bosnia and Herzegovina not yet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63</xdr:row>
      <xdr:rowOff>0</xdr:rowOff>
    </xdr:from>
    <xdr:ext cx="9591675" cy="8439150"/>
    <xdr:graphicFrame macro="">
      <xdr:nvGraphicFramePr>
        <xdr:cNvPr id="5" name="Chart 4"/>
        <xdr:cNvGraphicFramePr/>
      </xdr:nvGraphicFramePr>
      <xdr:xfrm>
        <a:off x="1238250" y="9677400"/>
        <a:ext cx="959167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goods. 
Data for Malta, Switzerland and Norway vis-à-vis EU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cannot be derived due to confidentiality constraints.</a:t>
          </a:r>
        </a:p>
        <a:p>
          <a:r>
            <a:rPr lang="en-GB" sz="1200">
              <a:latin typeface="Arial" panose="020B0604020202020204" pitchFamily="34" charset="0"/>
            </a:rPr>
            <a:t>Data for Albania, Montenegro, North Macedonia, Turkey</a:t>
          </a:r>
          <a:r>
            <a:rPr lang="en-GB" sz="1200" baseline="0">
              <a:latin typeface="Arial" panose="020B0604020202020204" pitchFamily="34" charset="0"/>
            </a:rPr>
            <a:t>,</a:t>
          </a:r>
          <a:r>
            <a:rPr lang="en-GB" sz="1200">
              <a:latin typeface="Arial" panose="020B0604020202020204" pitchFamily="34" charset="0"/>
            </a:rPr>
            <a:t> Bosnia and Herzegovina and Kosovo(*) not yet available.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goods confidential.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+mn-lt"/>
              <a:ea typeface="+mn-ea"/>
              <a:cs typeface="+mn-cs"/>
            </a:rPr>
            <a:t>(*) 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  <a:ea typeface="+mn-ea"/>
              <a:cs typeface="+mn-cs"/>
            </a:rPr>
          </a:b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     and the ICJ Opinion on the Kosovo declaration of independence.</a:t>
          </a:r>
        </a:p>
        <a:p>
          <a:pPr>
            <a:spcBef>
              <a:spcPts val="300"/>
            </a:spcBef>
          </a:pP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bop_eu6_q and bop_c6_a)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56</xdr:row>
      <xdr:rowOff>57150</xdr:rowOff>
    </xdr:from>
    <xdr:ext cx="9610725" cy="8201025"/>
    <xdr:graphicFrame macro="">
      <xdr:nvGraphicFramePr>
        <xdr:cNvPr id="4" name="Chart 3"/>
        <xdr:cNvGraphicFramePr/>
      </xdr:nvGraphicFramePr>
      <xdr:xfrm>
        <a:off x="1190625" y="8982075"/>
        <a:ext cx="96107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Data for Ireland is confidential,</a:t>
          </a:r>
          <a:r>
            <a:rPr lang="en-GB" sz="1200" baseline="0">
              <a:latin typeface="Arial" panose="020B0604020202020204" pitchFamily="34" charset="0"/>
            </a:rPr>
            <a:t> data for</a:t>
          </a:r>
          <a:r>
            <a:rPr lang="en-GB" sz="1200">
              <a:latin typeface="Arial" panose="020B0604020202020204" pitchFamily="34" charset="0"/>
            </a:rPr>
            <a:t> Bosnia and Herzegovina not yet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showGridLines="0" tabSelected="1" workbookViewId="0" topLeftCell="B24">
      <selection activeCell="B24" sqref="B24"/>
    </sheetView>
  </sheetViews>
  <sheetFormatPr defaultColWidth="9.140625" defaultRowHeight="12"/>
  <cols>
    <col min="1" max="2" width="9.28125" style="33" customWidth="1"/>
    <col min="3" max="3" width="26.57421875" style="33" customWidth="1"/>
    <col min="4" max="4" width="9.421875" style="41" bestFit="1" customWidth="1"/>
    <col min="5" max="5" width="9.140625" style="41" customWidth="1"/>
    <col min="6" max="18" width="9.140625" style="33" customWidth="1"/>
    <col min="19" max="20" width="9.28125" style="33" bestFit="1" customWidth="1"/>
    <col min="21" max="21" width="10.28125" style="33" bestFit="1" customWidth="1"/>
    <col min="22" max="29" width="9.28125" style="33" bestFit="1" customWidth="1"/>
    <col min="30" max="16384" width="9.140625" style="33" customWidth="1"/>
  </cols>
  <sheetData>
    <row r="1" spans="1:5" s="1" customFormat="1" ht="12" customHeight="1">
      <c r="A1" s="2"/>
      <c r="D1" s="3"/>
      <c r="E1" s="3"/>
    </row>
    <row r="2" spans="1:5" s="1" customFormat="1" ht="12" customHeight="1">
      <c r="A2" s="2"/>
      <c r="D2" s="3"/>
      <c r="E2" s="3"/>
    </row>
    <row r="3" spans="3:12" s="1" customFormat="1" ht="12" customHeight="1">
      <c r="C3" s="1" t="s">
        <v>38</v>
      </c>
      <c r="D3" s="5"/>
      <c r="E3" s="5"/>
      <c r="F3" s="5"/>
      <c r="G3" s="5"/>
      <c r="H3" s="5"/>
      <c r="I3" s="5"/>
      <c r="J3" s="5"/>
      <c r="K3" s="5"/>
      <c r="L3" s="5"/>
    </row>
    <row r="4" spans="3:29" s="1" customFormat="1" ht="12" customHeight="1">
      <c r="C4" s="1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U4" s="61"/>
      <c r="V4" s="31"/>
      <c r="X4" s="33"/>
      <c r="Y4" s="33"/>
      <c r="Z4" s="33"/>
      <c r="AA4" s="33"/>
      <c r="AB4" s="33"/>
      <c r="AC4" s="33"/>
    </row>
    <row r="5" spans="4:13" s="1" customFormat="1" ht="12" customHeight="1"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31" s="62" customFormat="1" ht="15" customHeight="1">
      <c r="A6" s="60"/>
      <c r="B6" s="61"/>
      <c r="C6" s="93" t="s">
        <v>177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3:29" s="51" customFormat="1" ht="12" customHeight="1">
      <c r="C7" s="95" t="s">
        <v>52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4:13" s="1" customFormat="1" ht="12" customHeight="1"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5" ht="12" customHeight="1">
      <c r="A9" s="7"/>
      <c r="D9" s="33"/>
      <c r="E9" s="33"/>
    </row>
    <row r="10" spans="4:15" ht="12" customHeight="1">
      <c r="D10" s="58">
        <v>2009</v>
      </c>
      <c r="E10" s="58">
        <v>2010</v>
      </c>
      <c r="F10" s="58">
        <v>2011</v>
      </c>
      <c r="G10" s="58">
        <v>2012</v>
      </c>
      <c r="H10" s="58">
        <v>2013</v>
      </c>
      <c r="I10" s="58">
        <v>2014</v>
      </c>
      <c r="J10" s="58">
        <v>2015</v>
      </c>
      <c r="K10" s="58">
        <v>2016</v>
      </c>
      <c r="L10" s="58">
        <v>2017</v>
      </c>
      <c r="M10" s="58">
        <v>2018</v>
      </c>
      <c r="N10" s="58">
        <v>2019</v>
      </c>
      <c r="O10" s="58">
        <v>2020</v>
      </c>
    </row>
    <row r="11" spans="3:15" ht="12" customHeight="1">
      <c r="C11" s="39" t="s">
        <v>62</v>
      </c>
      <c r="D11" s="9">
        <v>2176.8652</v>
      </c>
      <c r="E11" s="9">
        <v>2556.5921000000003</v>
      </c>
      <c r="F11" s="9">
        <v>2859.8768999999998</v>
      </c>
      <c r="G11" s="9">
        <v>3048.8519</v>
      </c>
      <c r="H11" s="9">
        <v>3102.8691</v>
      </c>
      <c r="I11" s="9">
        <v>3219.8223</v>
      </c>
      <c r="J11" s="9">
        <v>3537.5065</v>
      </c>
      <c r="K11" s="9">
        <v>3560.1702</v>
      </c>
      <c r="L11" s="9">
        <v>3807.464</v>
      </c>
      <c r="M11" s="9">
        <v>3995.2405</v>
      </c>
      <c r="N11" s="42">
        <v>4159.943</v>
      </c>
      <c r="O11" s="42">
        <v>3712.6358</v>
      </c>
    </row>
    <row r="12" spans="3:15" ht="12" customHeight="1">
      <c r="C12" s="39" t="s">
        <v>63</v>
      </c>
      <c r="D12" s="9">
        <v>2144.0193</v>
      </c>
      <c r="E12" s="9">
        <v>2491.9777000000004</v>
      </c>
      <c r="F12" s="9">
        <v>2787.3464</v>
      </c>
      <c r="G12" s="9">
        <v>2857.1271</v>
      </c>
      <c r="H12" s="9">
        <v>2814.4589</v>
      </c>
      <c r="I12" s="9">
        <v>2928.0346</v>
      </c>
      <c r="J12" s="9">
        <v>3190.0483</v>
      </c>
      <c r="K12" s="9">
        <v>3157.704</v>
      </c>
      <c r="L12" s="9">
        <v>3408.7907999999998</v>
      </c>
      <c r="M12" s="9">
        <v>3611.2489</v>
      </c>
      <c r="N12" s="42">
        <v>3811.9273</v>
      </c>
      <c r="O12" s="42">
        <v>3363.5051000000003</v>
      </c>
    </row>
    <row r="13" spans="3:15" ht="12" customHeight="1">
      <c r="C13" s="39" t="s">
        <v>64</v>
      </c>
      <c r="D13" s="9">
        <v>32.8459</v>
      </c>
      <c r="E13" s="9">
        <v>64.6144</v>
      </c>
      <c r="F13" s="9">
        <v>72.5305</v>
      </c>
      <c r="G13" s="9">
        <v>191.7248</v>
      </c>
      <c r="H13" s="9">
        <v>288.4101</v>
      </c>
      <c r="I13" s="9">
        <v>291.78770000000003</v>
      </c>
      <c r="J13" s="9">
        <v>347.45820000000003</v>
      </c>
      <c r="K13" s="9">
        <v>402.4662</v>
      </c>
      <c r="L13" s="9">
        <v>398.6732</v>
      </c>
      <c r="M13" s="9">
        <v>383.99159999999995</v>
      </c>
      <c r="N13" s="42">
        <v>348.0158</v>
      </c>
      <c r="O13" s="42">
        <v>349.13079999999997</v>
      </c>
    </row>
    <row r="14" spans="4:13" ht="12" customHeight="1">
      <c r="D14" s="43"/>
      <c r="E14" s="43"/>
      <c r="F14" s="43"/>
      <c r="M14" s="44"/>
    </row>
    <row r="15" spans="1:13" ht="12" customHeight="1">
      <c r="A15" s="10"/>
      <c r="C15" s="33" t="s">
        <v>75</v>
      </c>
      <c r="D15" s="43"/>
      <c r="E15" s="43"/>
      <c r="F15" s="43"/>
      <c r="M15" s="44"/>
    </row>
    <row r="16" spans="3:6" ht="12" customHeight="1">
      <c r="C16" s="38" t="s">
        <v>71</v>
      </c>
      <c r="D16" s="43"/>
      <c r="E16" s="43"/>
      <c r="F16" s="43"/>
    </row>
    <row r="17" spans="4:5" ht="12">
      <c r="D17" s="43"/>
      <c r="E17" s="43"/>
    </row>
    <row r="18" spans="4:5" ht="12">
      <c r="D18" s="43"/>
      <c r="E18" s="43"/>
    </row>
    <row r="19" spans="4:5" ht="12">
      <c r="D19" s="43"/>
      <c r="E19" s="43"/>
    </row>
    <row r="20" ht="12">
      <c r="C20" s="1" t="s">
        <v>44</v>
      </c>
    </row>
    <row r="21" ht="12">
      <c r="C21" s="32" t="s">
        <v>76</v>
      </c>
    </row>
    <row r="22" spans="6:13" ht="12">
      <c r="F22" s="41"/>
      <c r="G22" s="41"/>
      <c r="H22" s="41"/>
      <c r="I22" s="41"/>
      <c r="J22" s="41"/>
      <c r="K22" s="41"/>
      <c r="L22" s="41"/>
      <c r="M22" s="41"/>
    </row>
    <row r="23" spans="6:13" ht="12">
      <c r="F23" s="41"/>
      <c r="G23" s="41"/>
      <c r="H23" s="41"/>
      <c r="I23" s="41"/>
      <c r="J23" s="41"/>
      <c r="K23" s="41"/>
      <c r="L23" s="41"/>
      <c r="M23" s="41"/>
    </row>
    <row r="24" spans="6:13" ht="12">
      <c r="F24" s="41"/>
      <c r="G24" s="41"/>
      <c r="H24" s="41"/>
      <c r="I24" s="41"/>
      <c r="J24" s="41"/>
      <c r="K24" s="41"/>
      <c r="L24" s="41"/>
      <c r="M24" s="41"/>
    </row>
    <row r="25" spans="6:13" ht="12">
      <c r="F25" s="41"/>
      <c r="G25" s="41"/>
      <c r="H25" s="41"/>
      <c r="I25" s="41"/>
      <c r="J25" s="41"/>
      <c r="K25" s="41"/>
      <c r="L25" s="41"/>
      <c r="M25" s="41"/>
    </row>
    <row r="26" spans="6:13" ht="12">
      <c r="F26" s="41"/>
      <c r="G26" s="41"/>
      <c r="H26" s="41"/>
      <c r="I26" s="41"/>
      <c r="J26" s="41"/>
      <c r="K26" s="41"/>
      <c r="L26" s="41"/>
      <c r="M26" s="41"/>
    </row>
    <row r="27" spans="6:13" ht="12">
      <c r="F27" s="41"/>
      <c r="G27" s="41"/>
      <c r="H27" s="41"/>
      <c r="I27" s="41"/>
      <c r="J27" s="41"/>
      <c r="K27" s="41"/>
      <c r="L27" s="41"/>
      <c r="M27" s="41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28.9" customHeight="1"/>
    <row r="67" ht="12"/>
    <row r="77" spans="3:8" ht="12">
      <c r="C77" s="69" t="s">
        <v>45</v>
      </c>
      <c r="D77" s="129" t="s">
        <v>30</v>
      </c>
      <c r="E77" s="129" t="s">
        <v>31</v>
      </c>
      <c r="F77" s="69" t="s">
        <v>54</v>
      </c>
      <c r="G77" s="69" t="s">
        <v>55</v>
      </c>
      <c r="H77" s="69" t="s">
        <v>135</v>
      </c>
    </row>
    <row r="78" spans="2:8" ht="12">
      <c r="B78" s="33">
        <v>2020</v>
      </c>
      <c r="C78" s="69">
        <v>349130.8</v>
      </c>
      <c r="D78" s="129">
        <v>329125.1</v>
      </c>
      <c r="E78" s="129">
        <v>60449.2</v>
      </c>
      <c r="F78" s="69">
        <v>22163.4</v>
      </c>
      <c r="G78" s="69">
        <v>-62607</v>
      </c>
      <c r="H78" s="69">
        <v>-24474</v>
      </c>
    </row>
    <row r="79" spans="2:8" ht="12">
      <c r="B79" s="51" t="s">
        <v>122</v>
      </c>
      <c r="C79" s="130">
        <f>(C78/'Figure 3'!C189)*100</f>
        <v>2.6238966308096088</v>
      </c>
      <c r="D79" s="131">
        <f>(D78/'Figure 3'!C189)*100</f>
        <v>2.4735435573283007</v>
      </c>
      <c r="E79" s="133">
        <f>(E78/'Figure 3'!C189)*100</f>
        <v>0.454306673072488</v>
      </c>
      <c r="F79" s="131">
        <f>(F78/'Figure 3'!C189)*100</f>
        <v>0.1665692931912214</v>
      </c>
      <c r="G79" s="131">
        <f>(G78/'Figure 3'!C189)*100</f>
        <v>-0.4705236443335769</v>
      </c>
      <c r="H79" s="132">
        <f>(H78/'Figure 3'!C189)*100</f>
        <v>-0.18393463464820167</v>
      </c>
    </row>
    <row r="83" spans="1:13" ht="12">
      <c r="A83" s="33" t="s">
        <v>134</v>
      </c>
      <c r="B83" s="51" t="s">
        <v>123</v>
      </c>
      <c r="C83" s="51" t="s">
        <v>124</v>
      </c>
      <c r="D83" s="31" t="s">
        <v>125</v>
      </c>
      <c r="E83" s="31" t="s">
        <v>126</v>
      </c>
      <c r="F83" s="51" t="s">
        <v>127</v>
      </c>
      <c r="G83" s="51" t="s">
        <v>128</v>
      </c>
      <c r="H83" s="51" t="s">
        <v>129</v>
      </c>
      <c r="I83" s="51" t="s">
        <v>130</v>
      </c>
      <c r="J83" s="51" t="s">
        <v>131</v>
      </c>
      <c r="K83" s="51" t="s">
        <v>132</v>
      </c>
      <c r="L83" s="51" t="s">
        <v>133</v>
      </c>
      <c r="M83" s="51" t="s">
        <v>106</v>
      </c>
    </row>
    <row r="84" spans="2:13" ht="12">
      <c r="B84" s="69">
        <v>10585.151699999999</v>
      </c>
      <c r="C84" s="69">
        <v>10977.298</v>
      </c>
      <c r="D84" s="129">
        <v>11321.8112</v>
      </c>
      <c r="E84" s="129">
        <v>11388.518199999999</v>
      </c>
      <c r="F84" s="69">
        <v>11517.118699999999</v>
      </c>
      <c r="G84" s="69">
        <v>11781.64</v>
      </c>
      <c r="H84" s="69">
        <v>12211.5429</v>
      </c>
      <c r="I84" s="69">
        <v>12551.0016</v>
      </c>
      <c r="J84" s="69">
        <v>13069.7856</v>
      </c>
      <c r="K84" s="69">
        <v>13518.5332</v>
      </c>
      <c r="L84" s="69">
        <v>13965.4413</v>
      </c>
      <c r="M84" s="69">
        <v>13305.8138</v>
      </c>
    </row>
    <row r="85" spans="2:14" ht="12">
      <c r="B85" s="130">
        <f>(D13/B84)*100</f>
        <v>0.31030164640909214</v>
      </c>
      <c r="C85" s="130">
        <f aca="true" t="shared" si="0" ref="C85:M85">(E13/C84)*100</f>
        <v>0.5886184377977167</v>
      </c>
      <c r="D85" s="130">
        <f t="shared" si="0"/>
        <v>0.6406262983788319</v>
      </c>
      <c r="E85" s="130">
        <f t="shared" si="0"/>
        <v>1.6834920630850816</v>
      </c>
      <c r="F85" s="130">
        <f t="shared" si="0"/>
        <v>2.504186224980038</v>
      </c>
      <c r="G85" s="130">
        <f t="shared" si="0"/>
        <v>2.4766305879317314</v>
      </c>
      <c r="H85" s="130">
        <f t="shared" si="0"/>
        <v>2.845325957950817</v>
      </c>
      <c r="I85" s="130">
        <f>(K13/I84)*100</f>
        <v>3.2066460735691407</v>
      </c>
      <c r="J85" s="130">
        <f t="shared" si="0"/>
        <v>3.0503423101294027</v>
      </c>
      <c r="K85" s="130">
        <f t="shared" si="0"/>
        <v>2.840482723377119</v>
      </c>
      <c r="L85" s="130">
        <f t="shared" si="0"/>
        <v>2.4919785384798403</v>
      </c>
      <c r="M85" s="130">
        <f t="shared" si="0"/>
        <v>2.6238966308096088</v>
      </c>
      <c r="N85" s="132"/>
    </row>
    <row r="86" spans="2:13" ht="12">
      <c r="B86" s="69"/>
      <c r="C86" s="69"/>
      <c r="D86" s="129"/>
      <c r="E86" s="129"/>
      <c r="F86" s="69"/>
      <c r="G86" s="69"/>
      <c r="H86" s="69"/>
      <c r="I86" s="69"/>
      <c r="J86" s="69"/>
      <c r="K86" s="69"/>
      <c r="L86" s="69"/>
      <c r="M86" s="69"/>
    </row>
    <row r="87" spans="4:5" ht="12">
      <c r="D87" s="33"/>
      <c r="E87" s="33"/>
    </row>
  </sheetData>
  <printOptions/>
  <pageMargins left="0" right="0" top="0" bottom="0" header="0" footer="0"/>
  <pageSetup fitToHeight="1" fitToWidth="1" horizontalDpi="600" verticalDpi="600" orientation="portrait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showGridLines="0" workbookViewId="0" topLeftCell="B31">
      <selection activeCell="B31" sqref="B31"/>
    </sheetView>
  </sheetViews>
  <sheetFormatPr defaultColWidth="9.140625" defaultRowHeight="12"/>
  <cols>
    <col min="1" max="2" width="9.28125" style="33" customWidth="1"/>
    <col min="3" max="3" width="26.421875" style="33" customWidth="1"/>
    <col min="4" max="4" width="9.140625" style="41" customWidth="1"/>
    <col min="5" max="5" width="9.140625" style="33" customWidth="1"/>
    <col min="6" max="14" width="10.8515625" style="33" customWidth="1"/>
    <col min="15" max="16384" width="9.140625" style="33" customWidth="1"/>
  </cols>
  <sheetData>
    <row r="1" spans="1:4" s="1" customFormat="1" ht="12" customHeight="1">
      <c r="A1" s="2"/>
      <c r="D1" s="3"/>
    </row>
    <row r="2" spans="1:4" s="1" customFormat="1" ht="12" customHeight="1">
      <c r="A2" s="4"/>
      <c r="D2" s="3"/>
    </row>
    <row r="3" spans="3:4" s="1" customFormat="1" ht="12" customHeight="1">
      <c r="C3" s="1" t="s">
        <v>38</v>
      </c>
      <c r="D3" s="3"/>
    </row>
    <row r="4" spans="3:4" s="1" customFormat="1" ht="12" customHeight="1">
      <c r="C4" s="1" t="s">
        <v>39</v>
      </c>
      <c r="D4" s="3"/>
    </row>
    <row r="5" s="1" customFormat="1" ht="12" customHeight="1">
      <c r="D5" s="3"/>
    </row>
    <row r="6" spans="1:30" s="62" customFormat="1" ht="15" customHeight="1">
      <c r="A6" s="61"/>
      <c r="B6" s="61"/>
      <c r="C6" s="93" t="s">
        <v>164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3:28" s="51" customFormat="1" ht="12" customHeight="1">
      <c r="C7" s="95" t="s">
        <v>52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="1" customFormat="1" ht="12" customHeight="1">
      <c r="D8" s="3"/>
    </row>
    <row r="9" ht="12" customHeight="1"/>
    <row r="10" spans="4:8" ht="12" customHeight="1">
      <c r="D10" s="41" t="s">
        <v>52</v>
      </c>
      <c r="H10" s="43"/>
    </row>
    <row r="11" spans="3:14" ht="12" customHeight="1">
      <c r="C11" s="31" t="s">
        <v>165</v>
      </c>
      <c r="D11" s="111">
        <v>349.13079999999997</v>
      </c>
      <c r="E11" s="43"/>
      <c r="F11" s="43"/>
      <c r="G11" s="45"/>
      <c r="H11" s="43"/>
      <c r="I11" s="43"/>
      <c r="J11" s="43"/>
      <c r="K11" s="43"/>
      <c r="L11" s="43"/>
      <c r="M11" s="43"/>
      <c r="N11" s="43"/>
    </row>
    <row r="12" spans="4:14" ht="12" customHeight="1">
      <c r="D12" s="112"/>
      <c r="E12" s="43"/>
      <c r="F12" s="43"/>
      <c r="G12" s="45"/>
      <c r="H12" s="43"/>
      <c r="I12" s="43"/>
      <c r="J12" s="43"/>
      <c r="K12" s="43"/>
      <c r="L12" s="43"/>
      <c r="M12" s="43"/>
      <c r="N12" s="43"/>
    </row>
    <row r="13" spans="3:14" ht="12" customHeight="1">
      <c r="C13" s="33" t="s">
        <v>78</v>
      </c>
      <c r="D13" s="43">
        <v>187.7385</v>
      </c>
      <c r="E13" s="43"/>
      <c r="F13" s="43"/>
      <c r="G13" s="45"/>
      <c r="H13" s="43"/>
      <c r="I13" s="43"/>
      <c r="J13" s="43"/>
      <c r="K13" s="43"/>
      <c r="L13" s="43"/>
      <c r="M13" s="43"/>
      <c r="N13" s="43"/>
    </row>
    <row r="14" spans="1:14" ht="24">
      <c r="A14" s="14"/>
      <c r="C14" s="100" t="s">
        <v>77</v>
      </c>
      <c r="D14" s="111">
        <v>131.7128</v>
      </c>
      <c r="E14" s="43"/>
      <c r="F14" s="43"/>
      <c r="G14" s="45"/>
      <c r="H14" s="43"/>
      <c r="J14" s="43"/>
      <c r="K14" s="43"/>
      <c r="L14" s="43"/>
      <c r="M14" s="43"/>
      <c r="N14" s="43"/>
    </row>
    <row r="15" spans="1:14" ht="12">
      <c r="A15" s="14"/>
      <c r="C15" s="36" t="s">
        <v>48</v>
      </c>
      <c r="D15" s="111">
        <v>74.19930000000001</v>
      </c>
      <c r="E15" s="43"/>
      <c r="F15" s="43"/>
      <c r="G15" s="45"/>
      <c r="H15" s="43"/>
      <c r="J15" s="43"/>
      <c r="K15" s="43"/>
      <c r="L15" s="43"/>
      <c r="M15" s="43"/>
      <c r="N15" s="43"/>
    </row>
    <row r="16" spans="1:14" ht="12">
      <c r="A16" s="14"/>
      <c r="C16" s="36" t="s">
        <v>35</v>
      </c>
      <c r="D16" s="111">
        <v>29.6552</v>
      </c>
      <c r="E16" s="43"/>
      <c r="F16" s="43"/>
      <c r="G16" s="45"/>
      <c r="H16" s="43"/>
      <c r="J16" s="43"/>
      <c r="K16" s="43"/>
      <c r="L16" s="43"/>
      <c r="M16" s="43"/>
      <c r="N16" s="43"/>
    </row>
    <row r="17" spans="3:8" ht="12">
      <c r="C17" s="31" t="s">
        <v>34</v>
      </c>
      <c r="D17" s="111">
        <v>21.274099999999997</v>
      </c>
      <c r="E17" s="43"/>
      <c r="F17" s="43"/>
      <c r="G17" s="45"/>
      <c r="H17" s="43"/>
    </row>
    <row r="18" spans="3:8" ht="12">
      <c r="C18" s="36" t="s">
        <v>70</v>
      </c>
      <c r="D18" s="111">
        <v>20.5873</v>
      </c>
      <c r="E18" s="43"/>
      <c r="F18" s="43"/>
      <c r="H18" s="43"/>
    </row>
    <row r="19" spans="3:8" ht="12">
      <c r="C19" s="36" t="s">
        <v>37</v>
      </c>
      <c r="D19" s="111">
        <v>11.1298</v>
      </c>
      <c r="E19" s="43"/>
      <c r="F19" s="43"/>
      <c r="H19" s="43"/>
    </row>
    <row r="20" spans="3:8" ht="12">
      <c r="C20" s="57" t="s">
        <v>32</v>
      </c>
      <c r="D20" s="111">
        <v>3.5395</v>
      </c>
      <c r="E20" s="43"/>
      <c r="F20" s="43"/>
      <c r="G20" s="43"/>
      <c r="H20" s="43"/>
    </row>
    <row r="21" spans="3:8" ht="12">
      <c r="C21" s="31" t="s">
        <v>36</v>
      </c>
      <c r="D21" s="111">
        <v>1.0352999999999999</v>
      </c>
      <c r="E21" s="43"/>
      <c r="F21" s="43"/>
      <c r="G21" s="45"/>
      <c r="H21" s="43"/>
    </row>
    <row r="22" spans="3:5" ht="36">
      <c r="C22" s="57" t="s">
        <v>79</v>
      </c>
      <c r="D22" s="111">
        <v>-89.4738</v>
      </c>
      <c r="E22" s="43"/>
    </row>
    <row r="23" spans="3:5" ht="24">
      <c r="C23" s="57" t="s">
        <v>80</v>
      </c>
      <c r="D23" s="111">
        <v>-107.28280000000001</v>
      </c>
      <c r="E23" s="43"/>
    </row>
    <row r="24" spans="1:5" ht="12">
      <c r="A24" s="4" t="s">
        <v>40</v>
      </c>
      <c r="D24" s="43"/>
      <c r="E24" s="43"/>
    </row>
    <row r="25" spans="3:6" ht="12">
      <c r="C25" s="38" t="s">
        <v>71</v>
      </c>
      <c r="D25" s="8"/>
      <c r="F25" s="10" t="s">
        <v>41</v>
      </c>
    </row>
    <row r="26" spans="4:5" ht="12">
      <c r="D26" s="43"/>
      <c r="E26" s="43"/>
    </row>
    <row r="27" spans="4:5" ht="12">
      <c r="D27" s="43"/>
      <c r="E27" s="43"/>
    </row>
    <row r="28" spans="3:5" ht="12">
      <c r="C28" s="1" t="s">
        <v>44</v>
      </c>
      <c r="D28" s="43"/>
      <c r="E28" s="43"/>
    </row>
    <row r="29" spans="3:5" ht="12">
      <c r="C29" s="31" t="s">
        <v>81</v>
      </c>
      <c r="D29" s="33"/>
      <c r="E29" s="43"/>
    </row>
    <row r="30" spans="4:5" ht="12">
      <c r="D30" s="43"/>
      <c r="E30" s="43"/>
    </row>
    <row r="31" spans="4:5" ht="12">
      <c r="D31" s="43"/>
      <c r="E31" s="43"/>
    </row>
    <row r="32" spans="4:5" ht="12">
      <c r="D32" s="43"/>
      <c r="E32" s="43"/>
    </row>
    <row r="33" spans="4:5" ht="12">
      <c r="D33" s="43"/>
      <c r="E33" s="43"/>
    </row>
    <row r="34" spans="4:5" ht="12">
      <c r="D34" s="43"/>
      <c r="E34" s="43"/>
    </row>
    <row r="35" spans="4:5" ht="12">
      <c r="D35" s="43"/>
      <c r="E35" s="43"/>
    </row>
    <row r="36" spans="4:5" ht="12">
      <c r="D36" s="43"/>
      <c r="E36" s="43"/>
    </row>
    <row r="37" spans="4:5" ht="12">
      <c r="D37" s="43"/>
      <c r="E37" s="43"/>
    </row>
    <row r="38" spans="4:5" ht="12">
      <c r="D38" s="43"/>
      <c r="E38" s="43"/>
    </row>
    <row r="39" spans="4:5" ht="12">
      <c r="D39" s="43"/>
      <c r="E39" s="43"/>
    </row>
    <row r="40" spans="4:5" ht="12">
      <c r="D40" s="43"/>
      <c r="E40" s="43"/>
    </row>
    <row r="41" spans="4:5" ht="12">
      <c r="D41" s="43"/>
      <c r="E41" s="43"/>
    </row>
    <row r="42" spans="4:5" ht="12">
      <c r="D42" s="43"/>
      <c r="E42" s="43"/>
    </row>
    <row r="43" spans="4:5" ht="12">
      <c r="D43" s="43"/>
      <c r="E43" s="43"/>
    </row>
    <row r="44" spans="4:5" ht="12">
      <c r="D44" s="43"/>
      <c r="E44" s="43"/>
    </row>
    <row r="45" spans="4:5" ht="12">
      <c r="D45" s="43"/>
      <c r="E45" s="43"/>
    </row>
    <row r="46" spans="4:5" ht="12">
      <c r="D46" s="43"/>
      <c r="E46" s="43"/>
    </row>
    <row r="47" spans="4:5" ht="12">
      <c r="D47" s="43"/>
      <c r="E47" s="43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4" ht="28.9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0"/>
  <sheetViews>
    <sheetView showGridLines="0" workbookViewId="0" topLeftCell="B96">
      <selection activeCell="J44" sqref="J44"/>
    </sheetView>
  </sheetViews>
  <sheetFormatPr defaultColWidth="9.140625" defaultRowHeight="12"/>
  <cols>
    <col min="1" max="2" width="9.28125" style="33" customWidth="1"/>
    <col min="3" max="3" width="19.421875" style="33" customWidth="1"/>
    <col min="4" max="9" width="15.57421875" style="33" customWidth="1"/>
    <col min="10" max="10" width="8.421875" style="33" customWidth="1"/>
    <col min="11" max="16384" width="9.140625" style="33" customWidth="1"/>
  </cols>
  <sheetData>
    <row r="1" s="46" customFormat="1" ht="12" customHeight="1">
      <c r="A1" s="89"/>
    </row>
    <row r="2" s="11" customFormat="1" ht="12" customHeight="1">
      <c r="A2" s="90"/>
    </row>
    <row r="3" spans="1:3" s="11" customFormat="1" ht="12" customHeight="1">
      <c r="A3" s="90"/>
      <c r="C3" s="1" t="s">
        <v>38</v>
      </c>
    </row>
    <row r="4" s="11" customFormat="1" ht="12" customHeight="1">
      <c r="C4" s="1" t="s">
        <v>39</v>
      </c>
    </row>
    <row r="5" s="11" customFormat="1" ht="12" customHeight="1"/>
    <row r="6" spans="3:33" s="62" customFormat="1" ht="15.75">
      <c r="C6" s="93" t="s">
        <v>97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39" s="51" customFormat="1" ht="12" customHeight="1">
      <c r="C7" s="95" t="s">
        <v>42</v>
      </c>
      <c r="D7" s="31"/>
      <c r="E7" s="31"/>
      <c r="F7" s="39"/>
      <c r="G7" s="31"/>
      <c r="H7" s="31"/>
      <c r="I7" s="31"/>
      <c r="J7" s="67"/>
      <c r="K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4:9" s="11" customFormat="1" ht="12" customHeight="1">
      <c r="D8" s="68"/>
      <c r="E8" s="68"/>
      <c r="F8" s="68"/>
      <c r="G8" s="68"/>
      <c r="H8" s="68"/>
      <c r="I8" s="68"/>
    </row>
    <row r="9" s="46" customFormat="1" ht="12" customHeight="1">
      <c r="I9" s="68"/>
    </row>
    <row r="10" spans="3:17" s="46" customFormat="1" ht="12" customHeight="1">
      <c r="C10" s="69"/>
      <c r="D10" s="70" t="s">
        <v>45</v>
      </c>
      <c r="E10" s="70" t="s">
        <v>30</v>
      </c>
      <c r="F10" s="70" t="s">
        <v>31</v>
      </c>
      <c r="G10" s="70" t="s">
        <v>54</v>
      </c>
      <c r="H10" s="70" t="s">
        <v>55</v>
      </c>
      <c r="I10" s="70" t="s">
        <v>60</v>
      </c>
      <c r="J10" s="71"/>
      <c r="K10" s="69"/>
      <c r="L10" s="70"/>
      <c r="M10" s="70"/>
      <c r="N10" s="70"/>
      <c r="O10" s="70"/>
      <c r="P10" s="70"/>
      <c r="Q10" s="70"/>
    </row>
    <row r="11" spans="2:17" s="46" customFormat="1" ht="12" customHeight="1">
      <c r="B11" s="72"/>
      <c r="C11" s="46" t="s">
        <v>166</v>
      </c>
      <c r="D11" s="84">
        <v>2.6238966308096088</v>
      </c>
      <c r="E11" s="84">
        <v>2.4735435573283007</v>
      </c>
      <c r="F11" s="84">
        <v>0.454306673072488</v>
      </c>
      <c r="G11" s="84">
        <v>0.1665692931912214</v>
      </c>
      <c r="H11" s="84">
        <v>-0.4705236443335769</v>
      </c>
      <c r="I11" s="113"/>
      <c r="J11" s="73"/>
      <c r="K11" s="35"/>
      <c r="L11" s="35"/>
      <c r="M11" s="35"/>
      <c r="N11" s="35"/>
      <c r="O11" s="35"/>
      <c r="P11" s="35"/>
      <c r="Q11" s="35"/>
    </row>
    <row r="12" spans="2:17" s="46" customFormat="1" ht="12" customHeight="1">
      <c r="B12" s="72"/>
      <c r="C12" s="46" t="s">
        <v>167</v>
      </c>
      <c r="D12" s="84">
        <v>2.2</v>
      </c>
      <c r="E12" s="84">
        <v>3</v>
      </c>
      <c r="F12" s="84">
        <v>0.3</v>
      </c>
      <c r="G12" s="84">
        <v>0.4</v>
      </c>
      <c r="H12" s="84">
        <v>-1.4</v>
      </c>
      <c r="I12" s="84">
        <v>0</v>
      </c>
      <c r="J12" s="73"/>
      <c r="K12" s="35"/>
      <c r="L12" s="35"/>
      <c r="M12" s="35"/>
      <c r="N12" s="35"/>
      <c r="O12" s="35"/>
      <c r="P12" s="35"/>
      <c r="Q12" s="35"/>
    </row>
    <row r="13" spans="2:17" s="46" customFormat="1" ht="12" customHeight="1">
      <c r="B13" s="72"/>
      <c r="D13" s="35"/>
      <c r="E13" s="35"/>
      <c r="F13" s="35"/>
      <c r="G13" s="35"/>
      <c r="H13" s="35"/>
      <c r="I13" s="35"/>
      <c r="J13" s="73"/>
      <c r="K13" s="35"/>
      <c r="L13" s="35"/>
      <c r="M13" s="35"/>
      <c r="N13" s="35"/>
      <c r="O13" s="35"/>
      <c r="P13" s="35"/>
      <c r="Q13" s="35"/>
    </row>
    <row r="14" spans="3:17" s="46" customFormat="1" ht="12" customHeight="1">
      <c r="C14" s="46" t="s">
        <v>6</v>
      </c>
      <c r="D14" s="84">
        <v>8.4</v>
      </c>
      <c r="E14" s="84">
        <v>-0.6</v>
      </c>
      <c r="F14" s="84">
        <v>10.3</v>
      </c>
      <c r="G14" s="84">
        <v>-2.4</v>
      </c>
      <c r="H14" s="84">
        <v>1.1</v>
      </c>
      <c r="I14" s="84">
        <v>2</v>
      </c>
      <c r="J14" s="73"/>
      <c r="K14" s="35"/>
      <c r="L14" s="35"/>
      <c r="M14" s="35"/>
      <c r="N14" s="35"/>
      <c r="O14" s="35"/>
      <c r="P14" s="35"/>
      <c r="Q14" s="35"/>
    </row>
    <row r="15" spans="3:17" s="46" customFormat="1" ht="12" customHeight="1">
      <c r="C15" s="46" t="s">
        <v>4</v>
      </c>
      <c r="D15" s="84">
        <v>7.8</v>
      </c>
      <c r="E15" s="84">
        <v>5</v>
      </c>
      <c r="F15" s="84">
        <v>1.5</v>
      </c>
      <c r="G15" s="84">
        <v>3</v>
      </c>
      <c r="H15" s="84">
        <v>-1.7</v>
      </c>
      <c r="I15" s="84">
        <v>0</v>
      </c>
      <c r="J15" s="73"/>
      <c r="K15" s="35"/>
      <c r="L15" s="35"/>
      <c r="M15" s="35"/>
      <c r="N15" s="35"/>
      <c r="O15" s="35"/>
      <c r="P15" s="35"/>
      <c r="Q15" s="35"/>
    </row>
    <row r="16" spans="3:17" s="46" customFormat="1" ht="12" customHeight="1">
      <c r="C16" s="46" t="s">
        <v>2</v>
      </c>
      <c r="D16" s="84">
        <v>7.8</v>
      </c>
      <c r="E16" s="84">
        <v>8.7</v>
      </c>
      <c r="F16" s="84">
        <v>1.9</v>
      </c>
      <c r="G16" s="84">
        <v>-1.1</v>
      </c>
      <c r="H16" s="84">
        <v>-1.7</v>
      </c>
      <c r="I16" s="84">
        <v>0</v>
      </c>
      <c r="J16" s="73"/>
      <c r="K16" s="35"/>
      <c r="L16" s="35"/>
      <c r="M16" s="35"/>
      <c r="N16" s="35"/>
      <c r="O16" s="35"/>
      <c r="P16" s="35"/>
      <c r="Q16" s="35"/>
    </row>
    <row r="17" spans="3:17" s="46" customFormat="1" ht="12" customHeight="1">
      <c r="C17" s="46" t="s">
        <v>15</v>
      </c>
      <c r="D17" s="84">
        <v>7.1</v>
      </c>
      <c r="E17" s="84">
        <v>5.4</v>
      </c>
      <c r="F17" s="84">
        <v>4.3</v>
      </c>
      <c r="G17" s="84">
        <v>-1.5</v>
      </c>
      <c r="H17" s="84">
        <v>-1.1</v>
      </c>
      <c r="I17" s="84">
        <v>-0.5</v>
      </c>
      <c r="K17" s="35"/>
      <c r="L17" s="35"/>
      <c r="M17" s="35"/>
      <c r="N17" s="35"/>
      <c r="O17" s="35"/>
      <c r="P17" s="35"/>
      <c r="Q17" s="35"/>
    </row>
    <row r="18" spans="3:17" s="46" customFormat="1" ht="12" customHeight="1">
      <c r="C18" s="46" t="s">
        <v>103</v>
      </c>
      <c r="D18" s="84">
        <v>7</v>
      </c>
      <c r="E18" s="84">
        <v>5.7</v>
      </c>
      <c r="F18" s="84">
        <v>0</v>
      </c>
      <c r="G18" s="84">
        <v>2.8</v>
      </c>
      <c r="H18" s="84">
        <v>-1.5</v>
      </c>
      <c r="I18" s="84">
        <v>-0.1</v>
      </c>
      <c r="K18" s="35"/>
      <c r="L18" s="35"/>
      <c r="M18" s="35"/>
      <c r="N18" s="35"/>
      <c r="O18" s="35"/>
      <c r="P18" s="35"/>
      <c r="Q18" s="35"/>
    </row>
    <row r="19" spans="3:17" s="46" customFormat="1" ht="12" customHeight="1">
      <c r="C19" s="46" t="s">
        <v>3</v>
      </c>
      <c r="D19" s="84">
        <v>5.2</v>
      </c>
      <c r="E19" s="84">
        <v>3.9</v>
      </c>
      <c r="F19" s="84">
        <v>0.2</v>
      </c>
      <c r="G19" s="84">
        <v>3.1</v>
      </c>
      <c r="H19" s="84">
        <v>-2</v>
      </c>
      <c r="I19" s="84">
        <v>0.1</v>
      </c>
      <c r="K19" s="35"/>
      <c r="L19" s="35"/>
      <c r="M19" s="35"/>
      <c r="N19" s="35"/>
      <c r="O19" s="35"/>
      <c r="P19" s="35"/>
      <c r="Q19" s="35"/>
    </row>
    <row r="20" spans="3:17" s="46" customFormat="1" ht="12" customHeight="1">
      <c r="C20" s="46" t="s">
        <v>26</v>
      </c>
      <c r="D20" s="84">
        <v>4.6</v>
      </c>
      <c r="E20" s="84">
        <v>37.9</v>
      </c>
      <c r="F20" s="84">
        <v>-7.9</v>
      </c>
      <c r="G20" s="84">
        <v>-24.3</v>
      </c>
      <c r="H20" s="84">
        <v>-1.1</v>
      </c>
      <c r="I20" s="84">
        <v>-4.9</v>
      </c>
      <c r="K20" s="35"/>
      <c r="L20" s="35"/>
      <c r="M20" s="35"/>
      <c r="N20" s="35"/>
      <c r="O20" s="35"/>
      <c r="P20" s="35"/>
      <c r="Q20" s="35"/>
    </row>
    <row r="21" spans="3:17" s="46" customFormat="1" ht="12" customHeight="1">
      <c r="C21" s="46" t="s">
        <v>0</v>
      </c>
      <c r="D21" s="84">
        <v>4.3</v>
      </c>
      <c r="E21" s="84">
        <v>3.8</v>
      </c>
      <c r="F21" s="84">
        <v>33.1</v>
      </c>
      <c r="G21" s="84">
        <v>-31.1</v>
      </c>
      <c r="H21" s="84">
        <v>-1.5</v>
      </c>
      <c r="I21" s="84">
        <v>-0.3</v>
      </c>
      <c r="K21" s="35"/>
      <c r="L21" s="35"/>
      <c r="M21" s="35"/>
      <c r="N21" s="35"/>
      <c r="O21" s="35"/>
      <c r="P21" s="35"/>
      <c r="Q21" s="35"/>
    </row>
    <row r="22" spans="3:17" s="46" customFormat="1" ht="12" customHeight="1">
      <c r="C22" s="46" t="s">
        <v>67</v>
      </c>
      <c r="D22" s="84">
        <v>3.6</v>
      </c>
      <c r="E22" s="84">
        <v>5</v>
      </c>
      <c r="F22" s="84">
        <v>1.9</v>
      </c>
      <c r="G22" s="84">
        <v>-2.8</v>
      </c>
      <c r="H22" s="84">
        <v>-0.5</v>
      </c>
      <c r="I22" s="84">
        <v>1.3</v>
      </c>
      <c r="K22" s="35"/>
      <c r="L22" s="35"/>
      <c r="M22" s="35"/>
      <c r="N22" s="35"/>
      <c r="O22" s="35"/>
      <c r="P22" s="35"/>
      <c r="Q22" s="35"/>
    </row>
    <row r="23" spans="3:17" s="46" customFormat="1" ht="12" customHeight="1">
      <c r="C23" s="46" t="s">
        <v>12</v>
      </c>
      <c r="D23" s="84">
        <v>3.6</v>
      </c>
      <c r="E23" s="84">
        <v>4.1</v>
      </c>
      <c r="F23" s="84">
        <v>-0.3</v>
      </c>
      <c r="G23" s="84">
        <v>1</v>
      </c>
      <c r="H23" s="84">
        <v>-1.2</v>
      </c>
      <c r="I23" s="84">
        <v>0</v>
      </c>
      <c r="K23" s="35"/>
      <c r="L23" s="35"/>
      <c r="M23" s="35"/>
      <c r="N23" s="35"/>
      <c r="O23" s="35"/>
      <c r="P23" s="35"/>
      <c r="Q23" s="35"/>
    </row>
    <row r="24" spans="3:17" s="46" customFormat="1" ht="12" customHeight="1">
      <c r="C24" s="46" t="s">
        <v>21</v>
      </c>
      <c r="D24" s="84">
        <v>3.6</v>
      </c>
      <c r="E24" s="84">
        <v>2.4</v>
      </c>
      <c r="F24" s="84">
        <v>4.5</v>
      </c>
      <c r="G24" s="84">
        <v>-3</v>
      </c>
      <c r="H24" s="84">
        <v>-0.3</v>
      </c>
      <c r="I24" s="84">
        <v>2.4</v>
      </c>
      <c r="K24" s="35"/>
      <c r="L24" s="35"/>
      <c r="M24" s="35"/>
      <c r="N24" s="35"/>
      <c r="O24" s="35"/>
      <c r="P24" s="35"/>
      <c r="Q24" s="35"/>
    </row>
    <row r="25" spans="3:17" s="46" customFormat="1" ht="12" customHeight="1">
      <c r="C25" s="46" t="s">
        <v>7</v>
      </c>
      <c r="D25" s="84">
        <v>3</v>
      </c>
      <c r="E25" s="84">
        <v>-5</v>
      </c>
      <c r="F25" s="84">
        <v>6.2</v>
      </c>
      <c r="G25" s="84">
        <v>0.1</v>
      </c>
      <c r="H25" s="84">
        <v>1.6</v>
      </c>
      <c r="I25" s="84">
        <v>1.7</v>
      </c>
      <c r="K25" s="35"/>
      <c r="L25" s="35"/>
      <c r="M25" s="35"/>
      <c r="N25" s="35"/>
      <c r="O25" s="35"/>
      <c r="P25" s="35"/>
      <c r="Q25" s="35"/>
    </row>
    <row r="26" spans="3:17" s="46" customFormat="1" ht="12" customHeight="1">
      <c r="C26" s="46" t="s">
        <v>27</v>
      </c>
      <c r="D26" s="84">
        <v>2.5</v>
      </c>
      <c r="E26" s="84">
        <v>1.4</v>
      </c>
      <c r="F26" s="84">
        <v>2.1</v>
      </c>
      <c r="G26" s="84">
        <v>-0.1</v>
      </c>
      <c r="H26" s="84">
        <v>-0.9</v>
      </c>
      <c r="I26" s="84">
        <v>-0.2</v>
      </c>
      <c r="K26" s="35"/>
      <c r="L26" s="35"/>
      <c r="M26" s="35"/>
      <c r="N26" s="35"/>
      <c r="O26" s="35"/>
      <c r="P26" s="35"/>
      <c r="Q26" s="35"/>
    </row>
    <row r="27" spans="3:17" s="46" customFormat="1" ht="12" customHeight="1">
      <c r="C27" s="46" t="s">
        <v>11</v>
      </c>
      <c r="D27" s="84">
        <v>0.7</v>
      </c>
      <c r="E27" s="84">
        <v>-0.8</v>
      </c>
      <c r="F27" s="84">
        <v>2.3</v>
      </c>
      <c r="G27" s="84">
        <v>0.5</v>
      </c>
      <c r="H27" s="84">
        <v>-1.3</v>
      </c>
      <c r="I27" s="84">
        <v>0.4</v>
      </c>
      <c r="K27" s="35"/>
      <c r="L27" s="35"/>
      <c r="M27" s="35"/>
      <c r="N27" s="35"/>
      <c r="O27" s="35"/>
      <c r="P27" s="35"/>
      <c r="Q27" s="35"/>
    </row>
    <row r="28" spans="3:17" s="46" customFormat="1" ht="12" customHeight="1">
      <c r="C28" s="46" t="s">
        <v>5</v>
      </c>
      <c r="D28" s="84">
        <v>0.3</v>
      </c>
      <c r="E28" s="84">
        <v>1.4</v>
      </c>
      <c r="F28" s="84">
        <v>-1</v>
      </c>
      <c r="G28" s="84">
        <v>1.1</v>
      </c>
      <c r="H28" s="84">
        <v>-1.2</v>
      </c>
      <c r="I28" s="84">
        <v>0.1</v>
      </c>
      <c r="K28" s="35"/>
      <c r="L28" s="35"/>
      <c r="M28" s="35"/>
      <c r="N28" s="35"/>
      <c r="O28" s="35"/>
      <c r="P28" s="35"/>
      <c r="Q28" s="35"/>
    </row>
    <row r="29" spans="3:17" s="46" customFormat="1" ht="12" customHeight="1">
      <c r="C29" s="46" t="s">
        <v>20</v>
      </c>
      <c r="D29" s="84">
        <v>0.1</v>
      </c>
      <c r="E29" s="84">
        <v>-0.6</v>
      </c>
      <c r="F29" s="84">
        <v>2.9</v>
      </c>
      <c r="G29" s="84">
        <v>-1.6</v>
      </c>
      <c r="H29" s="84">
        <v>-0.6</v>
      </c>
      <c r="I29" s="84">
        <v>2</v>
      </c>
      <c r="K29" s="35"/>
      <c r="L29" s="35"/>
      <c r="M29" s="35"/>
      <c r="N29" s="35"/>
      <c r="O29" s="35"/>
      <c r="P29" s="35"/>
      <c r="Q29" s="35"/>
    </row>
    <row r="30" spans="3:17" s="46" customFormat="1" ht="12" customHeight="1">
      <c r="C30" s="46" t="s">
        <v>1</v>
      </c>
      <c r="D30" s="84">
        <v>-0.2</v>
      </c>
      <c r="E30" s="84">
        <v>0.2</v>
      </c>
      <c r="F30" s="84">
        <v>0.2</v>
      </c>
      <c r="G30" s="84">
        <v>1.3</v>
      </c>
      <c r="H30" s="84">
        <v>-1.8</v>
      </c>
      <c r="I30" s="84">
        <v>0</v>
      </c>
      <c r="K30" s="35"/>
      <c r="L30" s="35"/>
      <c r="M30" s="35"/>
      <c r="N30" s="35"/>
      <c r="O30" s="35"/>
      <c r="P30" s="35"/>
      <c r="Q30" s="35"/>
    </row>
    <row r="31" spans="3:17" s="46" customFormat="1" ht="12" customHeight="1">
      <c r="C31" s="46" t="s">
        <v>19</v>
      </c>
      <c r="D31" s="84">
        <v>-0.4</v>
      </c>
      <c r="E31" s="84">
        <v>0.7</v>
      </c>
      <c r="F31" s="84">
        <v>1.2</v>
      </c>
      <c r="G31" s="84">
        <v>-1.6</v>
      </c>
      <c r="H31" s="84">
        <v>-0.6</v>
      </c>
      <c r="I31" s="84">
        <v>1.2</v>
      </c>
      <c r="K31" s="35"/>
      <c r="L31" s="35"/>
      <c r="M31" s="35"/>
      <c r="N31" s="35"/>
      <c r="O31" s="35"/>
      <c r="P31" s="35"/>
      <c r="Q31" s="35"/>
    </row>
    <row r="32" spans="3:17" s="46" customFormat="1" ht="12" customHeight="1">
      <c r="C32" s="46" t="s">
        <v>22</v>
      </c>
      <c r="D32" s="84">
        <v>-0.7</v>
      </c>
      <c r="E32" s="84">
        <v>-3.1</v>
      </c>
      <c r="F32" s="84">
        <v>4.9</v>
      </c>
      <c r="G32" s="84">
        <v>-3.5</v>
      </c>
      <c r="H32" s="84">
        <v>1</v>
      </c>
      <c r="I32" s="84">
        <v>1.6</v>
      </c>
      <c r="K32" s="35"/>
      <c r="L32" s="35"/>
      <c r="M32" s="35"/>
      <c r="N32" s="35"/>
      <c r="O32" s="35"/>
      <c r="P32" s="35"/>
      <c r="Q32" s="35"/>
    </row>
    <row r="33" spans="3:17" s="46" customFormat="1" ht="12" customHeight="1">
      <c r="C33" s="46" t="s">
        <v>18</v>
      </c>
      <c r="D33" s="84">
        <v>-1</v>
      </c>
      <c r="E33" s="84">
        <v>-0.6</v>
      </c>
      <c r="F33" s="84">
        <v>0.8</v>
      </c>
      <c r="G33" s="84">
        <v>-1.2</v>
      </c>
      <c r="H33" s="84">
        <v>0.1</v>
      </c>
      <c r="I33" s="84">
        <v>1.5</v>
      </c>
      <c r="K33" s="35"/>
      <c r="L33" s="35"/>
      <c r="M33" s="35"/>
      <c r="N33" s="35"/>
      <c r="O33" s="35"/>
      <c r="P33" s="35"/>
      <c r="Q33" s="35"/>
    </row>
    <row r="34" spans="3:17" s="46" customFormat="1" ht="12" customHeight="1">
      <c r="C34" s="46" t="s">
        <v>25</v>
      </c>
      <c r="D34" s="84">
        <v>-1.1</v>
      </c>
      <c r="E34" s="84">
        <v>-17.5</v>
      </c>
      <c r="F34" s="84">
        <v>10.2</v>
      </c>
      <c r="G34" s="84">
        <v>0.4</v>
      </c>
      <c r="H34" s="84">
        <v>5.7</v>
      </c>
      <c r="I34" s="84">
        <v>2.6</v>
      </c>
      <c r="K34" s="35"/>
      <c r="L34" s="35"/>
      <c r="M34" s="35"/>
      <c r="N34" s="35"/>
      <c r="O34" s="35"/>
      <c r="P34" s="35"/>
      <c r="Q34" s="35"/>
    </row>
    <row r="35" spans="3:17" s="46" customFormat="1" ht="12" customHeight="1">
      <c r="C35" s="46" t="s">
        <v>17</v>
      </c>
      <c r="D35" s="84">
        <v>-1.2</v>
      </c>
      <c r="E35" s="84">
        <v>-6</v>
      </c>
      <c r="F35" s="84">
        <v>4.2</v>
      </c>
      <c r="G35" s="84">
        <v>-1.5</v>
      </c>
      <c r="H35" s="84">
        <v>2.1</v>
      </c>
      <c r="I35" s="84">
        <v>1.3</v>
      </c>
      <c r="K35" s="35"/>
      <c r="L35" s="35"/>
      <c r="M35" s="35"/>
      <c r="N35" s="35"/>
      <c r="O35" s="35"/>
      <c r="P35" s="35"/>
      <c r="Q35" s="35"/>
    </row>
    <row r="36" spans="3:17" s="46" customFormat="1" ht="12" customHeight="1">
      <c r="C36" s="46" t="s">
        <v>10</v>
      </c>
      <c r="D36" s="84">
        <v>-1.9</v>
      </c>
      <c r="E36" s="84">
        <v>-2.8</v>
      </c>
      <c r="F36" s="84">
        <v>0.5</v>
      </c>
      <c r="G36" s="84">
        <v>2.4</v>
      </c>
      <c r="H36" s="84">
        <v>-2.1</v>
      </c>
      <c r="I36" s="84">
        <v>0.1</v>
      </c>
      <c r="K36" s="35"/>
      <c r="L36" s="35"/>
      <c r="M36" s="35"/>
      <c r="N36" s="35"/>
      <c r="O36" s="35"/>
      <c r="P36" s="35"/>
      <c r="Q36" s="35"/>
    </row>
    <row r="37" spans="3:17" s="46" customFormat="1" ht="12" customHeight="1">
      <c r="C37" s="51" t="s">
        <v>16</v>
      </c>
      <c r="D37" s="84">
        <v>-4</v>
      </c>
      <c r="E37" s="84">
        <v>-11</v>
      </c>
      <c r="F37" s="84">
        <v>18</v>
      </c>
      <c r="G37" s="84">
        <v>-9.8</v>
      </c>
      <c r="H37" s="84">
        <v>-1.1</v>
      </c>
      <c r="I37" s="84">
        <v>0.6</v>
      </c>
      <c r="K37" s="35"/>
      <c r="L37" s="35"/>
      <c r="M37" s="35"/>
      <c r="N37" s="35"/>
      <c r="O37" s="35"/>
      <c r="P37" s="35"/>
      <c r="Q37" s="35"/>
    </row>
    <row r="38" spans="1:17" s="46" customFormat="1" ht="12" customHeight="1">
      <c r="A38" s="51"/>
      <c r="C38" s="51" t="s">
        <v>28</v>
      </c>
      <c r="D38" s="84">
        <v>-5.2</v>
      </c>
      <c r="E38" s="84">
        <v>-8.8</v>
      </c>
      <c r="F38" s="84">
        <v>4.3</v>
      </c>
      <c r="G38" s="84">
        <v>-1.7</v>
      </c>
      <c r="H38" s="84">
        <v>0.9</v>
      </c>
      <c r="I38" s="84">
        <v>1.9</v>
      </c>
      <c r="K38" s="35"/>
      <c r="L38" s="35"/>
      <c r="M38" s="35"/>
      <c r="N38" s="35"/>
      <c r="O38" s="35"/>
      <c r="P38" s="35"/>
      <c r="Q38" s="35"/>
    </row>
    <row r="39" spans="3:17" s="46" customFormat="1" ht="12" customHeight="1">
      <c r="C39" s="46" t="s">
        <v>13</v>
      </c>
      <c r="D39" s="84">
        <v>-6.7</v>
      </c>
      <c r="E39" s="84">
        <v>-11.2</v>
      </c>
      <c r="F39" s="84">
        <v>4.4</v>
      </c>
      <c r="G39" s="84">
        <v>-0.3</v>
      </c>
      <c r="H39" s="84">
        <v>0.3</v>
      </c>
      <c r="I39" s="84">
        <v>1.6</v>
      </c>
      <c r="K39" s="35"/>
      <c r="L39" s="35"/>
      <c r="M39" s="35"/>
      <c r="N39" s="35"/>
      <c r="O39" s="35"/>
      <c r="P39" s="35"/>
      <c r="Q39" s="35"/>
    </row>
    <row r="40" spans="3:17" s="46" customFormat="1" ht="12" customHeight="1">
      <c r="C40" s="46" t="s">
        <v>14</v>
      </c>
      <c r="D40" s="84">
        <v>-11.8</v>
      </c>
      <c r="E40" s="84">
        <v>-19.9</v>
      </c>
      <c r="F40" s="84">
        <v>13.7</v>
      </c>
      <c r="G40" s="84">
        <v>-4.2</v>
      </c>
      <c r="H40" s="84">
        <v>-1.4</v>
      </c>
      <c r="I40" s="84">
        <v>0.1</v>
      </c>
      <c r="K40" s="35"/>
      <c r="L40" s="35"/>
      <c r="M40" s="35"/>
      <c r="N40" s="35"/>
      <c r="O40" s="35"/>
      <c r="P40" s="35"/>
      <c r="Q40" s="35"/>
    </row>
    <row r="41" spans="1:9" s="46" customFormat="1" ht="12" customHeight="1">
      <c r="A41" s="74"/>
      <c r="B41" s="73"/>
      <c r="D41" s="88"/>
      <c r="E41" s="88"/>
      <c r="F41" s="88"/>
      <c r="G41" s="88"/>
      <c r="H41" s="88"/>
      <c r="I41" s="88"/>
    </row>
    <row r="42" spans="1:9" s="46" customFormat="1" ht="12" customHeight="1">
      <c r="A42" s="74"/>
      <c r="B42" s="73"/>
      <c r="C42" s="46" t="s">
        <v>48</v>
      </c>
      <c r="D42" s="84">
        <v>3.8</v>
      </c>
      <c r="E42" s="84">
        <v>9.1</v>
      </c>
      <c r="F42" s="84">
        <v>0.1</v>
      </c>
      <c r="G42" s="84">
        <v>-3.4</v>
      </c>
      <c r="H42" s="84">
        <v>-2</v>
      </c>
      <c r="I42" s="84">
        <v>0</v>
      </c>
    </row>
    <row r="43" spans="1:9" s="46" customFormat="1" ht="12" customHeight="1">
      <c r="A43" s="74"/>
      <c r="B43" s="33"/>
      <c r="C43" s="46" t="s">
        <v>24</v>
      </c>
      <c r="D43" s="84">
        <v>1.9</v>
      </c>
      <c r="E43" s="84">
        <v>-0.3</v>
      </c>
      <c r="F43" s="84">
        <v>-0.3</v>
      </c>
      <c r="G43" s="84">
        <v>4.5</v>
      </c>
      <c r="H43" s="84">
        <v>-2</v>
      </c>
      <c r="I43" s="84">
        <v>0</v>
      </c>
    </row>
    <row r="44" spans="1:9" s="46" customFormat="1" ht="12" customHeight="1">
      <c r="A44" s="74"/>
      <c r="B44" s="73"/>
      <c r="C44" s="46" t="s">
        <v>23</v>
      </c>
      <c r="D44" s="84">
        <v>1</v>
      </c>
      <c r="E44" s="84">
        <v>-3.1</v>
      </c>
      <c r="F44" s="84">
        <v>2.5</v>
      </c>
      <c r="G44" s="84">
        <v>2.4</v>
      </c>
      <c r="H44" s="84">
        <v>-0.7</v>
      </c>
      <c r="I44" s="84">
        <v>-0.1</v>
      </c>
    </row>
    <row r="45" spans="1:9" s="46" customFormat="1" ht="12" customHeight="1">
      <c r="A45" s="74"/>
      <c r="B45" s="73"/>
      <c r="D45" s="84"/>
      <c r="E45" s="84"/>
      <c r="F45" s="84"/>
      <c r="G45" s="84"/>
      <c r="H45" s="84"/>
      <c r="I45" s="84"/>
    </row>
    <row r="46" spans="1:9" s="46" customFormat="1" ht="12" customHeight="1">
      <c r="A46" s="74"/>
      <c r="B46" s="73"/>
      <c r="C46" s="46" t="s">
        <v>68</v>
      </c>
      <c r="D46" s="84">
        <v>-3.5</v>
      </c>
      <c r="E46" s="84">
        <v>-16.8</v>
      </c>
      <c r="F46" s="84">
        <v>4</v>
      </c>
      <c r="G46" s="84">
        <v>-3.8</v>
      </c>
      <c r="H46" s="84">
        <v>13.2</v>
      </c>
      <c r="I46" s="84">
        <v>0.1</v>
      </c>
    </row>
    <row r="47" spans="1:9" s="46" customFormat="1" ht="12" customHeight="1">
      <c r="A47" s="74"/>
      <c r="B47" s="73"/>
      <c r="C47" s="46" t="s">
        <v>53</v>
      </c>
      <c r="D47" s="84">
        <v>-4.5</v>
      </c>
      <c r="E47" s="84">
        <v>-11.2</v>
      </c>
      <c r="F47" s="84">
        <v>2.3</v>
      </c>
      <c r="G47" s="84">
        <v>-3.2</v>
      </c>
      <c r="H47" s="84">
        <v>7.7</v>
      </c>
      <c r="I47" s="84" t="s">
        <v>33</v>
      </c>
    </row>
    <row r="48" spans="1:9" s="46" customFormat="1" ht="12" customHeight="1">
      <c r="A48" s="74"/>
      <c r="B48" s="73"/>
      <c r="C48" s="46" t="s">
        <v>29</v>
      </c>
      <c r="D48" s="84">
        <v>-5.2</v>
      </c>
      <c r="E48" s="84">
        <v>-5.3</v>
      </c>
      <c r="F48" s="84">
        <v>1.3</v>
      </c>
      <c r="G48" s="84">
        <v>-1.2</v>
      </c>
      <c r="H48" s="84">
        <v>0</v>
      </c>
      <c r="I48" s="84">
        <v>0</v>
      </c>
    </row>
    <row r="49" spans="1:9" s="46" customFormat="1" ht="12" customHeight="1">
      <c r="A49" s="74"/>
      <c r="B49" s="73"/>
      <c r="C49" s="46" t="s">
        <v>66</v>
      </c>
      <c r="D49" s="84">
        <v>-8.9</v>
      </c>
      <c r="E49" s="84">
        <v>-23</v>
      </c>
      <c r="F49" s="84">
        <v>8.1</v>
      </c>
      <c r="G49" s="84">
        <v>-1.7</v>
      </c>
      <c r="H49" s="84">
        <v>7.7</v>
      </c>
      <c r="I49" s="84">
        <v>1.1</v>
      </c>
    </row>
    <row r="50" spans="1:9" s="46" customFormat="1" ht="12" customHeight="1">
      <c r="A50" s="74"/>
      <c r="B50" s="73"/>
      <c r="C50" s="33" t="s">
        <v>47</v>
      </c>
      <c r="D50" s="84">
        <v>-25.9</v>
      </c>
      <c r="E50" s="84">
        <v>-39.1</v>
      </c>
      <c r="F50" s="84">
        <v>4.4</v>
      </c>
      <c r="G50" s="84">
        <v>1.5</v>
      </c>
      <c r="H50" s="84">
        <v>7.3</v>
      </c>
      <c r="I50" s="84">
        <v>0</v>
      </c>
    </row>
    <row r="51" spans="1:9" ht="12" customHeight="1">
      <c r="A51" s="74"/>
      <c r="B51" s="75"/>
      <c r="C51" s="88"/>
      <c r="D51" s="84"/>
      <c r="E51" s="84"/>
      <c r="F51" s="84"/>
      <c r="G51" s="84"/>
      <c r="H51" s="84"/>
      <c r="I51" s="84"/>
    </row>
    <row r="52" spans="1:9" ht="12" customHeight="1">
      <c r="A52" s="74"/>
      <c r="B52" s="75"/>
      <c r="C52" s="33" t="s">
        <v>178</v>
      </c>
      <c r="D52" s="84">
        <v>-7.1</v>
      </c>
      <c r="E52" s="84">
        <v>-37.8</v>
      </c>
      <c r="F52" s="84">
        <v>5.8</v>
      </c>
      <c r="G52" s="84">
        <v>2.4</v>
      </c>
      <c r="H52" s="84">
        <v>22.6</v>
      </c>
      <c r="I52" s="114">
        <v>0.3</v>
      </c>
    </row>
    <row r="53" spans="1:9" ht="12" customHeight="1">
      <c r="A53" s="74"/>
      <c r="B53" s="75"/>
      <c r="C53" s="33" t="s">
        <v>173</v>
      </c>
      <c r="D53" s="84"/>
      <c r="E53" s="84"/>
      <c r="F53" s="84"/>
      <c r="G53" s="84"/>
      <c r="H53" s="84"/>
      <c r="I53" s="114"/>
    </row>
    <row r="54" ht="14.5" customHeight="1">
      <c r="C54" s="30" t="s">
        <v>168</v>
      </c>
    </row>
    <row r="55" ht="12" customHeight="1">
      <c r="C55" s="46" t="s">
        <v>72</v>
      </c>
    </row>
    <row r="56" ht="12" customHeight="1">
      <c r="C56" s="101" t="s">
        <v>174</v>
      </c>
    </row>
    <row r="57" spans="3:10" ht="12" customHeight="1">
      <c r="C57" s="76" t="s">
        <v>82</v>
      </c>
      <c r="D57" s="96"/>
      <c r="E57" s="96"/>
      <c r="F57" s="96"/>
      <c r="G57" s="96"/>
      <c r="H57" s="96"/>
      <c r="I57" s="96"/>
      <c r="J57" s="46"/>
    </row>
    <row r="58" ht="12">
      <c r="K58" s="46"/>
    </row>
    <row r="59" ht="12"/>
    <row r="60" ht="12">
      <c r="C60" s="1" t="s">
        <v>44</v>
      </c>
    </row>
    <row r="61" ht="12">
      <c r="C61" s="46" t="s">
        <v>83</v>
      </c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28.9" customHeight="1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46" spans="3:8" ht="12">
      <c r="C146" s="69" t="s">
        <v>45</v>
      </c>
      <c r="D146" s="33" t="s">
        <v>30</v>
      </c>
      <c r="E146" s="33" t="s">
        <v>31</v>
      </c>
      <c r="F146" s="33" t="s">
        <v>54</v>
      </c>
      <c r="G146" s="33" t="s">
        <v>55</v>
      </c>
      <c r="H146" s="33" t="s">
        <v>60</v>
      </c>
    </row>
    <row r="147" spans="2:8" ht="12">
      <c r="B147" s="33" t="s">
        <v>6</v>
      </c>
      <c r="C147" s="69">
        <v>8.4</v>
      </c>
      <c r="D147" s="69">
        <v>-0.6</v>
      </c>
      <c r="E147" s="69">
        <v>10.3</v>
      </c>
      <c r="F147" s="69">
        <v>-2.4</v>
      </c>
      <c r="G147" s="69">
        <v>1.1</v>
      </c>
      <c r="H147" s="69">
        <v>2</v>
      </c>
    </row>
    <row r="148" spans="2:8" ht="12">
      <c r="B148" s="33" t="s">
        <v>4</v>
      </c>
      <c r="C148" s="69">
        <v>7.8</v>
      </c>
      <c r="D148" s="69">
        <v>5</v>
      </c>
      <c r="E148" s="69">
        <v>1.5</v>
      </c>
      <c r="F148" s="69">
        <v>3</v>
      </c>
      <c r="G148" s="69">
        <v>-1.7</v>
      </c>
      <c r="H148" s="69">
        <v>0</v>
      </c>
    </row>
    <row r="149" spans="2:8" ht="12">
      <c r="B149" s="33" t="s">
        <v>2</v>
      </c>
      <c r="C149" s="69">
        <v>7.8</v>
      </c>
      <c r="D149" s="69">
        <v>8.7</v>
      </c>
      <c r="E149" s="69">
        <v>1.9</v>
      </c>
      <c r="F149" s="69">
        <v>-1.1</v>
      </c>
      <c r="G149" s="69">
        <v>-1.7</v>
      </c>
      <c r="H149" s="69">
        <v>0</v>
      </c>
    </row>
    <row r="150" spans="2:8" ht="12">
      <c r="B150" s="33" t="s">
        <v>15</v>
      </c>
      <c r="C150" s="69">
        <v>7.1</v>
      </c>
      <c r="D150" s="69">
        <v>5.4</v>
      </c>
      <c r="E150" s="69">
        <v>4.3</v>
      </c>
      <c r="F150" s="69">
        <v>-1.5</v>
      </c>
      <c r="G150" s="69">
        <v>-1.1</v>
      </c>
      <c r="H150" s="69">
        <v>-0.5</v>
      </c>
    </row>
    <row r="151" spans="2:8" ht="12">
      <c r="B151" s="33" t="s">
        <v>101</v>
      </c>
      <c r="C151" s="69">
        <v>7</v>
      </c>
      <c r="D151" s="69">
        <v>5.7</v>
      </c>
      <c r="E151" s="69">
        <v>0</v>
      </c>
      <c r="F151" s="69">
        <v>2.8</v>
      </c>
      <c r="G151" s="69">
        <v>-1.5</v>
      </c>
      <c r="H151" s="69">
        <v>-0.1</v>
      </c>
    </row>
    <row r="152" spans="2:8" ht="12">
      <c r="B152" s="33" t="s">
        <v>3</v>
      </c>
      <c r="C152" s="69">
        <v>5.2</v>
      </c>
      <c r="D152" s="69">
        <v>3.9</v>
      </c>
      <c r="E152" s="69">
        <v>0.2</v>
      </c>
      <c r="F152" s="69">
        <v>3.1</v>
      </c>
      <c r="G152" s="69">
        <v>-2</v>
      </c>
      <c r="H152" s="69">
        <v>0.1</v>
      </c>
    </row>
    <row r="153" spans="2:8" ht="12">
      <c r="B153" s="33" t="s">
        <v>26</v>
      </c>
      <c r="C153" s="69">
        <v>4.6</v>
      </c>
      <c r="D153" s="69">
        <v>37.9</v>
      </c>
      <c r="E153" s="69">
        <v>-7.9</v>
      </c>
      <c r="F153" s="69">
        <v>-24.3</v>
      </c>
      <c r="G153" s="69">
        <v>-1.1</v>
      </c>
      <c r="H153" s="69">
        <v>-4.9</v>
      </c>
    </row>
    <row r="154" spans="2:8" ht="12">
      <c r="B154" s="33" t="s">
        <v>0</v>
      </c>
      <c r="C154" s="69">
        <v>4.3</v>
      </c>
      <c r="D154" s="69">
        <v>3.8</v>
      </c>
      <c r="E154" s="69">
        <v>33.1</v>
      </c>
      <c r="F154" s="69">
        <v>-31.1</v>
      </c>
      <c r="G154" s="69">
        <v>-1.5</v>
      </c>
      <c r="H154" s="69">
        <v>-0.3</v>
      </c>
    </row>
    <row r="155" spans="2:8" ht="12">
      <c r="B155" s="33" t="s">
        <v>67</v>
      </c>
      <c r="C155" s="69">
        <v>3.6</v>
      </c>
      <c r="D155" s="69">
        <v>5</v>
      </c>
      <c r="E155" s="69">
        <v>1.9</v>
      </c>
      <c r="F155" s="69">
        <v>-2.8</v>
      </c>
      <c r="G155" s="69">
        <v>-0.5</v>
      </c>
      <c r="H155" s="69">
        <v>1.3</v>
      </c>
    </row>
    <row r="156" spans="2:8" ht="12">
      <c r="B156" s="33" t="s">
        <v>12</v>
      </c>
      <c r="C156" s="69">
        <v>3.6</v>
      </c>
      <c r="D156" s="69">
        <v>4.1</v>
      </c>
      <c r="E156" s="69">
        <v>-0.3</v>
      </c>
      <c r="F156" s="69">
        <v>1</v>
      </c>
      <c r="G156" s="69">
        <v>-1.2</v>
      </c>
      <c r="H156" s="69">
        <v>0</v>
      </c>
    </row>
    <row r="157" spans="2:8" ht="12">
      <c r="B157" s="33" t="s">
        <v>21</v>
      </c>
      <c r="C157" s="69">
        <v>3.6</v>
      </c>
      <c r="D157" s="69">
        <v>2.4</v>
      </c>
      <c r="E157" s="69">
        <v>4.5</v>
      </c>
      <c r="F157" s="69">
        <v>-3</v>
      </c>
      <c r="G157" s="69">
        <v>-0.3</v>
      </c>
      <c r="H157" s="69">
        <v>2.4</v>
      </c>
    </row>
    <row r="158" spans="2:8" ht="12">
      <c r="B158" s="33" t="s">
        <v>7</v>
      </c>
      <c r="C158" s="69">
        <v>3</v>
      </c>
      <c r="D158" s="69">
        <v>-5</v>
      </c>
      <c r="E158" s="69">
        <v>6.2</v>
      </c>
      <c r="F158" s="69">
        <v>0.1</v>
      </c>
      <c r="G158" s="69">
        <v>1.6</v>
      </c>
      <c r="H158" s="69">
        <v>1.7</v>
      </c>
    </row>
    <row r="159" spans="2:8" ht="12">
      <c r="B159" s="33" t="s">
        <v>27</v>
      </c>
      <c r="C159" s="69">
        <v>2.5</v>
      </c>
      <c r="D159" s="69">
        <v>1.4</v>
      </c>
      <c r="E159" s="69">
        <v>2.1</v>
      </c>
      <c r="F159" s="69">
        <v>-0.1</v>
      </c>
      <c r="G159" s="69">
        <v>-0.9</v>
      </c>
      <c r="H159" s="69">
        <v>-0.2</v>
      </c>
    </row>
    <row r="160" spans="2:8" ht="12">
      <c r="B160" s="33" t="s">
        <v>11</v>
      </c>
      <c r="C160" s="69">
        <v>0.7</v>
      </c>
      <c r="D160" s="69">
        <v>-0.8</v>
      </c>
      <c r="E160" s="69">
        <v>2.3</v>
      </c>
      <c r="F160" s="69">
        <v>0.5</v>
      </c>
      <c r="G160" s="69">
        <v>-1.3</v>
      </c>
      <c r="H160" s="69">
        <v>0.4</v>
      </c>
    </row>
    <row r="161" spans="2:8" ht="12">
      <c r="B161" s="33" t="s">
        <v>5</v>
      </c>
      <c r="C161" s="69">
        <v>0.3</v>
      </c>
      <c r="D161" s="69">
        <v>1.4</v>
      </c>
      <c r="E161" s="69">
        <v>-1</v>
      </c>
      <c r="F161" s="69">
        <v>1.1</v>
      </c>
      <c r="G161" s="69">
        <v>-1.2</v>
      </c>
      <c r="H161" s="69">
        <v>0.1</v>
      </c>
    </row>
    <row r="162" spans="2:8" ht="12">
      <c r="B162" s="33" t="s">
        <v>20</v>
      </c>
      <c r="C162" s="69">
        <v>0.1</v>
      </c>
      <c r="D162" s="69">
        <v>-0.6</v>
      </c>
      <c r="E162" s="69">
        <v>2.9</v>
      </c>
      <c r="F162" s="69">
        <v>-1.6</v>
      </c>
      <c r="G162" s="69">
        <v>-0.6</v>
      </c>
      <c r="H162" s="69">
        <v>2</v>
      </c>
    </row>
    <row r="163" spans="2:8" ht="12">
      <c r="B163" s="33" t="s">
        <v>1</v>
      </c>
      <c r="C163" s="69">
        <v>-0.2</v>
      </c>
      <c r="D163" s="69">
        <v>0.2</v>
      </c>
      <c r="E163" s="69">
        <v>0.2</v>
      </c>
      <c r="F163" s="69">
        <v>1.3</v>
      </c>
      <c r="G163" s="69">
        <v>-1.8</v>
      </c>
      <c r="H163" s="69">
        <v>0</v>
      </c>
    </row>
    <row r="164" spans="2:8" ht="12">
      <c r="B164" s="33" t="s">
        <v>19</v>
      </c>
      <c r="C164" s="69">
        <v>-0.4</v>
      </c>
      <c r="D164" s="69">
        <v>0.7</v>
      </c>
      <c r="E164" s="69">
        <v>1.2</v>
      </c>
      <c r="F164" s="69">
        <v>-1.6</v>
      </c>
      <c r="G164" s="69">
        <v>-0.6</v>
      </c>
      <c r="H164" s="69">
        <v>1.2</v>
      </c>
    </row>
    <row r="165" spans="2:8" ht="12">
      <c r="B165" s="33" t="s">
        <v>22</v>
      </c>
      <c r="C165" s="69">
        <v>-0.7</v>
      </c>
      <c r="D165" s="69">
        <v>-3.1</v>
      </c>
      <c r="E165" s="69">
        <v>4.9</v>
      </c>
      <c r="F165" s="69">
        <v>-3.5</v>
      </c>
      <c r="G165" s="69">
        <v>1</v>
      </c>
      <c r="H165" s="69">
        <v>1.6</v>
      </c>
    </row>
    <row r="166" spans="2:8" ht="12">
      <c r="B166" s="33" t="s">
        <v>18</v>
      </c>
      <c r="C166" s="69">
        <v>-1</v>
      </c>
      <c r="D166" s="69">
        <v>-0.6</v>
      </c>
      <c r="E166" s="69">
        <v>0.8</v>
      </c>
      <c r="F166" s="69">
        <v>-1.2</v>
      </c>
      <c r="G166" s="69">
        <v>0.1</v>
      </c>
      <c r="H166" s="69">
        <v>1.5</v>
      </c>
    </row>
    <row r="167" spans="2:8" ht="12">
      <c r="B167" s="33" t="s">
        <v>25</v>
      </c>
      <c r="C167" s="69">
        <v>-1.1</v>
      </c>
      <c r="D167" s="69">
        <v>-17.5</v>
      </c>
      <c r="E167" s="69">
        <v>10.2</v>
      </c>
      <c r="F167" s="69">
        <v>0.4</v>
      </c>
      <c r="G167" s="69">
        <v>5.7</v>
      </c>
      <c r="H167" s="69">
        <v>2.6</v>
      </c>
    </row>
    <row r="168" spans="2:8" ht="12">
      <c r="B168" s="33" t="s">
        <v>17</v>
      </c>
      <c r="C168" s="69">
        <v>-1.2</v>
      </c>
      <c r="D168" s="69">
        <v>-6</v>
      </c>
      <c r="E168" s="69">
        <v>4.2</v>
      </c>
      <c r="F168" s="69">
        <v>-1.5</v>
      </c>
      <c r="G168" s="69">
        <v>2.1</v>
      </c>
      <c r="H168" s="69">
        <v>1.3</v>
      </c>
    </row>
    <row r="169" spans="2:8" ht="12">
      <c r="B169" s="33" t="s">
        <v>10</v>
      </c>
      <c r="C169" s="69">
        <v>-1.9</v>
      </c>
      <c r="D169" s="69">
        <v>-2.8</v>
      </c>
      <c r="E169" s="69">
        <v>0.5</v>
      </c>
      <c r="F169" s="69">
        <v>2.4</v>
      </c>
      <c r="G169" s="69">
        <v>-2.1</v>
      </c>
      <c r="H169" s="69">
        <v>0.1</v>
      </c>
    </row>
    <row r="170" spans="2:8" ht="12">
      <c r="B170" s="33" t="s">
        <v>16</v>
      </c>
      <c r="C170" s="69">
        <v>-4</v>
      </c>
      <c r="D170" s="69">
        <v>-11</v>
      </c>
      <c r="E170" s="69">
        <v>18</v>
      </c>
      <c r="F170" s="69">
        <v>-9.8</v>
      </c>
      <c r="G170" s="69">
        <v>-1.1</v>
      </c>
      <c r="H170" s="69">
        <v>0.6</v>
      </c>
    </row>
    <row r="171" spans="2:8" ht="12">
      <c r="B171" s="33" t="s">
        <v>28</v>
      </c>
      <c r="C171" s="69">
        <v>-5.2</v>
      </c>
      <c r="D171" s="69">
        <v>-8.8</v>
      </c>
      <c r="E171" s="69">
        <v>4.3</v>
      </c>
      <c r="F171" s="69">
        <v>-1.7</v>
      </c>
      <c r="G171" s="69">
        <v>0.9</v>
      </c>
      <c r="H171" s="69">
        <v>1.9</v>
      </c>
    </row>
    <row r="172" spans="2:8" ht="12">
      <c r="B172" s="33" t="s">
        <v>13</v>
      </c>
      <c r="C172" s="69">
        <v>-6.7</v>
      </c>
      <c r="D172" s="69">
        <v>-11.2</v>
      </c>
      <c r="E172" s="69">
        <v>4.4</v>
      </c>
      <c r="F172" s="69">
        <v>-0.3</v>
      </c>
      <c r="G172" s="69">
        <v>0.3</v>
      </c>
      <c r="H172" s="69">
        <v>1.6</v>
      </c>
    </row>
    <row r="173" spans="2:8" ht="12">
      <c r="B173" s="33" t="s">
        <v>14</v>
      </c>
      <c r="C173" s="69">
        <v>-11.8</v>
      </c>
      <c r="D173" s="69">
        <v>-19.9</v>
      </c>
      <c r="E173" s="69">
        <v>13.7</v>
      </c>
      <c r="F173" s="69">
        <v>-4.2</v>
      </c>
      <c r="G173" s="69">
        <v>-1.4</v>
      </c>
      <c r="H173" s="69">
        <v>0.1</v>
      </c>
    </row>
    <row r="174" ht="12">
      <c r="C174" s="69"/>
    </row>
    <row r="175" spans="2:8" ht="12">
      <c r="B175" s="33" t="s">
        <v>48</v>
      </c>
      <c r="C175" s="69">
        <v>3.8</v>
      </c>
      <c r="D175" s="69">
        <v>9.1</v>
      </c>
      <c r="E175" s="69">
        <v>0.1</v>
      </c>
      <c r="F175" s="69">
        <v>-3.4</v>
      </c>
      <c r="G175" s="69">
        <v>-2</v>
      </c>
      <c r="H175" s="69">
        <v>0</v>
      </c>
    </row>
    <row r="176" spans="2:8" ht="12">
      <c r="B176" s="33" t="s">
        <v>24</v>
      </c>
      <c r="C176" s="69">
        <v>1.9</v>
      </c>
      <c r="D176" s="69">
        <v>-0.3</v>
      </c>
      <c r="E176" s="69">
        <v>-0.3</v>
      </c>
      <c r="F176" s="69">
        <v>4.5</v>
      </c>
      <c r="G176" s="69">
        <v>-2</v>
      </c>
      <c r="H176" s="69">
        <v>0</v>
      </c>
    </row>
    <row r="177" spans="2:8" ht="12">
      <c r="B177" s="33" t="s">
        <v>23</v>
      </c>
      <c r="C177" s="69">
        <v>1</v>
      </c>
      <c r="D177" s="69">
        <v>-3.1</v>
      </c>
      <c r="E177" s="69">
        <v>2.5</v>
      </c>
      <c r="F177" s="69">
        <v>2.4</v>
      </c>
      <c r="G177" s="69">
        <v>-0.7</v>
      </c>
      <c r="H177" s="69">
        <v>-0.1</v>
      </c>
    </row>
    <row r="178" spans="2:8" ht="12">
      <c r="B178" s="33" t="s">
        <v>68</v>
      </c>
      <c r="C178" s="69">
        <v>-3.5</v>
      </c>
      <c r="D178" s="69">
        <v>-16.8</v>
      </c>
      <c r="E178" s="69">
        <v>4</v>
      </c>
      <c r="F178" s="69">
        <v>-3.8</v>
      </c>
      <c r="G178" s="69">
        <v>13.2</v>
      </c>
      <c r="H178" s="69">
        <v>0.1</v>
      </c>
    </row>
    <row r="179" spans="2:8" ht="12">
      <c r="B179" s="33" t="s">
        <v>53</v>
      </c>
      <c r="C179" s="69">
        <v>-4.5</v>
      </c>
      <c r="D179" s="69">
        <v>-11.2</v>
      </c>
      <c r="E179" s="69">
        <v>2.3</v>
      </c>
      <c r="F179" s="69">
        <v>-3.2</v>
      </c>
      <c r="G179" s="69">
        <v>7.7</v>
      </c>
      <c r="H179" s="69" t="s">
        <v>33</v>
      </c>
    </row>
    <row r="180" spans="2:8" ht="12">
      <c r="B180" s="33" t="s">
        <v>29</v>
      </c>
      <c r="C180" s="69">
        <v>-5.2</v>
      </c>
      <c r="D180" s="69">
        <v>-5.3</v>
      </c>
      <c r="E180" s="69">
        <v>1.3</v>
      </c>
      <c r="F180" s="69">
        <v>-1.2</v>
      </c>
      <c r="G180" s="69">
        <v>0</v>
      </c>
      <c r="H180" s="69">
        <v>0</v>
      </c>
    </row>
    <row r="181" spans="2:8" ht="12">
      <c r="B181" s="33" t="s">
        <v>47</v>
      </c>
      <c r="C181" s="69">
        <v>-25.9</v>
      </c>
      <c r="D181" s="69">
        <v>-39.1</v>
      </c>
      <c r="E181" s="69">
        <v>4.4</v>
      </c>
      <c r="F181" s="69">
        <v>1.5</v>
      </c>
      <c r="G181" s="69">
        <v>7.3</v>
      </c>
      <c r="H181" s="69">
        <v>0</v>
      </c>
    </row>
    <row r="182" spans="2:8" ht="12">
      <c r="B182" s="33" t="s">
        <v>8</v>
      </c>
      <c r="C182" s="69" t="s">
        <v>33</v>
      </c>
      <c r="D182" s="69" t="s">
        <v>33</v>
      </c>
      <c r="E182" s="69" t="s">
        <v>33</v>
      </c>
      <c r="F182" s="69" t="s">
        <v>33</v>
      </c>
      <c r="G182" s="69" t="s">
        <v>33</v>
      </c>
      <c r="H182" s="69" t="s">
        <v>33</v>
      </c>
    </row>
    <row r="183" spans="2:8" ht="12">
      <c r="B183" s="33" t="s">
        <v>66</v>
      </c>
      <c r="C183" s="69" t="s">
        <v>33</v>
      </c>
      <c r="D183" s="69" t="s">
        <v>33</v>
      </c>
      <c r="E183" s="69" t="s">
        <v>33</v>
      </c>
      <c r="F183" s="69" t="s">
        <v>33</v>
      </c>
      <c r="G183" s="69" t="s">
        <v>33</v>
      </c>
      <c r="H183" s="69" t="s">
        <v>33</v>
      </c>
    </row>
    <row r="184" spans="2:8" ht="12">
      <c r="B184" s="33" t="s">
        <v>69</v>
      </c>
      <c r="C184" s="69" t="s">
        <v>33</v>
      </c>
      <c r="D184" s="69" t="s">
        <v>33</v>
      </c>
      <c r="E184" s="69" t="s">
        <v>33</v>
      </c>
      <c r="F184" s="69" t="s">
        <v>33</v>
      </c>
      <c r="G184" s="69" t="s">
        <v>33</v>
      </c>
      <c r="H184" s="69" t="s">
        <v>33</v>
      </c>
    </row>
    <row r="185" spans="2:8" ht="12">
      <c r="B185" s="33" t="s">
        <v>102</v>
      </c>
      <c r="C185" s="69" t="s">
        <v>33</v>
      </c>
      <c r="D185" s="69" t="s">
        <v>33</v>
      </c>
      <c r="E185" s="69" t="s">
        <v>33</v>
      </c>
      <c r="F185" s="69" t="s">
        <v>33</v>
      </c>
      <c r="G185" s="69" t="s">
        <v>33</v>
      </c>
      <c r="H185" s="69" t="s">
        <v>33</v>
      </c>
    </row>
    <row r="188" spans="1:8" ht="12">
      <c r="A188" s="33" t="s">
        <v>109</v>
      </c>
      <c r="B188" s="33" t="s">
        <v>105</v>
      </c>
      <c r="C188" s="69" t="s">
        <v>106</v>
      </c>
      <c r="D188" s="69" t="s">
        <v>45</v>
      </c>
      <c r="E188" s="69" t="s">
        <v>30</v>
      </c>
      <c r="F188" s="69" t="s">
        <v>31</v>
      </c>
      <c r="G188" s="69" t="s">
        <v>54</v>
      </c>
      <c r="H188" s="69" t="s">
        <v>55</v>
      </c>
    </row>
    <row r="189" spans="2:8" ht="12">
      <c r="B189" s="33" t="s">
        <v>107</v>
      </c>
      <c r="C189" s="69">
        <v>13305813.8</v>
      </c>
      <c r="D189" s="69">
        <v>349130.8</v>
      </c>
      <c r="E189" s="69">
        <v>329125.1</v>
      </c>
      <c r="F189" s="69">
        <v>60449.2</v>
      </c>
      <c r="G189" s="69">
        <v>22163.4</v>
      </c>
      <c r="H189" s="69">
        <v>-62607</v>
      </c>
    </row>
    <row r="190" spans="3:8" ht="12">
      <c r="C190" s="69"/>
      <c r="D190" s="69">
        <f>(D189/C189)*100</f>
        <v>2.6238966308096088</v>
      </c>
      <c r="E190" s="69">
        <f>(E189/C189)*100</f>
        <v>2.4735435573283007</v>
      </c>
      <c r="F190" s="69">
        <f>(F189/C189)*100</f>
        <v>0.454306673072488</v>
      </c>
      <c r="G190" s="69">
        <f>(G189/C189)*100</f>
        <v>0.1665692931912214</v>
      </c>
      <c r="H190" s="69">
        <f>(H189/C189)*100</f>
        <v>-0.4705236443335769</v>
      </c>
    </row>
    <row r="191" spans="2:3" ht="12">
      <c r="B191" s="33" t="s">
        <v>108</v>
      </c>
      <c r="C191" s="69">
        <v>11322815.6</v>
      </c>
    </row>
    <row r="192" ht="12">
      <c r="C192" s="69"/>
    </row>
    <row r="193" spans="2:3" ht="12">
      <c r="B193" s="33" t="s">
        <v>1</v>
      </c>
      <c r="C193" s="69">
        <v>451176.9</v>
      </c>
    </row>
    <row r="194" spans="2:3" ht="12">
      <c r="B194" s="33" t="s">
        <v>22</v>
      </c>
      <c r="C194" s="69">
        <v>60642.7</v>
      </c>
    </row>
    <row r="195" spans="2:3" ht="12">
      <c r="B195" s="33" t="s">
        <v>67</v>
      </c>
      <c r="C195" s="69">
        <v>213661</v>
      </c>
    </row>
    <row r="196" spans="2:3" ht="12">
      <c r="B196" s="33" t="s">
        <v>4</v>
      </c>
      <c r="C196" s="69">
        <v>311726</v>
      </c>
    </row>
    <row r="197" spans="2:3" ht="12">
      <c r="B197" s="33" t="s">
        <v>101</v>
      </c>
      <c r="C197" s="69">
        <v>3336180</v>
      </c>
    </row>
    <row r="198" spans="2:3" ht="12">
      <c r="B198" s="33" t="s">
        <v>18</v>
      </c>
      <c r="C198" s="69">
        <v>27166.9</v>
      </c>
    </row>
    <row r="199" spans="2:3" ht="12">
      <c r="B199" s="33" t="s">
        <v>26</v>
      </c>
      <c r="C199" s="69">
        <v>366506.1</v>
      </c>
    </row>
    <row r="200" spans="2:3" ht="12">
      <c r="B200" s="33" t="s">
        <v>13</v>
      </c>
      <c r="C200" s="69">
        <v>165829.8</v>
      </c>
    </row>
    <row r="201" spans="2:3" ht="12">
      <c r="B201" s="33" t="s">
        <v>11</v>
      </c>
      <c r="C201" s="69">
        <v>1121698</v>
      </c>
    </row>
    <row r="202" spans="2:5" ht="12">
      <c r="B202" s="33" t="s">
        <v>10</v>
      </c>
      <c r="C202" s="69">
        <v>2278947</v>
      </c>
      <c r="D202" s="33">
        <f>'Table 2'!D22</f>
        <v>-52.705</v>
      </c>
      <c r="E202" s="33">
        <f>(D202/C202)*100</f>
        <v>-0.0023126909050539568</v>
      </c>
    </row>
    <row r="203" spans="2:3" ht="12">
      <c r="B203" s="33" t="s">
        <v>25</v>
      </c>
      <c r="C203" s="69">
        <v>49283.3</v>
      </c>
    </row>
    <row r="204" spans="2:3" ht="12">
      <c r="B204" s="33" t="s">
        <v>12</v>
      </c>
      <c r="C204" s="69">
        <v>1651594.9</v>
      </c>
    </row>
    <row r="205" spans="2:3" ht="12">
      <c r="B205" s="33" t="s">
        <v>14</v>
      </c>
      <c r="C205" s="69">
        <v>20840.7</v>
      </c>
    </row>
    <row r="206" spans="2:3" ht="12">
      <c r="B206" s="33" t="s">
        <v>7</v>
      </c>
      <c r="C206" s="69">
        <v>29334</v>
      </c>
    </row>
    <row r="207" spans="2:3" ht="12">
      <c r="B207" s="33" t="s">
        <v>6</v>
      </c>
      <c r="C207" s="69">
        <v>48929.7</v>
      </c>
    </row>
    <row r="208" spans="2:3" ht="12">
      <c r="B208" s="33" t="s">
        <v>0</v>
      </c>
      <c r="C208" s="69">
        <v>64143.1</v>
      </c>
    </row>
    <row r="209" spans="2:3" ht="12">
      <c r="B209" s="33" t="s">
        <v>20</v>
      </c>
      <c r="C209" s="69">
        <v>135924.5</v>
      </c>
    </row>
    <row r="210" spans="2:3" ht="12">
      <c r="B210" s="33" t="s">
        <v>16</v>
      </c>
      <c r="C210" s="69">
        <v>12823.8</v>
      </c>
    </row>
    <row r="211" spans="2:3" ht="12">
      <c r="B211" s="33" t="s">
        <v>2</v>
      </c>
      <c r="C211" s="69">
        <v>798674</v>
      </c>
    </row>
    <row r="212" spans="2:3" ht="12">
      <c r="B212" s="33" t="s">
        <v>27</v>
      </c>
      <c r="C212" s="69">
        <v>375562</v>
      </c>
    </row>
    <row r="213" spans="2:3" ht="12">
      <c r="B213" s="33" t="s">
        <v>21</v>
      </c>
      <c r="C213" s="69">
        <v>523038.3</v>
      </c>
    </row>
    <row r="214" spans="2:3" ht="12">
      <c r="B214" s="33" t="s">
        <v>17</v>
      </c>
      <c r="C214" s="69">
        <v>202465.7</v>
      </c>
    </row>
    <row r="215" spans="2:3" ht="12">
      <c r="B215" s="33" t="s">
        <v>28</v>
      </c>
      <c r="C215" s="69">
        <v>218165.2</v>
      </c>
    </row>
    <row r="216" spans="2:3" ht="12">
      <c r="B216" s="33" t="s">
        <v>15</v>
      </c>
      <c r="C216" s="69">
        <v>46297.2</v>
      </c>
    </row>
    <row r="217" spans="2:3" ht="12">
      <c r="B217" s="33" t="s">
        <v>19</v>
      </c>
      <c r="C217" s="69">
        <v>91555.3</v>
      </c>
    </row>
    <row r="218" spans="2:3" ht="12">
      <c r="B218" s="33" t="s">
        <v>5</v>
      </c>
      <c r="C218" s="69">
        <v>237467</v>
      </c>
    </row>
    <row r="219" spans="2:3" ht="12">
      <c r="B219" s="33" t="s">
        <v>3</v>
      </c>
      <c r="C219" s="69">
        <v>472260.1</v>
      </c>
    </row>
    <row r="220" spans="2:3" ht="12">
      <c r="B220" s="33" t="s">
        <v>23</v>
      </c>
      <c r="C220" s="69">
        <v>19022.2</v>
      </c>
    </row>
    <row r="221" spans="2:3" ht="12">
      <c r="B221" s="33" t="s">
        <v>24</v>
      </c>
      <c r="C221" s="69">
        <v>317884.9</v>
      </c>
    </row>
    <row r="222" spans="2:3" ht="12">
      <c r="B222" s="33" t="s">
        <v>48</v>
      </c>
      <c r="C222" s="69">
        <v>655977.7</v>
      </c>
    </row>
    <row r="223" spans="2:3" ht="12">
      <c r="B223" s="33" t="s">
        <v>8</v>
      </c>
      <c r="C223" s="69" t="s">
        <v>33</v>
      </c>
    </row>
    <row r="224" spans="2:3" ht="12">
      <c r="B224" s="33" t="s">
        <v>47</v>
      </c>
      <c r="C224" s="69">
        <v>4193.2</v>
      </c>
    </row>
    <row r="225" spans="2:3" ht="12">
      <c r="B225" s="33" t="s">
        <v>68</v>
      </c>
      <c r="C225" s="69">
        <v>10766.3</v>
      </c>
    </row>
    <row r="226" spans="2:3" ht="12">
      <c r="B226" s="33" t="s">
        <v>66</v>
      </c>
      <c r="C226" s="69">
        <v>12991.7</v>
      </c>
    </row>
    <row r="227" spans="2:3" ht="12">
      <c r="B227" s="33" t="s">
        <v>53</v>
      </c>
      <c r="C227" s="69">
        <v>46467.5</v>
      </c>
    </row>
    <row r="228" spans="2:3" ht="12">
      <c r="B228" s="33" t="s">
        <v>29</v>
      </c>
      <c r="C228" s="69">
        <v>626703.6</v>
      </c>
    </row>
    <row r="229" spans="2:3" ht="12">
      <c r="B229" s="33" t="s">
        <v>69</v>
      </c>
      <c r="C229" s="69" t="s">
        <v>33</v>
      </c>
    </row>
    <row r="230" spans="2:3" ht="12">
      <c r="B230" s="33" t="s">
        <v>102</v>
      </c>
      <c r="C230" s="69">
        <v>6804.2</v>
      </c>
    </row>
  </sheetData>
  <autoFilter ref="B146:H146">
    <sortState ref="B147:H230">
      <sortCondition descending="1" sortBy="value" ref="C147:C230"/>
    </sortState>
  </autoFilter>
  <printOptions/>
  <pageMargins left="0" right="0" top="0" bottom="0" header="0" footer="0"/>
  <pageSetup fitToHeight="1" fitToWidth="1" horizontalDpi="600" verticalDpi="600" orientation="portrait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workbookViewId="0" topLeftCell="C5">
      <selection activeCell="C5" sqref="C5"/>
    </sheetView>
  </sheetViews>
  <sheetFormatPr defaultColWidth="9.140625" defaultRowHeight="12"/>
  <cols>
    <col min="1" max="2" width="9.28125" style="33" customWidth="1"/>
    <col min="3" max="3" width="20.7109375" style="33" customWidth="1"/>
    <col min="4" max="4" width="15.8515625" style="33" customWidth="1"/>
    <col min="5" max="5" width="14.28125" style="33" customWidth="1"/>
    <col min="6" max="6" width="14.8515625" style="33" customWidth="1"/>
    <col min="7" max="9" width="17.140625" style="33" customWidth="1"/>
    <col min="10" max="10" width="10.421875" style="33" bestFit="1" customWidth="1"/>
    <col min="11" max="16384" width="9.140625" style="33" customWidth="1"/>
  </cols>
  <sheetData>
    <row r="1" ht="12" customHeight="1">
      <c r="A1" s="2"/>
    </row>
    <row r="2" s="1" customFormat="1" ht="12" customHeight="1">
      <c r="A2" s="90"/>
    </row>
    <row r="3" spans="1:3" s="1" customFormat="1" ht="12" customHeight="1">
      <c r="A3" s="91"/>
      <c r="C3" s="1" t="s">
        <v>38</v>
      </c>
    </row>
    <row r="4" spans="1:3" s="1" customFormat="1" ht="12" customHeight="1">
      <c r="A4" s="90"/>
      <c r="C4" s="1" t="s">
        <v>39</v>
      </c>
    </row>
    <row r="5" s="1" customFormat="1" ht="12" customHeight="1">
      <c r="A5" s="90"/>
    </row>
    <row r="6" spans="1:24" s="62" customFormat="1" ht="15" customHeight="1">
      <c r="A6" s="60"/>
      <c r="B6" s="61"/>
      <c r="C6" s="93" t="s">
        <v>96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2" s="51" customFormat="1" ht="12" customHeight="1">
      <c r="A7" s="52"/>
      <c r="C7" s="95" t="s">
        <v>52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="1" customFormat="1" ht="12" customHeight="1">
      <c r="A8" s="6"/>
    </row>
    <row r="9" ht="12" customHeight="1"/>
    <row r="10" spans="3:13" s="13" customFormat="1" ht="12" customHeight="1">
      <c r="C10" s="25"/>
      <c r="D10" s="26" t="s">
        <v>45</v>
      </c>
      <c r="E10" s="27" t="s">
        <v>30</v>
      </c>
      <c r="F10" s="27" t="s">
        <v>31</v>
      </c>
      <c r="G10" s="27" t="s">
        <v>54</v>
      </c>
      <c r="H10" s="26" t="s">
        <v>55</v>
      </c>
      <c r="I10" s="26" t="s">
        <v>60</v>
      </c>
      <c r="K10" s="33"/>
      <c r="L10" s="33"/>
      <c r="M10" s="33"/>
    </row>
    <row r="11" spans="1:10" ht="12" customHeight="1">
      <c r="A11" s="88"/>
      <c r="C11" s="20" t="s">
        <v>166</v>
      </c>
      <c r="D11" s="102">
        <v>349.13079999999997</v>
      </c>
      <c r="E11" s="102">
        <v>329.1251</v>
      </c>
      <c r="F11" s="102">
        <v>60.4492</v>
      </c>
      <c r="G11" s="104">
        <v>22.163400000000003</v>
      </c>
      <c r="H11" s="104">
        <v>-62.607</v>
      </c>
      <c r="I11" s="104">
        <v>-24.474400000000003</v>
      </c>
      <c r="J11" s="42"/>
    </row>
    <row r="12" spans="1:10" ht="12" customHeight="1">
      <c r="A12" s="88"/>
      <c r="C12" s="21" t="s">
        <v>167</v>
      </c>
      <c r="D12" s="155">
        <v>250.391</v>
      </c>
      <c r="E12" s="155">
        <v>340.243</v>
      </c>
      <c r="F12" s="155">
        <v>30.834</v>
      </c>
      <c r="G12" s="156">
        <v>40.951</v>
      </c>
      <c r="H12" s="156">
        <v>-161.638</v>
      </c>
      <c r="I12" s="156">
        <v>-3.369</v>
      </c>
      <c r="J12" s="42"/>
    </row>
    <row r="13" spans="3:10" ht="12" customHeight="1">
      <c r="C13" s="22" t="s">
        <v>1</v>
      </c>
      <c r="D13" s="103">
        <v>-0.683</v>
      </c>
      <c r="E13" s="103">
        <v>1.032</v>
      </c>
      <c r="F13" s="103">
        <v>0.712</v>
      </c>
      <c r="G13" s="105">
        <v>5.623</v>
      </c>
      <c r="H13" s="105">
        <v>-8.049</v>
      </c>
      <c r="I13" s="105">
        <v>-0.143</v>
      </c>
      <c r="J13" s="42"/>
    </row>
    <row r="14" spans="3:10" ht="12" customHeight="1">
      <c r="C14" s="23" t="s">
        <v>22</v>
      </c>
      <c r="D14" s="117">
        <v>-0.3999</v>
      </c>
      <c r="E14" s="117">
        <v>-1.872</v>
      </c>
      <c r="F14" s="117">
        <v>2.9698</v>
      </c>
      <c r="G14" s="120">
        <v>-2.0985</v>
      </c>
      <c r="H14" s="120">
        <v>0.6008</v>
      </c>
      <c r="I14" s="120">
        <v>0.9474</v>
      </c>
      <c r="J14" s="42"/>
    </row>
    <row r="15" spans="3:10" ht="12" customHeight="1">
      <c r="C15" s="23" t="s">
        <v>67</v>
      </c>
      <c r="D15" s="117">
        <v>7.7722</v>
      </c>
      <c r="E15" s="117">
        <v>10.8002</v>
      </c>
      <c r="F15" s="117">
        <v>3.9723</v>
      </c>
      <c r="G15" s="120">
        <v>-5.9059</v>
      </c>
      <c r="H15" s="120">
        <v>-1.0944</v>
      </c>
      <c r="I15" s="120">
        <v>2.6935</v>
      </c>
      <c r="J15" s="42"/>
    </row>
    <row r="16" spans="3:10" ht="12" customHeight="1">
      <c r="C16" s="23" t="s">
        <v>4</v>
      </c>
      <c r="D16" s="117">
        <v>24.3107</v>
      </c>
      <c r="E16" s="117">
        <v>15.6214</v>
      </c>
      <c r="F16" s="117">
        <v>4.6085</v>
      </c>
      <c r="G16" s="120">
        <v>9.347299999999999</v>
      </c>
      <c r="H16" s="120">
        <v>-5.267</v>
      </c>
      <c r="I16" s="120">
        <v>0.09659999999999999</v>
      </c>
      <c r="J16" s="42"/>
    </row>
    <row r="17" spans="3:10" ht="12">
      <c r="C17" s="23" t="s">
        <v>9</v>
      </c>
      <c r="D17" s="117">
        <v>231.907</v>
      </c>
      <c r="E17" s="117">
        <v>189.361</v>
      </c>
      <c r="F17" s="117">
        <v>1.63</v>
      </c>
      <c r="G17" s="120">
        <v>92.494</v>
      </c>
      <c r="H17" s="120">
        <v>-51.581</v>
      </c>
      <c r="I17" s="120">
        <v>-4.771</v>
      </c>
      <c r="J17" s="42"/>
    </row>
    <row r="18" spans="3:10" ht="12">
      <c r="C18" s="23" t="s">
        <v>18</v>
      </c>
      <c r="D18" s="117">
        <v>-0.2828</v>
      </c>
      <c r="E18" s="117">
        <v>-0.175</v>
      </c>
      <c r="F18" s="117">
        <v>0.21059999999999998</v>
      </c>
      <c r="G18" s="120">
        <v>-0.3352</v>
      </c>
      <c r="H18" s="120">
        <v>0.0169</v>
      </c>
      <c r="I18" s="120">
        <v>0.3952</v>
      </c>
      <c r="J18" s="42"/>
    </row>
    <row r="19" spans="3:10" ht="12">
      <c r="C19" s="23" t="s">
        <v>26</v>
      </c>
      <c r="D19" s="117">
        <v>16.931</v>
      </c>
      <c r="E19" s="169">
        <v>138.763</v>
      </c>
      <c r="F19" s="117">
        <v>-28.928</v>
      </c>
      <c r="G19" s="120">
        <v>-88.996</v>
      </c>
      <c r="H19" s="120">
        <v>-3.907</v>
      </c>
      <c r="I19" s="120">
        <v>-18.125</v>
      </c>
      <c r="J19" s="42"/>
    </row>
    <row r="20" spans="3:10" ht="12">
      <c r="C20" s="23" t="s">
        <v>13</v>
      </c>
      <c r="D20" s="117">
        <v>-11.144</v>
      </c>
      <c r="E20" s="117">
        <v>-18.529</v>
      </c>
      <c r="F20" s="117">
        <v>7.278</v>
      </c>
      <c r="G20" s="120">
        <v>-0.455</v>
      </c>
      <c r="H20" s="120">
        <v>0.562</v>
      </c>
      <c r="I20" s="120">
        <v>2.734</v>
      </c>
      <c r="J20" s="42"/>
    </row>
    <row r="21" spans="3:10" ht="12">
      <c r="C21" s="23" t="s">
        <v>11</v>
      </c>
      <c r="D21" s="117">
        <v>7.396</v>
      </c>
      <c r="E21" s="117">
        <v>-9.082</v>
      </c>
      <c r="F21" s="117">
        <v>25.805</v>
      </c>
      <c r="G21" s="120">
        <v>5.11</v>
      </c>
      <c r="H21" s="120">
        <v>-14.439</v>
      </c>
      <c r="I21" s="120">
        <v>5.026</v>
      </c>
      <c r="J21" s="42"/>
    </row>
    <row r="22" spans="3:10" ht="12">
      <c r="C22" s="23" t="s">
        <v>10</v>
      </c>
      <c r="D22" s="117">
        <v>-43.918</v>
      </c>
      <c r="E22" s="117">
        <v>-63.143</v>
      </c>
      <c r="F22" s="117">
        <v>12.182</v>
      </c>
      <c r="G22" s="120">
        <v>53.809</v>
      </c>
      <c r="H22" s="120">
        <v>-46.767</v>
      </c>
      <c r="I22" s="120">
        <v>2.024</v>
      </c>
      <c r="J22" s="42"/>
    </row>
    <row r="23" spans="3:10" ht="12">
      <c r="C23" s="23" t="s">
        <v>25</v>
      </c>
      <c r="D23" s="117">
        <v>-0.5367999999999999</v>
      </c>
      <c r="E23" s="117">
        <v>-8.583200000000001</v>
      </c>
      <c r="F23" s="117">
        <v>5.0363</v>
      </c>
      <c r="G23" s="120">
        <v>0.21669999999999998</v>
      </c>
      <c r="H23" s="120">
        <v>2.7937</v>
      </c>
      <c r="I23" s="120">
        <v>1.2791</v>
      </c>
      <c r="J23" s="42"/>
    </row>
    <row r="24" spans="3:10" ht="12">
      <c r="C24" s="23" t="s">
        <v>12</v>
      </c>
      <c r="D24" s="117">
        <v>59.937</v>
      </c>
      <c r="E24" s="117">
        <v>67.146</v>
      </c>
      <c r="F24" s="117">
        <v>-4.977</v>
      </c>
      <c r="G24" s="120">
        <v>17.033</v>
      </c>
      <c r="H24" s="120">
        <v>-19.263</v>
      </c>
      <c r="I24" s="120">
        <v>-0.362</v>
      </c>
      <c r="J24" s="42"/>
    </row>
    <row r="25" spans="3:10" ht="12">
      <c r="C25" s="23" t="s">
        <v>14</v>
      </c>
      <c r="D25" s="117">
        <v>-2.476</v>
      </c>
      <c r="E25" s="117">
        <v>-4.177</v>
      </c>
      <c r="F25" s="117">
        <v>2.882</v>
      </c>
      <c r="G25" s="120">
        <v>-0.876</v>
      </c>
      <c r="H25" s="120">
        <v>-0.303</v>
      </c>
      <c r="I25" s="120">
        <v>0.017</v>
      </c>
      <c r="J25" s="42"/>
    </row>
    <row r="26" spans="3:10" ht="12">
      <c r="C26" s="23" t="s">
        <v>7</v>
      </c>
      <c r="D26" s="117">
        <v>0.866</v>
      </c>
      <c r="E26" s="117">
        <v>-1.474</v>
      </c>
      <c r="F26" s="117">
        <v>1.813</v>
      </c>
      <c r="G26" s="120">
        <v>0.044</v>
      </c>
      <c r="H26" s="120">
        <v>0.484</v>
      </c>
      <c r="I26" s="120">
        <v>0.511</v>
      </c>
      <c r="J26" s="42"/>
    </row>
    <row r="27" spans="3:10" ht="12">
      <c r="C27" s="23" t="s">
        <v>6</v>
      </c>
      <c r="D27" s="117">
        <v>4.0812</v>
      </c>
      <c r="E27" s="117">
        <v>-0.282</v>
      </c>
      <c r="F27" s="117">
        <v>5.0047</v>
      </c>
      <c r="G27" s="120">
        <v>-1.1807999999999998</v>
      </c>
      <c r="H27" s="120">
        <v>0.5393</v>
      </c>
      <c r="I27" s="120">
        <v>0.9961</v>
      </c>
      <c r="J27" s="42"/>
    </row>
    <row r="28" spans="3:10" ht="12">
      <c r="C28" s="23" t="s">
        <v>0</v>
      </c>
      <c r="D28" s="117">
        <v>2.754</v>
      </c>
      <c r="E28" s="117">
        <v>2.419</v>
      </c>
      <c r="F28" s="117">
        <v>21.223</v>
      </c>
      <c r="G28" s="120">
        <v>-19.922</v>
      </c>
      <c r="H28" s="120">
        <v>-0.965</v>
      </c>
      <c r="I28" s="120">
        <v>-0.201</v>
      </c>
      <c r="J28" s="42"/>
    </row>
    <row r="29" spans="3:10" ht="12">
      <c r="C29" s="23" t="s">
        <v>20</v>
      </c>
      <c r="D29" s="117">
        <v>0.09129999999999999</v>
      </c>
      <c r="E29" s="117">
        <v>-0.8659</v>
      </c>
      <c r="F29" s="117">
        <v>3.9544</v>
      </c>
      <c r="G29" s="120">
        <v>-2.2008</v>
      </c>
      <c r="H29" s="120">
        <v>-0.7964</v>
      </c>
      <c r="I29" s="120">
        <v>2.7444</v>
      </c>
      <c r="J29" s="42"/>
    </row>
    <row r="30" spans="3:10" ht="12">
      <c r="C30" s="23" t="s">
        <v>16</v>
      </c>
      <c r="D30" s="117">
        <v>-0.5081</v>
      </c>
      <c r="E30" s="117">
        <v>-1.4087</v>
      </c>
      <c r="F30" s="117">
        <v>2.3021</v>
      </c>
      <c r="G30" s="120">
        <v>-1.2546</v>
      </c>
      <c r="H30" s="120">
        <v>-0.1469</v>
      </c>
      <c r="I30" s="120">
        <v>0.0815</v>
      </c>
      <c r="J30" s="42"/>
    </row>
    <row r="31" spans="3:10" ht="12">
      <c r="C31" s="23" t="s">
        <v>2</v>
      </c>
      <c r="D31" s="117">
        <v>62.333</v>
      </c>
      <c r="E31" s="117">
        <v>69.617</v>
      </c>
      <c r="F31" s="117">
        <v>15.227</v>
      </c>
      <c r="G31" s="120">
        <v>-8.955</v>
      </c>
      <c r="H31" s="120">
        <v>-13.556</v>
      </c>
      <c r="I31" s="120">
        <v>-0.248</v>
      </c>
      <c r="J31" s="42"/>
    </row>
    <row r="32" spans="3:10" ht="12">
      <c r="C32" s="23" t="s">
        <v>27</v>
      </c>
      <c r="D32" s="117">
        <v>9.472</v>
      </c>
      <c r="E32" s="117">
        <v>5.274</v>
      </c>
      <c r="F32" s="117">
        <v>7.864</v>
      </c>
      <c r="G32" s="120">
        <v>-0.331</v>
      </c>
      <c r="H32" s="120">
        <v>-3.333</v>
      </c>
      <c r="I32" s="120">
        <v>-0.568</v>
      </c>
      <c r="J32" s="42"/>
    </row>
    <row r="33" spans="3:10" ht="12">
      <c r="C33" s="23" t="s">
        <v>21</v>
      </c>
      <c r="D33" s="117">
        <v>18.5445</v>
      </c>
      <c r="E33" s="117">
        <v>12.3973</v>
      </c>
      <c r="F33" s="117">
        <v>23.5278</v>
      </c>
      <c r="G33" s="120">
        <v>-15.793899999999999</v>
      </c>
      <c r="H33" s="120">
        <v>-1.5867</v>
      </c>
      <c r="I33" s="120">
        <v>12.625</v>
      </c>
      <c r="J33" s="42"/>
    </row>
    <row r="34" spans="3:10" ht="12">
      <c r="C34" s="23" t="s">
        <v>17</v>
      </c>
      <c r="D34" s="117">
        <v>-2.377</v>
      </c>
      <c r="E34" s="117">
        <v>-12.186</v>
      </c>
      <c r="F34" s="117">
        <v>8.603</v>
      </c>
      <c r="G34" s="120">
        <v>-3.034</v>
      </c>
      <c r="H34" s="120">
        <v>4.241</v>
      </c>
      <c r="I34" s="120">
        <v>2.633</v>
      </c>
      <c r="J34" s="42"/>
    </row>
    <row r="35" spans="3:10" ht="12">
      <c r="C35" s="23" t="s">
        <v>28</v>
      </c>
      <c r="D35" s="117">
        <v>-11.403</v>
      </c>
      <c r="E35" s="117">
        <v>-19.162200000000002</v>
      </c>
      <c r="F35" s="117">
        <v>9.4278</v>
      </c>
      <c r="G35" s="120">
        <v>-3.6561</v>
      </c>
      <c r="H35" s="120">
        <v>1.9875</v>
      </c>
      <c r="I35" s="120">
        <v>4.1763</v>
      </c>
      <c r="J35" s="42"/>
    </row>
    <row r="36" spans="3:10" ht="12">
      <c r="C36" s="23" t="s">
        <v>15</v>
      </c>
      <c r="D36" s="117">
        <v>3.2718000000000003</v>
      </c>
      <c r="E36" s="117">
        <v>2.5027</v>
      </c>
      <c r="F36" s="117">
        <v>1.9846</v>
      </c>
      <c r="G36" s="120">
        <v>-0.6892999999999999</v>
      </c>
      <c r="H36" s="120">
        <v>-0.5261</v>
      </c>
      <c r="I36" s="120">
        <v>-0.21719999999999998</v>
      </c>
      <c r="J36" s="42"/>
    </row>
    <row r="37" spans="3:10" ht="12">
      <c r="C37" s="23" t="s">
        <v>19</v>
      </c>
      <c r="D37" s="117">
        <v>-0.327</v>
      </c>
      <c r="E37" s="117">
        <v>0.5947</v>
      </c>
      <c r="F37" s="117">
        <v>1.067</v>
      </c>
      <c r="G37" s="120">
        <v>-1.4547</v>
      </c>
      <c r="H37" s="120">
        <v>-0.534</v>
      </c>
      <c r="I37" s="120">
        <v>1.0555999999999999</v>
      </c>
      <c r="J37" s="42"/>
    </row>
    <row r="38" spans="3:10" ht="12">
      <c r="C38" s="34" t="s">
        <v>5</v>
      </c>
      <c r="D38" s="118">
        <v>0.716</v>
      </c>
      <c r="E38" s="118">
        <v>3.384</v>
      </c>
      <c r="F38" s="118">
        <v>-2.461</v>
      </c>
      <c r="G38" s="121">
        <v>2.63</v>
      </c>
      <c r="H38" s="121">
        <v>-2.836</v>
      </c>
      <c r="I38" s="121">
        <v>0.196</v>
      </c>
      <c r="J38" s="42"/>
    </row>
    <row r="39" spans="3:10" ht="12">
      <c r="C39" s="55" t="s">
        <v>3</v>
      </c>
      <c r="D39" s="119">
        <v>24.718700000000002</v>
      </c>
      <c r="E39" s="119">
        <v>18.5512</v>
      </c>
      <c r="F39" s="119">
        <v>1.0480999999999998</v>
      </c>
      <c r="G39" s="122">
        <v>14.763200000000001</v>
      </c>
      <c r="H39" s="122">
        <v>-9.644</v>
      </c>
      <c r="I39" s="122">
        <v>0.2381</v>
      </c>
      <c r="J39" s="42"/>
    </row>
    <row r="40" spans="3:10" ht="12">
      <c r="C40" s="24" t="s">
        <v>23</v>
      </c>
      <c r="D40" s="125">
        <v>0.2012</v>
      </c>
      <c r="E40" s="124">
        <v>-0.5856</v>
      </c>
      <c r="F40" s="124">
        <v>0.4727</v>
      </c>
      <c r="G40" s="128">
        <v>0.4572</v>
      </c>
      <c r="H40" s="128">
        <v>-0.143</v>
      </c>
      <c r="I40" s="128">
        <v>-0.015300000000000001</v>
      </c>
      <c r="J40" s="42"/>
    </row>
    <row r="41" spans="3:10" ht="12">
      <c r="C41" s="23" t="s">
        <v>24</v>
      </c>
      <c r="D41" s="123">
        <v>6.2263</v>
      </c>
      <c r="E41" s="117">
        <v>-0.7303</v>
      </c>
      <c r="F41" s="117">
        <v>-1.0651</v>
      </c>
      <c r="G41" s="120">
        <v>14.2245</v>
      </c>
      <c r="H41" s="120">
        <v>-6.2028</v>
      </c>
      <c r="I41" s="120">
        <v>-0.0975</v>
      </c>
      <c r="J41" s="42"/>
    </row>
    <row r="42" spans="1:10" ht="12">
      <c r="A42" s="12"/>
      <c r="C42" s="55" t="s">
        <v>48</v>
      </c>
      <c r="D42" s="126">
        <v>25.059</v>
      </c>
      <c r="E42" s="119">
        <v>59.591800000000006</v>
      </c>
      <c r="F42" s="119">
        <v>0.9047999999999999</v>
      </c>
      <c r="G42" s="122">
        <v>-22.035</v>
      </c>
      <c r="H42" s="122">
        <v>-13.402700000000001</v>
      </c>
      <c r="I42" s="122">
        <v>-0.1447</v>
      </c>
      <c r="J42" s="42"/>
    </row>
    <row r="43" spans="1:10" ht="12">
      <c r="A43" s="12"/>
      <c r="C43" s="22" t="s">
        <v>47</v>
      </c>
      <c r="D43" s="103">
        <v>-1.087</v>
      </c>
      <c r="E43" s="103">
        <v>-1.64</v>
      </c>
      <c r="F43" s="103">
        <v>0.183</v>
      </c>
      <c r="G43" s="105">
        <v>0.062</v>
      </c>
      <c r="H43" s="105">
        <v>0.308</v>
      </c>
      <c r="I43" s="105">
        <v>0</v>
      </c>
      <c r="J43" s="42"/>
    </row>
    <row r="44" spans="1:10" ht="12">
      <c r="A44" s="12"/>
      <c r="C44" s="23" t="s">
        <v>68</v>
      </c>
      <c r="D44" s="117">
        <v>-0.373</v>
      </c>
      <c r="E44" s="117">
        <v>-1.8088</v>
      </c>
      <c r="F44" s="117">
        <v>0.4318</v>
      </c>
      <c r="G44" s="120">
        <v>-0.4124</v>
      </c>
      <c r="H44" s="120">
        <v>1.4164</v>
      </c>
      <c r="I44" s="120">
        <v>0.009300000000000001</v>
      </c>
      <c r="J44" s="42"/>
    </row>
    <row r="45" spans="1:10" ht="12">
      <c r="A45" s="12"/>
      <c r="C45" s="23" t="s">
        <v>66</v>
      </c>
      <c r="D45" s="117">
        <v>-1.1554</v>
      </c>
      <c r="E45" s="117">
        <v>-2.9821</v>
      </c>
      <c r="F45" s="117">
        <v>1.0562</v>
      </c>
      <c r="G45" s="120">
        <v>-0.2265</v>
      </c>
      <c r="H45" s="120">
        <v>0.9971</v>
      </c>
      <c r="I45" s="120">
        <v>0.1434</v>
      </c>
      <c r="J45" s="42"/>
    </row>
    <row r="46" spans="1:10" ht="12">
      <c r="A46" s="12"/>
      <c r="C46" s="23" t="s">
        <v>53</v>
      </c>
      <c r="D46" s="117">
        <v>-2.084</v>
      </c>
      <c r="E46" s="117">
        <v>-5.223</v>
      </c>
      <c r="F46" s="117">
        <v>1.075</v>
      </c>
      <c r="G46" s="120">
        <v>-1.508</v>
      </c>
      <c r="H46" s="120">
        <v>3.572</v>
      </c>
      <c r="I46" s="120" t="s">
        <v>33</v>
      </c>
      <c r="J46" s="42"/>
    </row>
    <row r="47" spans="3:10" ht="12">
      <c r="C47" s="163" t="s">
        <v>29</v>
      </c>
      <c r="D47" s="164">
        <v>-32.4253</v>
      </c>
      <c r="E47" s="164">
        <v>-33.1671</v>
      </c>
      <c r="F47" s="164">
        <v>8.2045</v>
      </c>
      <c r="G47" s="165">
        <v>-7.664</v>
      </c>
      <c r="H47" s="165">
        <v>0.2013</v>
      </c>
      <c r="I47" s="165">
        <v>-0.0347</v>
      </c>
      <c r="J47" s="42"/>
    </row>
    <row r="48" spans="3:10" ht="12">
      <c r="C48" s="11" t="s">
        <v>69</v>
      </c>
      <c r="D48" s="123">
        <v>-0.5572999999999999</v>
      </c>
      <c r="E48" s="123">
        <v>-3.2361</v>
      </c>
      <c r="F48" s="123">
        <v>0.6945</v>
      </c>
      <c r="G48" s="127">
        <v>0.0578</v>
      </c>
      <c r="H48" s="127">
        <v>1.9265</v>
      </c>
      <c r="I48" s="127">
        <v>0.15869999999999998</v>
      </c>
      <c r="J48" s="42"/>
    </row>
    <row r="49" spans="3:10" ht="12">
      <c r="C49" s="55" t="s">
        <v>74</v>
      </c>
      <c r="D49" s="119">
        <v>-0.4807</v>
      </c>
      <c r="E49" s="119">
        <v>-2.5732</v>
      </c>
      <c r="F49" s="119">
        <v>0.3915</v>
      </c>
      <c r="G49" s="122">
        <v>0.1643</v>
      </c>
      <c r="H49" s="122">
        <v>1.5366</v>
      </c>
      <c r="I49" s="122">
        <v>0.0175</v>
      </c>
      <c r="J49" s="42"/>
    </row>
    <row r="50" spans="3:10" ht="12" customHeight="1">
      <c r="C50" s="46"/>
      <c r="D50" s="47"/>
      <c r="E50" s="47"/>
      <c r="F50" s="47"/>
      <c r="G50" s="47"/>
      <c r="H50" s="47"/>
      <c r="I50" s="47"/>
      <c r="J50" s="31"/>
    </row>
    <row r="51" spans="3:10" ht="12" customHeight="1">
      <c r="C51" s="46" t="s">
        <v>175</v>
      </c>
      <c r="D51" s="47"/>
      <c r="E51" s="47"/>
      <c r="F51" s="47"/>
      <c r="G51" s="47"/>
      <c r="H51" s="47"/>
      <c r="I51" s="47"/>
      <c r="J51" s="31"/>
    </row>
    <row r="52" spans="3:10" ht="14.5" customHeight="1">
      <c r="C52" s="30" t="s">
        <v>168</v>
      </c>
      <c r="D52" s="47"/>
      <c r="E52" s="47"/>
      <c r="F52" s="47"/>
      <c r="G52" s="47"/>
      <c r="H52" s="47"/>
      <c r="I52" s="47"/>
      <c r="J52" s="31"/>
    </row>
    <row r="53" spans="3:10" ht="12" customHeight="1">
      <c r="C53" s="46" t="s">
        <v>65</v>
      </c>
      <c r="D53" s="47"/>
      <c r="E53" s="47"/>
      <c r="F53" s="47"/>
      <c r="G53" s="47"/>
      <c r="H53" s="47"/>
      <c r="I53" s="47"/>
      <c r="J53" s="31"/>
    </row>
    <row r="54" spans="3:9" ht="24" customHeight="1">
      <c r="C54" s="170" t="s">
        <v>95</v>
      </c>
      <c r="D54" s="171"/>
      <c r="E54" s="171"/>
      <c r="F54" s="171"/>
      <c r="G54" s="171"/>
      <c r="H54" s="171"/>
      <c r="I54" s="171"/>
    </row>
    <row r="55" spans="3:9" ht="15" customHeight="1">
      <c r="C55" s="97" t="s">
        <v>87</v>
      </c>
      <c r="D55" s="30"/>
      <c r="E55" s="30"/>
      <c r="F55" s="30"/>
      <c r="G55" s="30"/>
      <c r="H55" s="30"/>
      <c r="I55" s="30"/>
    </row>
    <row r="56" spans="3:9" ht="12" customHeight="1">
      <c r="C56" s="46"/>
      <c r="D56" s="30"/>
      <c r="E56" s="30"/>
      <c r="F56" s="30"/>
      <c r="G56" s="30"/>
      <c r="H56" s="30"/>
      <c r="I56" s="30"/>
    </row>
    <row r="57" spans="4:9" ht="12" customHeight="1">
      <c r="D57" s="47"/>
      <c r="E57" s="47"/>
      <c r="F57" s="47"/>
      <c r="G57" s="47"/>
      <c r="H57" s="47"/>
      <c r="I57" s="47"/>
    </row>
    <row r="58" spans="3:10" ht="12" customHeight="1">
      <c r="C58" s="1" t="s">
        <v>43</v>
      </c>
      <c r="D58" s="47"/>
      <c r="E58" s="47"/>
      <c r="F58" s="47"/>
      <c r="G58" s="47"/>
      <c r="H58" s="47"/>
      <c r="I58" s="47"/>
      <c r="J58" s="4"/>
    </row>
    <row r="59" ht="12" customHeight="1">
      <c r="C59" s="106" t="s">
        <v>84</v>
      </c>
    </row>
    <row r="60" spans="2:3" ht="12" customHeight="1">
      <c r="B60" s="32"/>
      <c r="C60" s="106" t="s">
        <v>85</v>
      </c>
    </row>
    <row r="61" ht="12" customHeight="1">
      <c r="B61" s="32"/>
    </row>
    <row r="62" ht="12" customHeight="1">
      <c r="B62" s="32"/>
    </row>
    <row r="63" ht="12" customHeight="1"/>
    <row r="64" ht="11.25" customHeight="1"/>
    <row r="65" ht="11.25" customHeight="1"/>
    <row r="66" spans="3:10" ht="12">
      <c r="C66" s="58"/>
      <c r="D66" s="59"/>
      <c r="E66" s="59"/>
      <c r="F66" s="59"/>
      <c r="G66" s="59"/>
      <c r="H66" s="59"/>
      <c r="I66" s="58"/>
      <c r="J66" s="58"/>
    </row>
    <row r="67" spans="3:10" ht="12">
      <c r="C67" s="58"/>
      <c r="D67" s="59"/>
      <c r="E67" s="59"/>
      <c r="F67" s="59"/>
      <c r="G67" s="59"/>
      <c r="H67" s="59"/>
      <c r="I67" s="58"/>
      <c r="J67" s="58"/>
    </row>
    <row r="68" spans="3:10" ht="12">
      <c r="C68" s="58"/>
      <c r="D68" s="59"/>
      <c r="E68" s="59"/>
      <c r="F68" s="59"/>
      <c r="G68" s="59"/>
      <c r="H68" s="59"/>
      <c r="I68" s="58"/>
      <c r="J68" s="58"/>
    </row>
    <row r="69" spans="3:10" ht="12">
      <c r="C69" s="58"/>
      <c r="D69" s="59"/>
      <c r="E69" s="59"/>
      <c r="F69" s="59"/>
      <c r="G69" s="59"/>
      <c r="H69" s="59"/>
      <c r="I69" s="59"/>
      <c r="J69" s="58"/>
    </row>
  </sheetData>
  <mergeCells count="1">
    <mergeCell ref="C54:I54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showGridLines="0" workbookViewId="0" topLeftCell="B45">
      <selection activeCell="R69" sqref="R69"/>
    </sheetView>
  </sheetViews>
  <sheetFormatPr defaultColWidth="9.140625" defaultRowHeight="12"/>
  <cols>
    <col min="1" max="2" width="9.28125" style="33" customWidth="1"/>
    <col min="3" max="3" width="26.8515625" style="33" customWidth="1"/>
    <col min="4" max="5" width="10.57421875" style="33" customWidth="1"/>
    <col min="6" max="7" width="9.57421875" style="33" customWidth="1"/>
    <col min="8" max="8" width="9.421875" style="33" customWidth="1"/>
    <col min="9" max="16384" width="9.140625" style="33" customWidth="1"/>
  </cols>
  <sheetData>
    <row r="1" spans="1:3" ht="12" customHeight="1">
      <c r="A1" s="91"/>
      <c r="C1" s="77"/>
    </row>
    <row r="2" spans="1:3" s="1" customFormat="1" ht="12" customHeight="1">
      <c r="A2" s="90"/>
      <c r="C2" s="78"/>
    </row>
    <row r="3" spans="1:3" s="1" customFormat="1" ht="12" customHeight="1">
      <c r="A3" s="91"/>
      <c r="C3" s="1" t="s">
        <v>38</v>
      </c>
    </row>
    <row r="4" s="1" customFormat="1" ht="12" customHeight="1">
      <c r="C4" s="1" t="s">
        <v>39</v>
      </c>
    </row>
    <row r="5" s="1" customFormat="1" ht="12" customHeight="1"/>
    <row r="6" spans="3:16" s="62" customFormat="1" ht="15.75">
      <c r="C6" s="93" t="s">
        <v>100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9" s="51" customFormat="1" ht="12" customHeight="1">
      <c r="C7" s="95" t="s">
        <v>61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ht="12" customHeight="1">
      <c r="A8" s="51"/>
    </row>
    <row r="9" spans="1:5" ht="12" customHeight="1">
      <c r="A9" s="51"/>
      <c r="D9" s="107"/>
      <c r="E9" s="107"/>
    </row>
    <row r="10" spans="1:8" s="46" customFormat="1" ht="12" customHeight="1">
      <c r="A10" s="51"/>
      <c r="C10" s="69"/>
      <c r="D10" s="79" t="s">
        <v>30</v>
      </c>
      <c r="E10" s="79" t="s">
        <v>31</v>
      </c>
      <c r="H10" s="33"/>
    </row>
    <row r="11" spans="1:10" s="46" customFormat="1" ht="12" customHeight="1">
      <c r="A11" s="51"/>
      <c r="C11" s="46" t="s">
        <v>169</v>
      </c>
      <c r="D11" s="84">
        <v>57.83817324281064</v>
      </c>
      <c r="E11" s="84">
        <v>48.297953976321395</v>
      </c>
      <c r="F11" s="85"/>
      <c r="G11" s="85"/>
      <c r="H11" s="85"/>
      <c r="I11" s="81"/>
      <c r="J11" s="81"/>
    </row>
    <row r="12" spans="1:11" s="46" customFormat="1" ht="12" customHeight="1">
      <c r="A12" s="51"/>
      <c r="C12" s="88"/>
      <c r="D12" s="115"/>
      <c r="E12" s="115"/>
      <c r="G12" s="85"/>
      <c r="H12" s="85"/>
      <c r="I12" s="81"/>
      <c r="J12" s="79"/>
      <c r="K12" s="79"/>
    </row>
    <row r="13" spans="1:11" s="46" customFormat="1" ht="12" customHeight="1">
      <c r="A13" s="51"/>
      <c r="C13" s="82" t="s">
        <v>0</v>
      </c>
      <c r="D13" s="84">
        <v>77.15960013788349</v>
      </c>
      <c r="E13" s="84">
        <v>54.434790662136265</v>
      </c>
      <c r="F13" s="84"/>
      <c r="G13" s="85"/>
      <c r="H13" s="85"/>
      <c r="I13" s="82"/>
      <c r="J13" s="84"/>
      <c r="K13" s="84"/>
    </row>
    <row r="14" spans="1:11" s="46" customFormat="1" ht="12" customHeight="1">
      <c r="A14" s="51"/>
      <c r="B14" s="82"/>
      <c r="C14" s="82" t="s">
        <v>25</v>
      </c>
      <c r="D14" s="84">
        <v>76.59944473258687</v>
      </c>
      <c r="E14" s="84">
        <v>59.72470876252175</v>
      </c>
      <c r="F14" s="84"/>
      <c r="G14" s="85"/>
      <c r="H14" s="85"/>
      <c r="I14" s="82"/>
      <c r="J14" s="84"/>
      <c r="K14" s="84"/>
    </row>
    <row r="15" spans="1:11" s="46" customFormat="1" ht="12" customHeight="1">
      <c r="A15" s="51"/>
      <c r="B15" s="82"/>
      <c r="C15" s="82" t="s">
        <v>15</v>
      </c>
      <c r="D15" s="84">
        <v>76.10598574922297</v>
      </c>
      <c r="E15" s="84">
        <v>75.36166557522048</v>
      </c>
      <c r="F15" s="84"/>
      <c r="G15" s="85"/>
      <c r="H15" s="85"/>
      <c r="I15" s="82"/>
      <c r="J15" s="84"/>
      <c r="K15" s="84"/>
    </row>
    <row r="16" spans="1:11" s="46" customFormat="1" ht="12" customHeight="1">
      <c r="A16" s="51"/>
      <c r="B16" s="82"/>
      <c r="C16" s="82" t="s">
        <v>20</v>
      </c>
      <c r="D16" s="84">
        <v>75.0673963308125</v>
      </c>
      <c r="E16" s="84">
        <v>67.81467663455946</v>
      </c>
      <c r="F16" s="84"/>
      <c r="G16" s="85"/>
      <c r="H16" s="85"/>
      <c r="I16" s="82"/>
      <c r="J16" s="84"/>
      <c r="K16" s="84"/>
    </row>
    <row r="17" spans="1:11" s="46" customFormat="1" ht="12" customHeight="1">
      <c r="A17" s="51"/>
      <c r="B17" s="82"/>
      <c r="C17" s="46" t="s">
        <v>17</v>
      </c>
      <c r="D17" s="84">
        <v>74.36788712086101</v>
      </c>
      <c r="E17" s="84">
        <v>59.65552514445274</v>
      </c>
      <c r="F17" s="84"/>
      <c r="G17" s="85"/>
      <c r="H17" s="85"/>
      <c r="I17" s="82"/>
      <c r="J17" s="84"/>
      <c r="K17" s="84"/>
    </row>
    <row r="18" spans="1:11" s="46" customFormat="1" ht="12" customHeight="1">
      <c r="A18" s="51"/>
      <c r="B18" s="82"/>
      <c r="C18" s="82" t="s">
        <v>18</v>
      </c>
      <c r="D18" s="84">
        <v>74.21159905033521</v>
      </c>
      <c r="E18" s="84">
        <v>72.05113201602376</v>
      </c>
      <c r="F18" s="84"/>
      <c r="G18" s="85"/>
      <c r="H18" s="85"/>
      <c r="J18" s="84"/>
      <c r="K18" s="84"/>
    </row>
    <row r="19" spans="1:11" s="46" customFormat="1" ht="12" customHeight="1">
      <c r="A19" s="51"/>
      <c r="B19" s="82"/>
      <c r="C19" s="82" t="s">
        <v>28</v>
      </c>
      <c r="D19" s="84">
        <v>73.61300081217821</v>
      </c>
      <c r="E19" s="84">
        <v>72.52802927487458</v>
      </c>
      <c r="F19" s="84"/>
      <c r="G19" s="85"/>
      <c r="H19" s="85"/>
      <c r="I19" s="82"/>
      <c r="J19" s="84"/>
      <c r="K19" s="84"/>
    </row>
    <row r="20" spans="1:11" s="46" customFormat="1" ht="12" customHeight="1">
      <c r="A20" s="51"/>
      <c r="B20" s="82"/>
      <c r="C20" s="82" t="s">
        <v>19</v>
      </c>
      <c r="D20" s="84">
        <v>73.4309630972181</v>
      </c>
      <c r="E20" s="84">
        <v>75.82300141094534</v>
      </c>
      <c r="F20" s="84"/>
      <c r="G20" s="85"/>
      <c r="H20" s="85"/>
      <c r="I20" s="82"/>
      <c r="J20" s="84"/>
      <c r="K20" s="84"/>
    </row>
    <row r="21" spans="1:11" s="46" customFormat="1" ht="12" customHeight="1">
      <c r="A21" s="51"/>
      <c r="B21" s="82"/>
      <c r="C21" s="82" t="s">
        <v>67</v>
      </c>
      <c r="D21" s="84">
        <v>72.4313918394827</v>
      </c>
      <c r="E21" s="84">
        <v>60.90246797756036</v>
      </c>
      <c r="F21" s="84"/>
      <c r="G21" s="85"/>
      <c r="H21" s="85"/>
      <c r="I21" s="82"/>
      <c r="J21" s="84"/>
      <c r="K21" s="84"/>
    </row>
    <row r="22" spans="1:11" s="46" customFormat="1" ht="12" customHeight="1">
      <c r="A22" s="51"/>
      <c r="B22" s="82"/>
      <c r="C22" s="82" t="s">
        <v>21</v>
      </c>
      <c r="D22" s="84">
        <v>71.54431477728393</v>
      </c>
      <c r="E22" s="84">
        <v>66.1413080441399</v>
      </c>
      <c r="F22" s="84"/>
      <c r="G22" s="85"/>
      <c r="H22" s="85"/>
      <c r="I22" s="82"/>
      <c r="J22" s="84"/>
      <c r="K22" s="84"/>
    </row>
    <row r="23" spans="1:11" s="46" customFormat="1" ht="12" customHeight="1">
      <c r="A23" s="51"/>
      <c r="B23" s="82"/>
      <c r="C23" s="82" t="s">
        <v>7</v>
      </c>
      <c r="D23" s="84">
        <v>71.54016264802397</v>
      </c>
      <c r="E23" s="84">
        <v>64.99785438420827</v>
      </c>
      <c r="F23" s="84"/>
      <c r="G23" s="85"/>
      <c r="H23" s="85"/>
      <c r="I23" s="82"/>
      <c r="J23" s="84"/>
      <c r="K23" s="84"/>
    </row>
    <row r="24" spans="1:11" s="46" customFormat="1" ht="12" customHeight="1">
      <c r="A24" s="51"/>
      <c r="B24" s="82"/>
      <c r="C24" s="82" t="s">
        <v>27</v>
      </c>
      <c r="D24" s="84">
        <v>68.65897076275758</v>
      </c>
      <c r="E24" s="84">
        <v>73.11198532332193</v>
      </c>
      <c r="F24" s="84"/>
      <c r="G24" s="85"/>
      <c r="H24" s="85"/>
      <c r="I24" s="82"/>
      <c r="J24" s="84"/>
      <c r="K24" s="84"/>
    </row>
    <row r="25" spans="1:11" s="46" customFormat="1" ht="12" customHeight="1">
      <c r="A25" s="51"/>
      <c r="B25" s="82"/>
      <c r="C25" s="82" t="s">
        <v>6</v>
      </c>
      <c r="D25" s="84">
        <v>65.9513417709659</v>
      </c>
      <c r="E25" s="84">
        <v>67.09728144183374</v>
      </c>
      <c r="F25" s="84"/>
      <c r="G25" s="85"/>
      <c r="H25" s="85"/>
      <c r="I25" s="82"/>
      <c r="J25" s="84"/>
      <c r="K25" s="84"/>
    </row>
    <row r="26" spans="1:11" s="46" customFormat="1" ht="12" customHeight="1">
      <c r="A26" s="51"/>
      <c r="B26" s="82"/>
      <c r="C26" s="82" t="s">
        <v>1</v>
      </c>
      <c r="D26" s="84">
        <v>65.29972261386624</v>
      </c>
      <c r="E26" s="84">
        <v>66.3733193816509</v>
      </c>
      <c r="F26" s="84"/>
      <c r="G26" s="85"/>
      <c r="H26" s="85"/>
      <c r="I26" s="82"/>
      <c r="J26" s="84"/>
      <c r="K26" s="84"/>
    </row>
    <row r="27" spans="1:11" s="46" customFormat="1" ht="12" customHeight="1">
      <c r="A27" s="51"/>
      <c r="B27" s="82"/>
      <c r="C27" s="82" t="s">
        <v>22</v>
      </c>
      <c r="D27" s="84">
        <v>62.28914871372506</v>
      </c>
      <c r="E27" s="84">
        <v>59.43177185799614</v>
      </c>
      <c r="F27" s="84"/>
      <c r="G27" s="85"/>
      <c r="H27" s="85"/>
      <c r="I27" s="82"/>
      <c r="J27" s="84"/>
      <c r="K27" s="84"/>
    </row>
    <row r="28" spans="1:11" s="46" customFormat="1" ht="12" customHeight="1">
      <c r="A28" s="51"/>
      <c r="B28" s="82"/>
      <c r="C28" s="82" t="s">
        <v>3</v>
      </c>
      <c r="D28" s="84">
        <v>60.032639794357124</v>
      </c>
      <c r="E28" s="84">
        <v>47.03347983528638</v>
      </c>
      <c r="F28" s="84"/>
      <c r="G28" s="85"/>
      <c r="H28" s="85"/>
      <c r="I28" s="82"/>
      <c r="J28" s="84"/>
      <c r="K28" s="84"/>
    </row>
    <row r="29" spans="1:11" s="46" customFormat="1" ht="12" customHeight="1">
      <c r="A29" s="51"/>
      <c r="B29" s="82"/>
      <c r="C29" s="82" t="s">
        <v>4</v>
      </c>
      <c r="D29" s="84">
        <v>57.465357844309764</v>
      </c>
      <c r="E29" s="84">
        <v>39.91817816574171</v>
      </c>
      <c r="F29" s="84"/>
      <c r="G29" s="85"/>
      <c r="H29" s="85"/>
      <c r="I29" s="82"/>
      <c r="J29" s="84"/>
      <c r="K29" s="84"/>
    </row>
    <row r="30" spans="1:11" s="46" customFormat="1" ht="12" customHeight="1">
      <c r="A30" s="51"/>
      <c r="B30" s="82"/>
      <c r="C30" s="82" t="s">
        <v>11</v>
      </c>
      <c r="D30" s="84">
        <v>57.40755865755865</v>
      </c>
      <c r="E30" s="84">
        <v>52.366313712095334</v>
      </c>
      <c r="F30" s="84"/>
      <c r="G30" s="85"/>
      <c r="H30" s="85"/>
      <c r="I30" s="82"/>
      <c r="J30" s="84"/>
      <c r="K30" s="84"/>
    </row>
    <row r="31" spans="1:11" s="46" customFormat="1" ht="12" customHeight="1">
      <c r="A31" s="51"/>
      <c r="B31" s="82"/>
      <c r="C31" s="82" t="s">
        <v>2</v>
      </c>
      <c r="D31" s="84">
        <v>56.87221736537693</v>
      </c>
      <c r="E31" s="84">
        <v>47.66150281300046</v>
      </c>
      <c r="F31" s="84"/>
      <c r="G31" s="85"/>
      <c r="H31" s="85"/>
      <c r="I31" s="82"/>
      <c r="J31" s="84"/>
      <c r="K31" s="84"/>
    </row>
    <row r="32" spans="1:11" s="46" customFormat="1" ht="12" customHeight="1">
      <c r="A32" s="51"/>
      <c r="B32" s="82"/>
      <c r="C32" s="82" t="s">
        <v>5</v>
      </c>
      <c r="D32" s="84">
        <v>55.38550215936269</v>
      </c>
      <c r="E32" s="84">
        <v>55.083231449261724</v>
      </c>
      <c r="F32" s="84"/>
      <c r="G32" s="85"/>
      <c r="H32" s="85"/>
      <c r="I32" s="82"/>
      <c r="J32" s="84"/>
      <c r="K32" s="84"/>
    </row>
    <row r="33" spans="1:11" s="46" customFormat="1" ht="12" customHeight="1">
      <c r="A33" s="51"/>
      <c r="B33" s="82"/>
      <c r="C33" s="82" t="s">
        <v>12</v>
      </c>
      <c r="D33" s="84">
        <v>54.24773674759107</v>
      </c>
      <c r="E33" s="84">
        <v>59.76785861285073</v>
      </c>
      <c r="F33" s="84"/>
      <c r="G33" s="85"/>
      <c r="H33" s="85"/>
      <c r="I33" s="82"/>
      <c r="J33" s="84"/>
      <c r="K33" s="84"/>
    </row>
    <row r="34" spans="1:11" s="46" customFormat="1" ht="12" customHeight="1">
      <c r="A34" s="51"/>
      <c r="B34" s="82"/>
      <c r="C34" s="82" t="s">
        <v>13</v>
      </c>
      <c r="D34" s="84">
        <v>53.94500700839697</v>
      </c>
      <c r="E34" s="84">
        <v>34.241296140939596</v>
      </c>
      <c r="F34" s="84"/>
      <c r="G34" s="85"/>
      <c r="H34" s="85"/>
      <c r="I34" s="82"/>
      <c r="J34" s="84"/>
      <c r="K34" s="84"/>
    </row>
    <row r="35" spans="1:11" s="46" customFormat="1" ht="12" customHeight="1">
      <c r="A35" s="51"/>
      <c r="B35" s="82"/>
      <c r="C35" s="82" t="s">
        <v>14</v>
      </c>
      <c r="D35" s="84">
        <v>53.201385452746166</v>
      </c>
      <c r="E35" s="84">
        <v>32.90871583290355</v>
      </c>
      <c r="F35" s="84"/>
      <c r="G35" s="85"/>
      <c r="H35" s="85"/>
      <c r="I35" s="82"/>
      <c r="J35" s="84"/>
      <c r="K35" s="84"/>
    </row>
    <row r="36" spans="1:11" s="46" customFormat="1" ht="12" customHeight="1">
      <c r="A36" s="51"/>
      <c r="B36" s="82"/>
      <c r="C36" s="82" t="s">
        <v>10</v>
      </c>
      <c r="D36" s="84">
        <v>52.93051591271579</v>
      </c>
      <c r="E36" s="84">
        <v>49.84371559589113</v>
      </c>
      <c r="F36" s="84"/>
      <c r="G36" s="85"/>
      <c r="H36" s="85"/>
      <c r="I36" s="82"/>
      <c r="J36" s="84"/>
      <c r="K36" s="84"/>
    </row>
    <row r="37" spans="1:11" s="46" customFormat="1" ht="12" customHeight="1">
      <c r="A37" s="51"/>
      <c r="B37" s="82"/>
      <c r="C37" s="82" t="s">
        <v>103</v>
      </c>
      <c r="D37" s="84">
        <v>52.74478711535083</v>
      </c>
      <c r="E37" s="84">
        <v>47.43482894557309</v>
      </c>
      <c r="F37" s="84"/>
      <c r="G37" s="85"/>
      <c r="H37" s="85"/>
      <c r="I37" s="82"/>
      <c r="J37" s="84"/>
      <c r="K37" s="84"/>
    </row>
    <row r="38" spans="1:11" s="46" customFormat="1" ht="12" customHeight="1">
      <c r="A38" s="51"/>
      <c r="B38" s="82"/>
      <c r="C38" s="82" t="s">
        <v>26</v>
      </c>
      <c r="D38" s="84">
        <v>32.141256237699004</v>
      </c>
      <c r="E38" s="84">
        <v>21.308950638746968</v>
      </c>
      <c r="F38" s="84"/>
      <c r="G38" s="85"/>
      <c r="H38" s="85"/>
      <c r="I38" s="82"/>
      <c r="J38" s="84"/>
      <c r="K38" s="84"/>
    </row>
    <row r="39" spans="1:10" s="46" customFormat="1" ht="12" customHeight="1">
      <c r="A39" s="51"/>
      <c r="B39" s="82"/>
      <c r="C39" s="88"/>
      <c r="D39" s="143"/>
      <c r="E39" s="143"/>
      <c r="G39" s="85"/>
      <c r="H39" s="85"/>
      <c r="I39" s="81"/>
      <c r="J39" s="81"/>
    </row>
    <row r="40" spans="1:10" s="46" customFormat="1" ht="12" customHeight="1">
      <c r="A40" s="51"/>
      <c r="B40" s="82"/>
      <c r="C40" s="82" t="s">
        <v>92</v>
      </c>
      <c r="D40" s="84" t="s">
        <v>33</v>
      </c>
      <c r="E40" s="84">
        <v>46.92784347549765</v>
      </c>
      <c r="G40" s="85"/>
      <c r="H40" s="85"/>
      <c r="I40" s="81"/>
      <c r="J40" s="81"/>
    </row>
    <row r="41" spans="1:10" s="46" customFormat="1" ht="12" customHeight="1">
      <c r="A41" s="51"/>
      <c r="B41" s="82"/>
      <c r="C41" s="116"/>
      <c r="D41" s="113"/>
      <c r="E41" s="113"/>
      <c r="G41" s="85"/>
      <c r="H41" s="85"/>
      <c r="I41" s="81"/>
      <c r="J41" s="81"/>
    </row>
    <row r="42" spans="1:10" s="46" customFormat="1" ht="12" customHeight="1">
      <c r="A42" s="51"/>
      <c r="B42" s="82"/>
      <c r="C42" s="82" t="s">
        <v>91</v>
      </c>
      <c r="D42" s="84" t="s">
        <v>33</v>
      </c>
      <c r="E42" s="84">
        <v>54.5010219497023</v>
      </c>
      <c r="F42" s="84"/>
      <c r="G42" s="85"/>
      <c r="H42" s="85"/>
      <c r="I42" s="81"/>
      <c r="J42" s="81"/>
    </row>
    <row r="43" spans="1:10" s="46" customFormat="1" ht="12">
      <c r="A43" s="51"/>
      <c r="B43" s="82"/>
      <c r="C43" s="82"/>
      <c r="D43" s="84"/>
      <c r="E43" s="84"/>
      <c r="F43" s="85"/>
      <c r="G43" s="85"/>
      <c r="H43" s="85"/>
      <c r="I43" s="81"/>
      <c r="J43" s="81"/>
    </row>
    <row r="44" spans="1:15" s="46" customFormat="1" ht="39" customHeight="1">
      <c r="A44" s="51"/>
      <c r="B44" s="8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0" s="46" customFormat="1" ht="12">
      <c r="A45" s="51"/>
      <c r="B45" s="82"/>
      <c r="C45" s="98"/>
      <c r="D45" s="80"/>
      <c r="E45" s="80"/>
      <c r="F45" s="85"/>
      <c r="G45" s="85"/>
      <c r="H45" s="85"/>
      <c r="I45" s="81"/>
      <c r="J45" s="81"/>
    </row>
    <row r="46" spans="1:10" s="46" customFormat="1" ht="12">
      <c r="A46" s="51"/>
      <c r="B46" s="82"/>
      <c r="C46" s="98"/>
      <c r="D46" s="80"/>
      <c r="E46" s="80"/>
      <c r="F46" s="85"/>
      <c r="G46" s="85"/>
      <c r="H46" s="85"/>
      <c r="I46" s="81"/>
      <c r="J46" s="81"/>
    </row>
    <row r="47" spans="1:10" s="46" customFormat="1" ht="12" customHeight="1">
      <c r="A47" s="51"/>
      <c r="B47" s="82"/>
      <c r="C47" s="38"/>
      <c r="D47" s="33"/>
      <c r="E47" s="33"/>
      <c r="F47" s="85"/>
      <c r="G47" s="85"/>
      <c r="H47" s="85"/>
      <c r="I47" s="81"/>
      <c r="J47" s="81"/>
    </row>
    <row r="48" spans="1:10" s="46" customFormat="1" ht="12" customHeight="1">
      <c r="A48" s="51"/>
      <c r="B48" s="82"/>
      <c r="C48" s="38"/>
      <c r="D48" s="33"/>
      <c r="E48" s="33"/>
      <c r="F48" s="85"/>
      <c r="G48" s="85"/>
      <c r="H48" s="85"/>
      <c r="I48" s="81"/>
      <c r="J48" s="81"/>
    </row>
    <row r="49" spans="2:10" s="46" customFormat="1" ht="12" customHeight="1">
      <c r="B49" s="82"/>
      <c r="C49" s="38"/>
      <c r="D49" s="33"/>
      <c r="E49" s="33"/>
      <c r="F49" s="85"/>
      <c r="G49" s="85"/>
      <c r="H49" s="85"/>
      <c r="I49" s="81"/>
      <c r="J49" s="81"/>
    </row>
    <row r="50" spans="2:10" s="46" customFormat="1" ht="12" customHeight="1">
      <c r="B50" s="82"/>
      <c r="C50" s="1" t="s">
        <v>43</v>
      </c>
      <c r="D50" s="33"/>
      <c r="E50" s="33"/>
      <c r="F50" s="85"/>
      <c r="G50" s="85"/>
      <c r="H50" s="85"/>
      <c r="I50" s="81"/>
      <c r="J50" s="81"/>
    </row>
    <row r="51" spans="2:10" s="46" customFormat="1" ht="12" customHeight="1">
      <c r="B51" s="82"/>
      <c r="C51" s="82" t="s">
        <v>94</v>
      </c>
      <c r="D51" s="33"/>
      <c r="E51" s="33"/>
      <c r="F51" s="85"/>
      <c r="G51" s="85"/>
      <c r="H51" s="85"/>
      <c r="I51" s="81"/>
      <c r="J51" s="81"/>
    </row>
    <row r="52" spans="1:10" s="46" customFormat="1" ht="12" customHeight="1">
      <c r="A52" s="51"/>
      <c r="B52" s="82"/>
      <c r="C52" s="82" t="s">
        <v>93</v>
      </c>
      <c r="D52" s="33"/>
      <c r="E52" s="33"/>
      <c r="F52" s="85"/>
      <c r="G52" s="85"/>
      <c r="H52" s="85"/>
      <c r="I52" s="81"/>
      <c r="J52" s="81"/>
    </row>
    <row r="53" spans="1:10" s="46" customFormat="1" ht="12" customHeight="1">
      <c r="A53" s="51"/>
      <c r="B53" s="82"/>
      <c r="C53" s="83"/>
      <c r="D53" s="33"/>
      <c r="E53" s="33"/>
      <c r="F53" s="85"/>
      <c r="G53" s="85"/>
      <c r="H53" s="85"/>
      <c r="I53" s="81"/>
      <c r="J53" s="81"/>
    </row>
    <row r="54" spans="1:10" s="46" customFormat="1" ht="12" customHeight="1">
      <c r="A54" s="51"/>
      <c r="B54" s="82"/>
      <c r="C54" s="83"/>
      <c r="D54" s="33"/>
      <c r="E54" s="33"/>
      <c r="F54" s="85"/>
      <c r="G54" s="85"/>
      <c r="H54" s="85"/>
      <c r="I54" s="81"/>
      <c r="J54" s="81"/>
    </row>
    <row r="55" spans="1:10" s="46" customFormat="1" ht="12" customHeight="1">
      <c r="A55" s="51"/>
      <c r="B55" s="82"/>
      <c r="C55" s="83"/>
      <c r="D55" s="33"/>
      <c r="E55" s="33"/>
      <c r="F55" s="85"/>
      <c r="G55" s="85"/>
      <c r="H55" s="85"/>
      <c r="I55" s="81"/>
      <c r="J55" s="81"/>
    </row>
    <row r="56" spans="1:10" s="46" customFormat="1" ht="12" customHeight="1">
      <c r="A56" s="51"/>
      <c r="B56" s="82"/>
      <c r="C56" s="33"/>
      <c r="D56" s="33"/>
      <c r="E56" s="33"/>
      <c r="F56" s="85"/>
      <c r="G56" s="85"/>
      <c r="H56" s="85"/>
      <c r="I56" s="81"/>
      <c r="J56" s="81"/>
    </row>
    <row r="57" spans="1:10" s="46" customFormat="1" ht="12" customHeight="1">
      <c r="A57" s="51"/>
      <c r="C57" s="33"/>
      <c r="D57" s="33"/>
      <c r="E57" s="33"/>
      <c r="F57" s="80"/>
      <c r="G57" s="85"/>
      <c r="H57" s="85"/>
      <c r="I57" s="81"/>
      <c r="J57" s="81"/>
    </row>
    <row r="58" spans="3:10" s="46" customFormat="1" ht="12" customHeight="1">
      <c r="C58" s="33"/>
      <c r="D58" s="33"/>
      <c r="E58" s="33"/>
      <c r="F58" s="33"/>
      <c r="G58" s="85"/>
      <c r="H58" s="85"/>
      <c r="I58" s="81"/>
      <c r="J58" s="81"/>
    </row>
    <row r="59" ht="12" customHeight="1"/>
    <row r="60" spans="1:2" ht="12" customHeight="1">
      <c r="A60" s="83"/>
      <c r="B60" s="83"/>
    </row>
    <row r="61" spans="1:2" ht="12" customHeight="1">
      <c r="A61" s="90"/>
      <c r="B61" s="83"/>
    </row>
    <row r="62" spans="1:2" ht="12" customHeight="1">
      <c r="A62" s="83"/>
      <c r="B62" s="83"/>
    </row>
    <row r="63" spans="1:2" ht="12" customHeight="1">
      <c r="A63" s="83"/>
      <c r="B63" s="83"/>
    </row>
    <row r="64" ht="12" customHeight="1">
      <c r="B64" s="83"/>
    </row>
    <row r="65" ht="12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28.9" customHeight="1"/>
    <row r="105" ht="12"/>
    <row r="106" ht="12"/>
    <row r="107" ht="12"/>
    <row r="108" ht="12"/>
    <row r="109" ht="12"/>
    <row r="122" spans="3:11" ht="12">
      <c r="C122" s="33" t="s">
        <v>121</v>
      </c>
      <c r="D122" s="33">
        <v>1997330.4</v>
      </c>
      <c r="E122" s="33">
        <v>1668205.2</v>
      </c>
      <c r="F122" s="33">
        <f>D122+E122</f>
        <v>3665535.5999999996</v>
      </c>
      <c r="G122" s="33">
        <v>867089.4</v>
      </c>
      <c r="H122" s="33">
        <v>806640.1</v>
      </c>
      <c r="I122" s="33">
        <f>G122+H122</f>
        <v>1673729.5</v>
      </c>
      <c r="J122" s="33">
        <f>(SUM(F124:F149)/(SUM(F124:F149)+F122))*100</f>
        <v>57.83817324281064</v>
      </c>
      <c r="K122" s="33">
        <f>(SUM(I124:I149)/(I122+SUM(I124:I149)))*100</f>
        <v>48.297953976321395</v>
      </c>
    </row>
    <row r="123" spans="3:11" ht="12">
      <c r="C123" s="33" t="s">
        <v>116</v>
      </c>
      <c r="D123" s="33" t="s">
        <v>110</v>
      </c>
      <c r="E123" s="33" t="s">
        <v>111</v>
      </c>
      <c r="F123" s="33" t="s">
        <v>112</v>
      </c>
      <c r="G123" s="33" t="s">
        <v>113</v>
      </c>
      <c r="H123" s="33" t="s">
        <v>114</v>
      </c>
      <c r="I123" s="33" t="s">
        <v>115</v>
      </c>
      <c r="J123" s="33" t="s">
        <v>117</v>
      </c>
      <c r="K123" s="33" t="s">
        <v>118</v>
      </c>
    </row>
    <row r="124" spans="3:11" ht="12">
      <c r="C124" s="33" t="s">
        <v>1</v>
      </c>
      <c r="D124" s="33">
        <v>163814</v>
      </c>
      <c r="E124" s="33">
        <v>177061</v>
      </c>
      <c r="F124" s="33">
        <f aca="true" t="shared" si="0" ref="F124:F149">D124+E124</f>
        <v>340875</v>
      </c>
      <c r="G124" s="33">
        <v>64010</v>
      </c>
      <c r="H124" s="33">
        <v>70465</v>
      </c>
      <c r="I124" s="33">
        <f aca="true" t="shared" si="1" ref="I124:I149">G124+H124</f>
        <v>134475</v>
      </c>
      <c r="J124" s="87">
        <f aca="true" t="shared" si="2" ref="J124:J140">(F124/F153)*100</f>
        <v>65.29972261386624</v>
      </c>
      <c r="K124" s="87">
        <f aca="true" t="shared" si="3" ref="K124:K140">(I124/I153)*100</f>
        <v>66.3733193816509</v>
      </c>
    </row>
    <row r="125" spans="3:11" ht="12">
      <c r="C125" s="33" t="s">
        <v>22</v>
      </c>
      <c r="D125" s="33">
        <v>17648.5</v>
      </c>
      <c r="E125" s="33">
        <v>17443.4</v>
      </c>
      <c r="F125" s="33">
        <f t="shared" si="0"/>
        <v>35091.9</v>
      </c>
      <c r="G125" s="33">
        <v>4203.1</v>
      </c>
      <c r="H125" s="33">
        <v>2503.3</v>
      </c>
      <c r="I125" s="33">
        <f t="shared" si="1"/>
        <v>6706.400000000001</v>
      </c>
      <c r="J125" s="87">
        <f t="shared" si="2"/>
        <v>62.28914871372506</v>
      </c>
      <c r="K125" s="87">
        <f t="shared" si="3"/>
        <v>59.43177185799614</v>
      </c>
    </row>
    <row r="126" spans="3:11" ht="12">
      <c r="C126" s="33" t="s">
        <v>67</v>
      </c>
      <c r="D126" s="33">
        <v>103130.7</v>
      </c>
      <c r="E126" s="33">
        <v>77393.1</v>
      </c>
      <c r="F126" s="33">
        <f t="shared" si="0"/>
        <v>180523.8</v>
      </c>
      <c r="G126" s="33">
        <v>13356.8</v>
      </c>
      <c r="H126" s="33">
        <v>12090.2</v>
      </c>
      <c r="I126" s="33">
        <f t="shared" si="1"/>
        <v>25447</v>
      </c>
      <c r="J126" s="87">
        <f t="shared" si="2"/>
        <v>72.4313918394827</v>
      </c>
      <c r="K126" s="87">
        <f t="shared" si="3"/>
        <v>60.90246797756036</v>
      </c>
    </row>
    <row r="127" spans="3:11" ht="12">
      <c r="C127" s="33" t="s">
        <v>4</v>
      </c>
      <c r="D127" s="33">
        <v>50826.8</v>
      </c>
      <c r="E127" s="33">
        <v>59447.9</v>
      </c>
      <c r="F127" s="33">
        <f t="shared" si="0"/>
        <v>110274.70000000001</v>
      </c>
      <c r="G127" s="33">
        <v>23987.5</v>
      </c>
      <c r="H127" s="33">
        <v>26584.8</v>
      </c>
      <c r="I127" s="33">
        <f t="shared" si="1"/>
        <v>50572.3</v>
      </c>
      <c r="J127" s="87">
        <f t="shared" si="2"/>
        <v>57.465357844309764</v>
      </c>
      <c r="K127" s="87">
        <f t="shared" si="3"/>
        <v>39.91817816574171</v>
      </c>
    </row>
    <row r="128" spans="3:11" ht="12">
      <c r="C128" s="33" t="s">
        <v>103</v>
      </c>
      <c r="D128" s="33">
        <v>616275</v>
      </c>
      <c r="E128" s="33">
        <v>539598</v>
      </c>
      <c r="F128" s="33">
        <f t="shared" si="0"/>
        <v>1155873</v>
      </c>
      <c r="G128" s="33">
        <v>118325</v>
      </c>
      <c r="H128" s="33">
        <v>138934</v>
      </c>
      <c r="I128" s="33">
        <f t="shared" si="1"/>
        <v>257259</v>
      </c>
      <c r="J128" s="87">
        <f t="shared" si="2"/>
        <v>52.74478711535083</v>
      </c>
      <c r="K128" s="87">
        <f t="shared" si="3"/>
        <v>47.43482894557309</v>
      </c>
    </row>
    <row r="129" spans="3:11" ht="12">
      <c r="C129" s="33" t="s">
        <v>18</v>
      </c>
      <c r="D129" s="33">
        <v>9164.3</v>
      </c>
      <c r="E129" s="33">
        <v>10715.8</v>
      </c>
      <c r="F129" s="33">
        <f t="shared" si="0"/>
        <v>19880.1</v>
      </c>
      <c r="G129" s="33">
        <v>3707.1</v>
      </c>
      <c r="H129" s="33">
        <v>4296.7</v>
      </c>
      <c r="I129" s="33">
        <f t="shared" si="1"/>
        <v>8003.799999999999</v>
      </c>
      <c r="J129" s="87">
        <f t="shared" si="2"/>
        <v>74.21159905033521</v>
      </c>
      <c r="K129" s="87">
        <f t="shared" si="3"/>
        <v>72.05113201602376</v>
      </c>
    </row>
    <row r="130" spans="3:11" ht="12">
      <c r="C130" s="33" t="s">
        <v>26</v>
      </c>
      <c r="D130" s="33">
        <v>74739</v>
      </c>
      <c r="E130" s="33">
        <v>33533</v>
      </c>
      <c r="F130" s="33">
        <f t="shared" si="0"/>
        <v>108272</v>
      </c>
      <c r="G130" s="33">
        <v>69754</v>
      </c>
      <c r="H130" s="33">
        <v>34431</v>
      </c>
      <c r="I130" s="33">
        <f t="shared" si="1"/>
        <v>104185</v>
      </c>
      <c r="J130" s="87">
        <f t="shared" si="2"/>
        <v>32.141256237699004</v>
      </c>
      <c r="K130" s="87">
        <f t="shared" si="3"/>
        <v>21.308950638746968</v>
      </c>
    </row>
    <row r="131" spans="3:11" ht="12">
      <c r="C131" s="33" t="s">
        <v>13</v>
      </c>
      <c r="D131" s="33">
        <v>16449</v>
      </c>
      <c r="E131" s="33">
        <v>24731</v>
      </c>
      <c r="F131" s="33">
        <f t="shared" si="0"/>
        <v>41180</v>
      </c>
      <c r="G131" s="33">
        <v>7523</v>
      </c>
      <c r="H131" s="33">
        <v>5538</v>
      </c>
      <c r="I131" s="33">
        <f t="shared" si="1"/>
        <v>13061</v>
      </c>
      <c r="J131" s="87">
        <f t="shared" si="2"/>
        <v>53.94500700839697</v>
      </c>
      <c r="K131" s="87">
        <f t="shared" si="3"/>
        <v>34.241296140939596</v>
      </c>
    </row>
    <row r="132" spans="3:11" ht="12">
      <c r="C132" s="33" t="s">
        <v>11</v>
      </c>
      <c r="D132" s="33">
        <v>163946</v>
      </c>
      <c r="E132" s="33">
        <v>145320</v>
      </c>
      <c r="F132" s="33">
        <f t="shared" si="0"/>
        <v>309266</v>
      </c>
      <c r="G132" s="33">
        <v>40098</v>
      </c>
      <c r="H132" s="33">
        <v>28892</v>
      </c>
      <c r="I132" s="33">
        <f t="shared" si="1"/>
        <v>68990</v>
      </c>
      <c r="J132" s="87">
        <f t="shared" si="2"/>
        <v>57.40755865755865</v>
      </c>
      <c r="K132" s="87">
        <f t="shared" si="3"/>
        <v>52.366313712095334</v>
      </c>
    </row>
    <row r="133" spans="3:11" ht="12">
      <c r="C133" s="33" t="s">
        <v>10</v>
      </c>
      <c r="D133" s="33">
        <v>227159</v>
      </c>
      <c r="E133" s="33">
        <v>269641</v>
      </c>
      <c r="F133" s="33">
        <f t="shared" si="0"/>
        <v>496800</v>
      </c>
      <c r="G133" s="33">
        <v>97919</v>
      </c>
      <c r="H133" s="33">
        <v>110342</v>
      </c>
      <c r="I133" s="33">
        <f t="shared" si="1"/>
        <v>208261</v>
      </c>
      <c r="J133" s="87">
        <f t="shared" si="2"/>
        <v>52.93051591271579</v>
      </c>
      <c r="K133" s="87">
        <f t="shared" si="3"/>
        <v>49.84371559589113</v>
      </c>
    </row>
    <row r="134" spans="3:11" ht="12">
      <c r="C134" s="33" t="s">
        <v>25</v>
      </c>
      <c r="D134" s="33">
        <v>8339.8</v>
      </c>
      <c r="E134" s="33">
        <v>16767.2</v>
      </c>
      <c r="F134" s="33">
        <f t="shared" si="0"/>
        <v>25107</v>
      </c>
      <c r="G134" s="33">
        <v>5617.2</v>
      </c>
      <c r="H134" s="33">
        <v>1555.2</v>
      </c>
      <c r="I134" s="33">
        <f t="shared" si="1"/>
        <v>7172.4</v>
      </c>
      <c r="J134" s="87">
        <f t="shared" si="2"/>
        <v>76.59944473258687</v>
      </c>
      <c r="K134" s="87">
        <f t="shared" si="3"/>
        <v>59.72470876252175</v>
      </c>
    </row>
    <row r="135" spans="3:11" ht="12">
      <c r="C135" s="33" t="s">
        <v>12</v>
      </c>
      <c r="D135" s="33">
        <v>208235</v>
      </c>
      <c r="E135" s="33">
        <v>201394</v>
      </c>
      <c r="F135" s="33">
        <f t="shared" si="0"/>
        <v>409629</v>
      </c>
      <c r="G135" s="33">
        <v>43563</v>
      </c>
      <c r="H135" s="33">
        <v>50823</v>
      </c>
      <c r="I135" s="33">
        <f t="shared" si="1"/>
        <v>94386</v>
      </c>
      <c r="J135" s="87">
        <f t="shared" si="2"/>
        <v>54.24773674759107</v>
      </c>
      <c r="K135" s="87">
        <f t="shared" si="3"/>
        <v>59.76785861285073</v>
      </c>
    </row>
    <row r="136" spans="3:11" ht="12">
      <c r="C136" s="33" t="s">
        <v>14</v>
      </c>
      <c r="D136" s="33">
        <v>1218</v>
      </c>
      <c r="E136" s="33">
        <v>4158</v>
      </c>
      <c r="F136" s="33">
        <f t="shared" si="0"/>
        <v>5376</v>
      </c>
      <c r="G136" s="33">
        <v>3850</v>
      </c>
      <c r="H136" s="33">
        <v>2531</v>
      </c>
      <c r="I136" s="33">
        <f t="shared" si="1"/>
        <v>6381</v>
      </c>
      <c r="J136" s="87">
        <f t="shared" si="2"/>
        <v>53.201385452746166</v>
      </c>
      <c r="K136" s="87">
        <f t="shared" si="3"/>
        <v>32.90871583290355</v>
      </c>
    </row>
    <row r="137" spans="3:11" ht="12">
      <c r="C137" s="33" t="s">
        <v>7</v>
      </c>
      <c r="D137" s="33">
        <v>8694</v>
      </c>
      <c r="E137" s="33">
        <v>11363</v>
      </c>
      <c r="F137" s="33">
        <f t="shared" si="0"/>
        <v>20057</v>
      </c>
      <c r="G137" s="33">
        <v>2904</v>
      </c>
      <c r="H137" s="33">
        <v>1640</v>
      </c>
      <c r="I137" s="33">
        <f t="shared" si="1"/>
        <v>4544</v>
      </c>
      <c r="J137" s="87">
        <f t="shared" si="2"/>
        <v>71.54016264802397</v>
      </c>
      <c r="K137" s="87">
        <f t="shared" si="3"/>
        <v>64.99785438420827</v>
      </c>
    </row>
    <row r="138" spans="3:11" ht="12">
      <c r="C138" s="33" t="s">
        <v>6</v>
      </c>
      <c r="D138" s="33">
        <v>15789.5</v>
      </c>
      <c r="E138" s="33">
        <v>17997.9</v>
      </c>
      <c r="F138" s="33">
        <f t="shared" si="0"/>
        <v>33787.4</v>
      </c>
      <c r="G138" s="33">
        <v>7433.8</v>
      </c>
      <c r="H138" s="33">
        <v>3660.4</v>
      </c>
      <c r="I138" s="33">
        <f t="shared" si="1"/>
        <v>11094.2</v>
      </c>
      <c r="J138" s="87">
        <f t="shared" si="2"/>
        <v>65.9513417709659</v>
      </c>
      <c r="K138" s="87">
        <f t="shared" si="3"/>
        <v>67.09728144183374</v>
      </c>
    </row>
    <row r="139" spans="3:11" ht="12">
      <c r="C139" s="33" t="s">
        <v>0</v>
      </c>
      <c r="D139" s="33">
        <v>16427</v>
      </c>
      <c r="E139" s="33">
        <v>17149</v>
      </c>
      <c r="F139" s="33">
        <f t="shared" si="0"/>
        <v>33576</v>
      </c>
      <c r="G139" s="33">
        <v>56734</v>
      </c>
      <c r="H139" s="33">
        <v>37307</v>
      </c>
      <c r="I139" s="33">
        <f t="shared" si="1"/>
        <v>94041</v>
      </c>
      <c r="J139" s="87">
        <f t="shared" si="2"/>
        <v>77.15960013788349</v>
      </c>
      <c r="K139" s="87">
        <f t="shared" si="3"/>
        <v>54.434790662136265</v>
      </c>
    </row>
    <row r="140" spans="3:11" ht="12">
      <c r="C140" s="33" t="s">
        <v>20</v>
      </c>
      <c r="D140" s="33">
        <v>69864.3</v>
      </c>
      <c r="E140" s="33">
        <v>63961.2</v>
      </c>
      <c r="F140" s="33">
        <f t="shared" si="0"/>
        <v>133825.5</v>
      </c>
      <c r="G140" s="33">
        <v>12720.6</v>
      </c>
      <c r="H140" s="33">
        <v>11181.7</v>
      </c>
      <c r="I140" s="33">
        <f t="shared" si="1"/>
        <v>23902.300000000003</v>
      </c>
      <c r="J140" s="87">
        <f t="shared" si="2"/>
        <v>75.0673963308125</v>
      </c>
      <c r="K140" s="87">
        <f t="shared" si="3"/>
        <v>67.81467663455946</v>
      </c>
    </row>
    <row r="141" spans="3:11" ht="12">
      <c r="C141" s="33" t="s">
        <v>2</v>
      </c>
      <c r="D141" s="33">
        <v>291743</v>
      </c>
      <c r="E141" s="33">
        <v>199414</v>
      </c>
      <c r="F141" s="33">
        <f t="shared" si="0"/>
        <v>491157</v>
      </c>
      <c r="G141" s="33">
        <v>82426</v>
      </c>
      <c r="H141" s="33">
        <v>66082</v>
      </c>
      <c r="I141" s="33">
        <f t="shared" si="1"/>
        <v>148508</v>
      </c>
      <c r="J141" s="87">
        <f aca="true" t="shared" si="4" ref="J141:J149">(F141/F171)*100</f>
        <v>56.87221736537693</v>
      </c>
      <c r="K141" s="87">
        <f aca="true" t="shared" si="5" ref="K141:K149">(I141/I171)*100</f>
        <v>47.66150281300046</v>
      </c>
    </row>
    <row r="142" spans="3:11" ht="12">
      <c r="C142" s="33" t="s">
        <v>27</v>
      </c>
      <c r="D142" s="33">
        <v>93018</v>
      </c>
      <c r="E142" s="33">
        <v>97902</v>
      </c>
      <c r="F142" s="33">
        <f t="shared" si="0"/>
        <v>190920</v>
      </c>
      <c r="G142" s="33">
        <v>41163</v>
      </c>
      <c r="H142" s="33">
        <v>36150</v>
      </c>
      <c r="I142" s="33">
        <f t="shared" si="1"/>
        <v>77313</v>
      </c>
      <c r="J142" s="87">
        <f t="shared" si="4"/>
        <v>68.65897076275758</v>
      </c>
      <c r="K142" s="87">
        <f t="shared" si="5"/>
        <v>73.11198532332193</v>
      </c>
    </row>
    <row r="143" spans="3:11" ht="12">
      <c r="C143" s="33" t="s">
        <v>21</v>
      </c>
      <c r="D143" s="33">
        <v>173847.4</v>
      </c>
      <c r="E143" s="33">
        <v>150467.2</v>
      </c>
      <c r="F143" s="33">
        <f t="shared" si="0"/>
        <v>324314.6</v>
      </c>
      <c r="G143" s="33">
        <v>37566.2</v>
      </c>
      <c r="H143" s="33">
        <v>24673.3</v>
      </c>
      <c r="I143" s="33">
        <f t="shared" si="1"/>
        <v>62239.5</v>
      </c>
      <c r="J143" s="87">
        <f t="shared" si="4"/>
        <v>71.54431477728393</v>
      </c>
      <c r="K143" s="87">
        <f t="shared" si="5"/>
        <v>66.1413080441399</v>
      </c>
    </row>
    <row r="144" spans="3:11" ht="12">
      <c r="C144" s="33" t="s">
        <v>17</v>
      </c>
      <c r="D144" s="33">
        <v>37110</v>
      </c>
      <c r="E144" s="33">
        <v>49539</v>
      </c>
      <c r="F144" s="33">
        <f t="shared" si="0"/>
        <v>86649</v>
      </c>
      <c r="G144" s="33">
        <v>13578</v>
      </c>
      <c r="H144" s="33">
        <v>8000</v>
      </c>
      <c r="I144" s="33">
        <f t="shared" si="1"/>
        <v>21578</v>
      </c>
      <c r="J144" s="87">
        <f t="shared" si="4"/>
        <v>74.36788712086101</v>
      </c>
      <c r="K144" s="87">
        <f t="shared" si="5"/>
        <v>59.65552514445274</v>
      </c>
    </row>
    <row r="145" spans="3:11" ht="12">
      <c r="C145" s="33" t="s">
        <v>28</v>
      </c>
      <c r="D145" s="33">
        <v>42142.3</v>
      </c>
      <c r="E145" s="33">
        <v>56651.5</v>
      </c>
      <c r="F145" s="33">
        <f t="shared" si="0"/>
        <v>98793.8</v>
      </c>
      <c r="G145" s="33">
        <v>17261.4</v>
      </c>
      <c r="H145" s="33">
        <v>10367.5</v>
      </c>
      <c r="I145" s="33">
        <f t="shared" si="1"/>
        <v>27628.9</v>
      </c>
      <c r="J145" s="87">
        <f t="shared" si="4"/>
        <v>73.61300081217821</v>
      </c>
      <c r="K145" s="87">
        <f t="shared" si="5"/>
        <v>72.52802927487458</v>
      </c>
    </row>
    <row r="146" spans="3:11" ht="12">
      <c r="C146" s="33" t="s">
        <v>15</v>
      </c>
      <c r="D146" s="33">
        <v>22204.4</v>
      </c>
      <c r="E146" s="33">
        <v>20989.4</v>
      </c>
      <c r="F146" s="33">
        <f t="shared" si="0"/>
        <v>43193.8</v>
      </c>
      <c r="G146" s="33">
        <v>5310</v>
      </c>
      <c r="H146" s="33">
        <v>3551.1</v>
      </c>
      <c r="I146" s="33">
        <f t="shared" si="1"/>
        <v>8861.1</v>
      </c>
      <c r="J146" s="87">
        <f t="shared" si="4"/>
        <v>76.10598574922297</v>
      </c>
      <c r="K146" s="87">
        <f t="shared" si="5"/>
        <v>75.36166557522048</v>
      </c>
    </row>
    <row r="147" spans="3:11" ht="12">
      <c r="C147" s="33" t="s">
        <v>19</v>
      </c>
      <c r="D147" s="33">
        <v>55896.5</v>
      </c>
      <c r="E147" s="33">
        <v>45957.9</v>
      </c>
      <c r="F147" s="33">
        <f t="shared" si="0"/>
        <v>101854.4</v>
      </c>
      <c r="G147" s="33">
        <v>6390.7</v>
      </c>
      <c r="H147" s="33">
        <v>6238</v>
      </c>
      <c r="I147" s="33">
        <f t="shared" si="1"/>
        <v>12628.7</v>
      </c>
      <c r="J147" s="87">
        <f t="shared" si="4"/>
        <v>73.4309630972181</v>
      </c>
      <c r="K147" s="87">
        <f t="shared" si="5"/>
        <v>75.82300141094534</v>
      </c>
    </row>
    <row r="148" spans="3:11" ht="12">
      <c r="C148" s="33" t="s">
        <v>5</v>
      </c>
      <c r="D148" s="33">
        <v>30630</v>
      </c>
      <c r="E148" s="33">
        <v>33749</v>
      </c>
      <c r="F148" s="33">
        <f t="shared" si="0"/>
        <v>64379</v>
      </c>
      <c r="G148" s="33">
        <v>11541</v>
      </c>
      <c r="H148" s="33">
        <v>17744</v>
      </c>
      <c r="I148" s="33">
        <f t="shared" si="1"/>
        <v>29285</v>
      </c>
      <c r="J148" s="87">
        <f t="shared" si="4"/>
        <v>55.38550215936269</v>
      </c>
      <c r="K148" s="87">
        <f t="shared" si="5"/>
        <v>55.083231449261724</v>
      </c>
    </row>
    <row r="149" spans="3:11" ht="12">
      <c r="C149" s="33" t="s">
        <v>3</v>
      </c>
      <c r="D149" s="33">
        <v>78783.4</v>
      </c>
      <c r="E149" s="33">
        <v>88992.7</v>
      </c>
      <c r="F149" s="33">
        <f t="shared" si="0"/>
        <v>167776.09999999998</v>
      </c>
      <c r="G149" s="33">
        <v>25270.9</v>
      </c>
      <c r="H149" s="33">
        <v>31735.7</v>
      </c>
      <c r="I149" s="33">
        <f t="shared" si="1"/>
        <v>57006.600000000006</v>
      </c>
      <c r="J149" s="87">
        <f t="shared" si="4"/>
        <v>60.032639794357124</v>
      </c>
      <c r="K149" s="87">
        <f t="shared" si="5"/>
        <v>47.03347983528638</v>
      </c>
    </row>
    <row r="150" spans="3:11" ht="12">
      <c r="C150" s="33" t="s">
        <v>16</v>
      </c>
      <c r="D150" s="33" t="s">
        <v>33</v>
      </c>
      <c r="E150" s="33" t="s">
        <v>33</v>
      </c>
      <c r="F150" s="33" t="s">
        <v>33</v>
      </c>
      <c r="G150" s="33" t="s">
        <v>33</v>
      </c>
      <c r="H150" s="33" t="s">
        <v>33</v>
      </c>
      <c r="I150" s="33" t="s">
        <v>33</v>
      </c>
      <c r="J150" s="33" t="s">
        <v>33</v>
      </c>
      <c r="K150" s="33" t="s">
        <v>33</v>
      </c>
    </row>
    <row r="152" spans="3:9" ht="12">
      <c r="C152" s="33" t="s">
        <v>119</v>
      </c>
      <c r="D152" s="33" t="s">
        <v>110</v>
      </c>
      <c r="E152" s="33" t="s">
        <v>111</v>
      </c>
      <c r="F152" s="33" t="s">
        <v>112</v>
      </c>
      <c r="G152" s="33" t="s">
        <v>113</v>
      </c>
      <c r="H152" s="33" t="s">
        <v>114</v>
      </c>
      <c r="I152" s="33" t="s">
        <v>115</v>
      </c>
    </row>
    <row r="153" spans="3:9" ht="12">
      <c r="C153" s="33" t="s">
        <v>1</v>
      </c>
      <c r="D153" s="33">
        <v>261524</v>
      </c>
      <c r="E153" s="33">
        <v>260492</v>
      </c>
      <c r="F153" s="33">
        <f>D153+E153</f>
        <v>522016</v>
      </c>
      <c r="G153" s="33">
        <v>101658</v>
      </c>
      <c r="H153" s="33">
        <v>100946</v>
      </c>
      <c r="I153" s="33">
        <f>G153+H153</f>
        <v>202604</v>
      </c>
    </row>
    <row r="154" spans="3:9" ht="12">
      <c r="C154" s="33" t="s">
        <v>22</v>
      </c>
      <c r="D154" s="33">
        <v>27232.5</v>
      </c>
      <c r="E154" s="33">
        <v>29104.6</v>
      </c>
      <c r="F154" s="33">
        <f aca="true" t="shared" si="6" ref="F154:F179">D154+E154</f>
        <v>56337.1</v>
      </c>
      <c r="G154" s="33">
        <v>7127</v>
      </c>
      <c r="H154" s="33">
        <v>4157.2</v>
      </c>
      <c r="I154" s="33">
        <f aca="true" t="shared" si="7" ref="I154:I183">G154+H154</f>
        <v>11284.2</v>
      </c>
    </row>
    <row r="155" spans="3:9" ht="12">
      <c r="C155" s="33" t="s">
        <v>67</v>
      </c>
      <c r="D155" s="33">
        <v>130017.2</v>
      </c>
      <c r="E155" s="33">
        <v>119217</v>
      </c>
      <c r="F155" s="33">
        <f t="shared" si="6"/>
        <v>249234.2</v>
      </c>
      <c r="G155" s="33">
        <v>22877.8</v>
      </c>
      <c r="H155" s="33">
        <v>18905.4</v>
      </c>
      <c r="I155" s="33">
        <f t="shared" si="7"/>
        <v>41783.2</v>
      </c>
    </row>
    <row r="156" spans="3:9" ht="12">
      <c r="C156" s="33" t="s">
        <v>4</v>
      </c>
      <c r="D156" s="33">
        <v>103759.5</v>
      </c>
      <c r="E156" s="33">
        <v>88138.2</v>
      </c>
      <c r="F156" s="33">
        <f t="shared" si="6"/>
        <v>191897.7</v>
      </c>
      <c r="G156" s="33">
        <v>65649.2</v>
      </c>
      <c r="H156" s="33">
        <v>61040.7</v>
      </c>
      <c r="I156" s="33">
        <f t="shared" si="7"/>
        <v>126689.9</v>
      </c>
    </row>
    <row r="157" spans="3:9" ht="12">
      <c r="C157" s="33" t="s">
        <v>103</v>
      </c>
      <c r="D157" s="33">
        <v>1190403</v>
      </c>
      <c r="E157" s="33">
        <v>1001042</v>
      </c>
      <c r="F157" s="33">
        <f t="shared" si="6"/>
        <v>2191445</v>
      </c>
      <c r="G157" s="33">
        <v>271986</v>
      </c>
      <c r="H157" s="33">
        <v>270356</v>
      </c>
      <c r="I157" s="33">
        <f t="shared" si="7"/>
        <v>542342</v>
      </c>
    </row>
    <row r="158" spans="3:9" ht="12">
      <c r="C158" s="33" t="s">
        <v>18</v>
      </c>
      <c r="D158" s="33">
        <v>13306.7</v>
      </c>
      <c r="E158" s="33">
        <v>13481.7</v>
      </c>
      <c r="F158" s="33">
        <f t="shared" si="6"/>
        <v>26788.4</v>
      </c>
      <c r="G158" s="33">
        <v>5659.5</v>
      </c>
      <c r="H158" s="33">
        <v>5449</v>
      </c>
      <c r="I158" s="33">
        <f t="shared" si="7"/>
        <v>11108.5</v>
      </c>
    </row>
    <row r="159" spans="3:9" ht="12">
      <c r="C159" s="33" t="s">
        <v>26</v>
      </c>
      <c r="D159" s="33">
        <v>237813</v>
      </c>
      <c r="E159" s="33">
        <v>99050</v>
      </c>
      <c r="F159" s="33">
        <f t="shared" si="6"/>
        <v>336863</v>
      </c>
      <c r="G159" s="33">
        <v>229999</v>
      </c>
      <c r="H159" s="33">
        <v>258927</v>
      </c>
      <c r="I159" s="33">
        <f t="shared" si="7"/>
        <v>488926</v>
      </c>
    </row>
    <row r="160" spans="3:9" ht="12">
      <c r="C160" s="33" t="s">
        <v>13</v>
      </c>
      <c r="D160" s="33">
        <v>28904</v>
      </c>
      <c r="E160" s="33">
        <v>47433</v>
      </c>
      <c r="F160" s="33">
        <f t="shared" si="6"/>
        <v>76337</v>
      </c>
      <c r="G160" s="33">
        <v>22711</v>
      </c>
      <c r="H160" s="33">
        <v>15433</v>
      </c>
      <c r="I160" s="33">
        <f t="shared" si="7"/>
        <v>38144</v>
      </c>
    </row>
    <row r="161" spans="3:9" ht="12">
      <c r="C161" s="33" t="s">
        <v>11</v>
      </c>
      <c r="D161" s="33">
        <v>264819</v>
      </c>
      <c r="E161" s="33">
        <v>273901</v>
      </c>
      <c r="F161" s="33">
        <f t="shared" si="6"/>
        <v>538720</v>
      </c>
      <c r="G161" s="33">
        <v>78775</v>
      </c>
      <c r="H161" s="33">
        <v>52970</v>
      </c>
      <c r="I161" s="33">
        <f t="shared" si="7"/>
        <v>131745</v>
      </c>
    </row>
    <row r="162" spans="3:9" ht="12">
      <c r="C162" s="33" t="s">
        <v>10</v>
      </c>
      <c r="D162" s="33">
        <v>437723</v>
      </c>
      <c r="E162" s="33">
        <v>500866</v>
      </c>
      <c r="F162" s="33">
        <f t="shared" si="6"/>
        <v>938589</v>
      </c>
      <c r="G162" s="33">
        <v>215005</v>
      </c>
      <c r="H162" s="33">
        <v>202823</v>
      </c>
      <c r="I162" s="33">
        <f t="shared" si="7"/>
        <v>417828</v>
      </c>
    </row>
    <row r="163" spans="3:9" ht="12">
      <c r="C163" s="33" t="s">
        <v>25</v>
      </c>
      <c r="D163" s="33">
        <v>12096.9</v>
      </c>
      <c r="E163" s="33">
        <v>20680.1</v>
      </c>
      <c r="F163" s="33">
        <f t="shared" si="6"/>
        <v>32777</v>
      </c>
      <c r="G163" s="33">
        <v>8522.7</v>
      </c>
      <c r="H163" s="33">
        <v>3486.4</v>
      </c>
      <c r="I163" s="33">
        <f t="shared" si="7"/>
        <v>12009.1</v>
      </c>
    </row>
    <row r="164" spans="3:9" ht="12">
      <c r="C164" s="33" t="s">
        <v>12</v>
      </c>
      <c r="D164" s="33">
        <v>411127</v>
      </c>
      <c r="E164" s="33">
        <v>343981</v>
      </c>
      <c r="F164" s="33">
        <f t="shared" si="6"/>
        <v>755108</v>
      </c>
      <c r="G164" s="33">
        <v>76472</v>
      </c>
      <c r="H164" s="33">
        <v>81449</v>
      </c>
      <c r="I164" s="33">
        <f t="shared" si="7"/>
        <v>157921</v>
      </c>
    </row>
    <row r="165" spans="3:9" ht="12">
      <c r="C165" s="33" t="s">
        <v>14</v>
      </c>
      <c r="D165" s="33">
        <v>2964</v>
      </c>
      <c r="E165" s="33">
        <v>7141</v>
      </c>
      <c r="F165" s="33">
        <f t="shared" si="6"/>
        <v>10105</v>
      </c>
      <c r="G165" s="33">
        <v>11136</v>
      </c>
      <c r="H165" s="33">
        <v>8254</v>
      </c>
      <c r="I165" s="33">
        <f t="shared" si="7"/>
        <v>19390</v>
      </c>
    </row>
    <row r="166" spans="3:9" ht="12">
      <c r="C166" s="33" t="s">
        <v>7</v>
      </c>
      <c r="D166" s="33">
        <v>13281</v>
      </c>
      <c r="E166" s="33">
        <v>14755</v>
      </c>
      <c r="F166" s="33">
        <f t="shared" si="6"/>
        <v>28036</v>
      </c>
      <c r="G166" s="33">
        <v>4402</v>
      </c>
      <c r="H166" s="33">
        <v>2589</v>
      </c>
      <c r="I166" s="33">
        <f t="shared" si="7"/>
        <v>6991</v>
      </c>
    </row>
    <row r="167" spans="3:9" ht="12">
      <c r="C167" s="33" t="s">
        <v>6</v>
      </c>
      <c r="D167" s="33">
        <v>25474.4</v>
      </c>
      <c r="E167" s="33">
        <v>25756.4</v>
      </c>
      <c r="F167" s="33">
        <f t="shared" si="6"/>
        <v>51230.8</v>
      </c>
      <c r="G167" s="33">
        <v>10769.6</v>
      </c>
      <c r="H167" s="33">
        <v>5764.9</v>
      </c>
      <c r="I167" s="33">
        <f t="shared" si="7"/>
        <v>16534.5</v>
      </c>
    </row>
    <row r="168" spans="3:9" ht="12">
      <c r="C168" s="33" t="s">
        <v>0</v>
      </c>
      <c r="D168" s="33">
        <v>22967</v>
      </c>
      <c r="E168" s="33">
        <v>20548</v>
      </c>
      <c r="F168" s="33">
        <f t="shared" si="6"/>
        <v>43515</v>
      </c>
      <c r="G168" s="33">
        <v>96991</v>
      </c>
      <c r="H168" s="33">
        <v>75768</v>
      </c>
      <c r="I168" s="33">
        <f t="shared" si="7"/>
        <v>172759</v>
      </c>
    </row>
    <row r="169" spans="3:9" ht="12">
      <c r="C169" s="33" t="s">
        <v>20</v>
      </c>
      <c r="D169" s="33">
        <v>88703.9</v>
      </c>
      <c r="E169" s="33">
        <v>89569.9</v>
      </c>
      <c r="F169" s="33">
        <f t="shared" si="6"/>
        <v>178273.8</v>
      </c>
      <c r="G169" s="33">
        <v>19600.5</v>
      </c>
      <c r="H169" s="33">
        <v>15646</v>
      </c>
      <c r="I169" s="33">
        <f t="shared" si="7"/>
        <v>35246.5</v>
      </c>
    </row>
    <row r="170" spans="3:9" ht="12">
      <c r="C170" s="33" t="s">
        <v>16</v>
      </c>
      <c r="D170" s="33">
        <v>2800.7</v>
      </c>
      <c r="E170" s="33">
        <v>4209.4</v>
      </c>
      <c r="F170" s="33">
        <f t="shared" si="6"/>
        <v>7010.099999999999</v>
      </c>
      <c r="G170" s="33">
        <v>13877.3</v>
      </c>
      <c r="H170" s="33">
        <v>11575.2</v>
      </c>
      <c r="I170" s="33">
        <f t="shared" si="7"/>
        <v>25452.5</v>
      </c>
    </row>
    <row r="171" spans="3:9" ht="12">
      <c r="C171" s="33" t="s">
        <v>2</v>
      </c>
      <c r="D171" s="33">
        <v>466616</v>
      </c>
      <c r="E171" s="33">
        <v>396999</v>
      </c>
      <c r="F171" s="33">
        <f t="shared" si="6"/>
        <v>863615</v>
      </c>
      <c r="G171" s="33">
        <v>163408</v>
      </c>
      <c r="H171" s="33">
        <v>148181</v>
      </c>
      <c r="I171" s="33">
        <f t="shared" si="7"/>
        <v>311589</v>
      </c>
    </row>
    <row r="172" spans="3:9" ht="12">
      <c r="C172" s="33" t="s">
        <v>27</v>
      </c>
      <c r="D172" s="33">
        <v>141672</v>
      </c>
      <c r="E172" s="33">
        <v>136398</v>
      </c>
      <c r="F172" s="33">
        <f t="shared" si="6"/>
        <v>278070</v>
      </c>
      <c r="G172" s="33">
        <v>56805</v>
      </c>
      <c r="H172" s="33">
        <v>48941</v>
      </c>
      <c r="I172" s="33">
        <f t="shared" si="7"/>
        <v>105746</v>
      </c>
    </row>
    <row r="173" spans="3:9" ht="12">
      <c r="C173" s="33" t="s">
        <v>21</v>
      </c>
      <c r="D173" s="33">
        <v>232851.6</v>
      </c>
      <c r="E173" s="33">
        <v>220454.3</v>
      </c>
      <c r="F173" s="33">
        <f t="shared" si="6"/>
        <v>453305.9</v>
      </c>
      <c r="G173" s="33">
        <v>58814.3</v>
      </c>
      <c r="H173" s="33">
        <v>35286.5</v>
      </c>
      <c r="I173" s="33">
        <f t="shared" si="7"/>
        <v>94100.8</v>
      </c>
    </row>
    <row r="174" spans="3:9" ht="12">
      <c r="C174" s="33" t="s">
        <v>17</v>
      </c>
      <c r="D174" s="33">
        <v>52164</v>
      </c>
      <c r="E174" s="33">
        <v>64350</v>
      </c>
      <c r="F174" s="33">
        <f t="shared" si="6"/>
        <v>116514</v>
      </c>
      <c r="G174" s="33">
        <v>22387</v>
      </c>
      <c r="H174" s="33">
        <v>13784</v>
      </c>
      <c r="I174" s="33">
        <f t="shared" si="7"/>
        <v>36171</v>
      </c>
    </row>
    <row r="175" spans="3:9" ht="12">
      <c r="C175" s="33" t="s">
        <v>28</v>
      </c>
      <c r="D175" s="33">
        <v>57522.4</v>
      </c>
      <c r="E175" s="33">
        <v>76684.6</v>
      </c>
      <c r="F175" s="33">
        <f t="shared" si="6"/>
        <v>134207</v>
      </c>
      <c r="G175" s="33">
        <v>23760.9</v>
      </c>
      <c r="H175" s="33">
        <v>14333.2</v>
      </c>
      <c r="I175" s="33">
        <f t="shared" si="7"/>
        <v>38094.100000000006</v>
      </c>
    </row>
    <row r="176" spans="3:9" ht="12">
      <c r="C176" s="33" t="s">
        <v>15</v>
      </c>
      <c r="D176" s="33">
        <v>29628.7</v>
      </c>
      <c r="E176" s="33">
        <v>27126.1</v>
      </c>
      <c r="F176" s="33">
        <f t="shared" si="6"/>
        <v>56754.8</v>
      </c>
      <c r="G176" s="33">
        <v>6871.3</v>
      </c>
      <c r="H176" s="33">
        <v>4886.8</v>
      </c>
      <c r="I176" s="33">
        <f t="shared" si="7"/>
        <v>11758.1</v>
      </c>
    </row>
    <row r="177" spans="3:9" ht="12">
      <c r="C177" s="33" t="s">
        <v>19</v>
      </c>
      <c r="D177" s="33">
        <v>69651.2</v>
      </c>
      <c r="E177" s="33">
        <v>69056.5</v>
      </c>
      <c r="F177" s="33">
        <f t="shared" si="6"/>
        <v>138707.7</v>
      </c>
      <c r="G177" s="33">
        <v>8861.3</v>
      </c>
      <c r="H177" s="33">
        <v>7794.2</v>
      </c>
      <c r="I177" s="33">
        <f t="shared" si="7"/>
        <v>16655.5</v>
      </c>
    </row>
    <row r="178" spans="3:9" ht="12">
      <c r="C178" s="33" t="s">
        <v>5</v>
      </c>
      <c r="D178" s="33">
        <v>59811</v>
      </c>
      <c r="E178" s="33">
        <v>56427</v>
      </c>
      <c r="F178" s="33">
        <f t="shared" si="6"/>
        <v>116238</v>
      </c>
      <c r="G178" s="33">
        <v>25352</v>
      </c>
      <c r="H178" s="33">
        <v>27813</v>
      </c>
      <c r="I178" s="33">
        <f t="shared" si="7"/>
        <v>53165</v>
      </c>
    </row>
    <row r="179" spans="3:9" ht="12">
      <c r="C179" s="33" t="s">
        <v>3</v>
      </c>
      <c r="D179" s="33">
        <v>149013</v>
      </c>
      <c r="E179" s="33">
        <v>130461.8</v>
      </c>
      <c r="F179" s="33">
        <f t="shared" si="6"/>
        <v>279474.8</v>
      </c>
      <c r="G179" s="33">
        <v>61126.2</v>
      </c>
      <c r="H179" s="33">
        <v>60078.1</v>
      </c>
      <c r="I179" s="33">
        <f t="shared" si="7"/>
        <v>121204.29999999999</v>
      </c>
    </row>
    <row r="181" spans="7:11" ht="12">
      <c r="G181" s="33" t="s">
        <v>171</v>
      </c>
      <c r="I181" s="33" t="s">
        <v>171</v>
      </c>
      <c r="K181" s="33" t="s">
        <v>119</v>
      </c>
    </row>
    <row r="182" spans="3:14" ht="12">
      <c r="C182" s="33" t="s">
        <v>23</v>
      </c>
      <c r="D182" s="33" t="s">
        <v>170</v>
      </c>
      <c r="E182" s="33" t="s">
        <v>170</v>
      </c>
      <c r="G182" s="33">
        <v>1021.5</v>
      </c>
      <c r="H182" s="33">
        <v>1046</v>
      </c>
      <c r="I182" s="33">
        <f t="shared" si="7"/>
        <v>2067.5</v>
      </c>
      <c r="K182" s="33">
        <v>2439.2</v>
      </c>
      <c r="L182" s="33">
        <v>1966.5</v>
      </c>
      <c r="M182" s="33">
        <f>K182+L182</f>
        <v>4405.7</v>
      </c>
      <c r="N182" s="33">
        <f>(I182/M182)*100</f>
        <v>46.92784347549765</v>
      </c>
    </row>
    <row r="183" spans="3:14" ht="12">
      <c r="C183" s="33" t="s">
        <v>53</v>
      </c>
      <c r="D183" s="33" t="s">
        <v>170</v>
      </c>
      <c r="E183" s="33" t="s">
        <v>170</v>
      </c>
      <c r="G183" s="33">
        <v>3186</v>
      </c>
      <c r="H183" s="33">
        <v>2947</v>
      </c>
      <c r="I183" s="33">
        <f t="shared" si="7"/>
        <v>6133</v>
      </c>
      <c r="K183" s="33">
        <v>6164</v>
      </c>
      <c r="L183" s="33">
        <v>5089</v>
      </c>
      <c r="M183" s="33">
        <f>K183+L183</f>
        <v>11253</v>
      </c>
      <c r="N183" s="33">
        <f>(I183/M183)*100</f>
        <v>54.5010219497023</v>
      </c>
    </row>
    <row r="185" spans="3:5" ht="12">
      <c r="C185" s="33" t="s">
        <v>120</v>
      </c>
      <c r="D185" s="33" t="s">
        <v>117</v>
      </c>
      <c r="E185" s="33" t="s">
        <v>118</v>
      </c>
    </row>
    <row r="186" spans="3:5" ht="12">
      <c r="C186" s="33" t="s">
        <v>0</v>
      </c>
      <c r="D186" s="87">
        <v>77.15960013788349</v>
      </c>
      <c r="E186" s="87">
        <v>54.434790662136265</v>
      </c>
    </row>
    <row r="187" spans="3:5" ht="12">
      <c r="C187" s="33" t="s">
        <v>25</v>
      </c>
      <c r="D187" s="87">
        <v>76.59944473258687</v>
      </c>
      <c r="E187" s="87">
        <v>59.72470876252175</v>
      </c>
    </row>
    <row r="188" spans="3:5" ht="12">
      <c r="C188" s="33" t="s">
        <v>15</v>
      </c>
      <c r="D188" s="87">
        <v>76.10598574922297</v>
      </c>
      <c r="E188" s="87">
        <v>75.36166557522048</v>
      </c>
    </row>
    <row r="189" spans="3:5" ht="12">
      <c r="C189" s="33" t="s">
        <v>20</v>
      </c>
      <c r="D189" s="87">
        <v>75.0673963308125</v>
      </c>
      <c r="E189" s="87">
        <v>67.81467663455946</v>
      </c>
    </row>
    <row r="190" spans="3:5" ht="12">
      <c r="C190" s="33" t="s">
        <v>17</v>
      </c>
      <c r="D190" s="87">
        <v>74.36788712086101</v>
      </c>
      <c r="E190" s="87">
        <v>59.65552514445274</v>
      </c>
    </row>
    <row r="191" spans="3:5" ht="12">
      <c r="C191" s="33" t="s">
        <v>18</v>
      </c>
      <c r="D191" s="87">
        <v>74.21159905033521</v>
      </c>
      <c r="E191" s="87">
        <v>72.05113201602376</v>
      </c>
    </row>
    <row r="192" spans="3:5" ht="12">
      <c r="C192" s="33" t="s">
        <v>28</v>
      </c>
      <c r="D192" s="87">
        <v>73.61300081217821</v>
      </c>
      <c r="E192" s="87">
        <v>72.52802927487458</v>
      </c>
    </row>
    <row r="193" spans="3:5" ht="12">
      <c r="C193" s="33" t="s">
        <v>19</v>
      </c>
      <c r="D193" s="87">
        <v>73.4309630972181</v>
      </c>
      <c r="E193" s="87">
        <v>75.82300141094534</v>
      </c>
    </row>
    <row r="194" spans="3:5" ht="12">
      <c r="C194" s="33" t="s">
        <v>67</v>
      </c>
      <c r="D194" s="87">
        <v>72.4313918394827</v>
      </c>
      <c r="E194" s="87">
        <v>60.90246797756036</v>
      </c>
    </row>
    <row r="195" spans="3:5" ht="12">
      <c r="C195" s="33" t="s">
        <v>21</v>
      </c>
      <c r="D195" s="87">
        <v>71.54431477728393</v>
      </c>
      <c r="E195" s="87">
        <v>66.1413080441399</v>
      </c>
    </row>
    <row r="196" spans="3:5" ht="12">
      <c r="C196" s="33" t="s">
        <v>7</v>
      </c>
      <c r="D196" s="87">
        <v>71.54016264802397</v>
      </c>
      <c r="E196" s="87">
        <v>64.99785438420827</v>
      </c>
    </row>
    <row r="197" spans="3:5" ht="12">
      <c r="C197" s="33" t="s">
        <v>27</v>
      </c>
      <c r="D197" s="87">
        <v>68.65897076275758</v>
      </c>
      <c r="E197" s="87">
        <v>73.11198532332193</v>
      </c>
    </row>
    <row r="198" spans="3:5" ht="12">
      <c r="C198" s="33" t="s">
        <v>6</v>
      </c>
      <c r="D198" s="87">
        <v>65.9513417709659</v>
      </c>
      <c r="E198" s="87">
        <v>67.09728144183374</v>
      </c>
    </row>
    <row r="199" spans="3:5" ht="12">
      <c r="C199" s="33" t="s">
        <v>1</v>
      </c>
      <c r="D199" s="87">
        <v>65.29972261386624</v>
      </c>
      <c r="E199" s="87">
        <v>66.3733193816509</v>
      </c>
    </row>
    <row r="200" spans="3:5" ht="12">
      <c r="C200" s="33" t="s">
        <v>22</v>
      </c>
      <c r="D200" s="87">
        <v>62.28914871372506</v>
      </c>
      <c r="E200" s="87">
        <v>59.43177185799614</v>
      </c>
    </row>
    <row r="201" spans="3:5" ht="12">
      <c r="C201" s="33" t="s">
        <v>3</v>
      </c>
      <c r="D201" s="87">
        <v>60.032639794357124</v>
      </c>
      <c r="E201" s="87">
        <v>47.03347983528638</v>
      </c>
    </row>
    <row r="202" spans="3:5" ht="12">
      <c r="C202" s="33" t="s">
        <v>4</v>
      </c>
      <c r="D202" s="87">
        <v>57.465357844309764</v>
      </c>
      <c r="E202" s="87">
        <v>39.91817816574171</v>
      </c>
    </row>
    <row r="203" spans="3:5" ht="12">
      <c r="C203" s="33" t="s">
        <v>11</v>
      </c>
      <c r="D203" s="87">
        <v>57.40755865755865</v>
      </c>
      <c r="E203" s="87">
        <v>52.366313712095334</v>
      </c>
    </row>
    <row r="204" spans="3:5" ht="12">
      <c r="C204" s="33" t="s">
        <v>2</v>
      </c>
      <c r="D204" s="87">
        <v>56.87221736537693</v>
      </c>
      <c r="E204" s="87">
        <v>47.66150281300046</v>
      </c>
    </row>
    <row r="205" spans="3:5" ht="12">
      <c r="C205" s="33" t="s">
        <v>5</v>
      </c>
      <c r="D205" s="87">
        <v>55.38550215936269</v>
      </c>
      <c r="E205" s="87">
        <v>55.083231449261724</v>
      </c>
    </row>
    <row r="206" spans="3:5" ht="12">
      <c r="C206" s="33" t="s">
        <v>12</v>
      </c>
      <c r="D206" s="87">
        <v>54.24773674759107</v>
      </c>
      <c r="E206" s="87">
        <v>59.76785861285073</v>
      </c>
    </row>
    <row r="207" spans="3:5" ht="12">
      <c r="C207" s="33" t="s">
        <v>13</v>
      </c>
      <c r="D207" s="87">
        <v>53.94500700839697</v>
      </c>
      <c r="E207" s="87">
        <v>34.241296140939596</v>
      </c>
    </row>
    <row r="208" spans="3:5" ht="12">
      <c r="C208" s="33" t="s">
        <v>14</v>
      </c>
      <c r="D208" s="87">
        <v>53.201385452746166</v>
      </c>
      <c r="E208" s="87">
        <v>32.90871583290355</v>
      </c>
    </row>
    <row r="209" spans="3:5" ht="12">
      <c r="C209" s="33" t="s">
        <v>10</v>
      </c>
      <c r="D209" s="87">
        <v>52.93051591271579</v>
      </c>
      <c r="E209" s="87">
        <v>49.84371559589113</v>
      </c>
    </row>
    <row r="210" spans="3:5" ht="12">
      <c r="C210" s="33" t="s">
        <v>103</v>
      </c>
      <c r="D210" s="87">
        <v>52.74478711535083</v>
      </c>
      <c r="E210" s="87">
        <v>47.43482894557309</v>
      </c>
    </row>
    <row r="211" spans="3:5" ht="12">
      <c r="C211" s="33" t="s">
        <v>26</v>
      </c>
      <c r="D211" s="87">
        <v>32.141256237699004</v>
      </c>
      <c r="E211" s="87">
        <v>21.308950638746968</v>
      </c>
    </row>
    <row r="212" spans="3:5" ht="12">
      <c r="C212" s="33" t="s">
        <v>16</v>
      </c>
      <c r="D212" s="87" t="s">
        <v>33</v>
      </c>
      <c r="E212" s="87" t="s">
        <v>33</v>
      </c>
    </row>
  </sheetData>
  <autoFilter ref="C185:F185">
    <sortState ref="C186:F212">
      <sortCondition descending="1" sortBy="value" ref="D186:D212"/>
    </sortState>
  </autoFilter>
  <mergeCells count="1">
    <mergeCell ref="C44:O44"/>
  </mergeCells>
  <conditionalFormatting sqref="C51:C52">
    <cfRule type="top10" priority="3" dxfId="0" rank="3"/>
  </conditionalFormatting>
  <conditionalFormatting sqref="I14:I38">
    <cfRule type="top10" priority="2" dxfId="0" rank="3"/>
  </conditionalFormatting>
  <conditionalFormatting sqref="C40:C41">
    <cfRule type="top10" priority="1" dxfId="0" rank="3"/>
  </conditionalFormatting>
  <conditionalFormatting sqref="C42:C43 C14:C38">
    <cfRule type="top10" priority="21" dxfId="0" rank="3"/>
  </conditionalFormatting>
  <conditionalFormatting sqref="B14:B56">
    <cfRule type="top10" priority="24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5"/>
  <sheetViews>
    <sheetView showGridLines="0" workbookViewId="0" topLeftCell="B55">
      <selection activeCell="I45" sqref="I45"/>
    </sheetView>
  </sheetViews>
  <sheetFormatPr defaultColWidth="9.140625" defaultRowHeight="12"/>
  <cols>
    <col min="1" max="2" width="9.28125" style="8" customWidth="1"/>
    <col min="3" max="3" width="16.7109375" style="33" customWidth="1"/>
    <col min="4" max="4" width="9.28125" style="33" customWidth="1"/>
    <col min="5" max="6" width="9.140625" style="33" customWidth="1"/>
    <col min="7" max="16384" width="9.140625" style="8" customWidth="1"/>
  </cols>
  <sheetData>
    <row r="1" spans="1:6" ht="12" customHeight="1">
      <c r="A1" s="92"/>
      <c r="D1" s="15"/>
      <c r="E1" s="15"/>
      <c r="F1" s="15"/>
    </row>
    <row r="2" spans="1:3" s="15" customFormat="1" ht="12" customHeight="1">
      <c r="A2" s="90"/>
      <c r="C2" s="1"/>
    </row>
    <row r="3" spans="1:3" s="15" customFormat="1" ht="12" customHeight="1">
      <c r="A3" s="90"/>
      <c r="C3" s="1" t="s">
        <v>38</v>
      </c>
    </row>
    <row r="4" spans="1:3" s="15" customFormat="1" ht="12" customHeight="1">
      <c r="A4" s="91"/>
      <c r="C4" s="1" t="s">
        <v>39</v>
      </c>
    </row>
    <row r="5" spans="3:6" s="15" customFormat="1" ht="12" customHeight="1">
      <c r="C5" s="1"/>
      <c r="D5" s="1"/>
      <c r="E5" s="1"/>
      <c r="F5" s="1"/>
    </row>
    <row r="6" spans="3:23" s="64" customFormat="1" ht="15.75">
      <c r="C6" s="93" t="s">
        <v>99</v>
      </c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3:23" s="64" customFormat="1" ht="12" customHeight="1">
      <c r="C7" s="95" t="s">
        <v>42</v>
      </c>
      <c r="D7" s="61"/>
      <c r="E7" s="61"/>
      <c r="F7" s="61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3:23" s="64" customFormat="1" ht="12" customHeight="1">
      <c r="C8" s="31"/>
      <c r="D8" s="61"/>
      <c r="E8" s="61"/>
      <c r="F8" s="61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4:31" s="53" customFormat="1" ht="12" customHeight="1">
      <c r="D9" s="31"/>
      <c r="E9" s="31"/>
      <c r="F9" s="31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ht="12" customHeight="1">
      <c r="D10" s="31" t="s">
        <v>42</v>
      </c>
    </row>
    <row r="11" spans="1:4" ht="12" customHeight="1">
      <c r="A11" s="88"/>
      <c r="C11" s="33" t="s">
        <v>166</v>
      </c>
      <c r="D11" s="87">
        <f>((D173/1000)/'Figure 1'!M84)*100</f>
        <v>2.909596555454579</v>
      </c>
    </row>
    <row r="12" spans="1:4" ht="12" customHeight="1">
      <c r="A12" s="88"/>
      <c r="C12" s="33" t="s">
        <v>167</v>
      </c>
      <c r="D12" s="87">
        <v>2.2</v>
      </c>
    </row>
    <row r="13" spans="3:4" ht="12" customHeight="1">
      <c r="C13" s="83"/>
      <c r="D13" s="83"/>
    </row>
    <row r="14" spans="3:4" ht="12" customHeight="1">
      <c r="C14" s="33" t="s">
        <v>6</v>
      </c>
      <c r="D14" s="87">
        <v>7.9</v>
      </c>
    </row>
    <row r="15" spans="3:4" ht="12" customHeight="1">
      <c r="C15" s="33" t="s">
        <v>2</v>
      </c>
      <c r="D15" s="87">
        <v>7.9</v>
      </c>
    </row>
    <row r="16" spans="3:4" ht="12" customHeight="1">
      <c r="C16" s="33" t="s">
        <v>9</v>
      </c>
      <c r="D16" s="87">
        <v>6.8</v>
      </c>
    </row>
    <row r="17" spans="3:4" ht="12" customHeight="1">
      <c r="C17" s="33" t="s">
        <v>7</v>
      </c>
      <c r="D17" s="87">
        <v>6.7</v>
      </c>
    </row>
    <row r="18" spans="1:31" s="33" customFormat="1" ht="12" customHeight="1">
      <c r="A18" s="8"/>
      <c r="B18" s="8"/>
      <c r="C18" s="33" t="s">
        <v>15</v>
      </c>
      <c r="D18" s="87">
        <v>4.4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33" customFormat="1" ht="12" customHeight="1">
      <c r="A19" s="8"/>
      <c r="B19" s="8"/>
      <c r="C19" s="33" t="s">
        <v>67</v>
      </c>
      <c r="D19" s="87">
        <v>4.3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33" customFormat="1" ht="12" customHeight="1">
      <c r="A20" s="8"/>
      <c r="B20" s="8"/>
      <c r="C20" s="33" t="s">
        <v>21</v>
      </c>
      <c r="D20" s="87">
        <v>4.3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33" customFormat="1" ht="12" customHeight="1">
      <c r="A21" s="8"/>
      <c r="B21" s="8"/>
      <c r="C21" s="33" t="s">
        <v>4</v>
      </c>
      <c r="D21" s="87">
        <v>4.2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33" customFormat="1" ht="12" customHeight="1">
      <c r="A22" s="8"/>
      <c r="B22" s="8"/>
      <c r="C22" s="33" t="s">
        <v>0</v>
      </c>
      <c r="D22" s="87">
        <v>4.2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33" customFormat="1" ht="12" customHeight="1">
      <c r="A23" s="8"/>
      <c r="B23" s="8"/>
      <c r="C23" s="33" t="s">
        <v>22</v>
      </c>
      <c r="D23" s="87">
        <v>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s="33" customFormat="1" ht="12" customHeight="1">
      <c r="A24" s="8"/>
      <c r="B24" s="8"/>
      <c r="C24" s="33" t="s">
        <v>3</v>
      </c>
      <c r="D24" s="43">
        <v>3.6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33" customFormat="1" ht="12" customHeight="1">
      <c r="A25" s="8"/>
      <c r="B25" s="8"/>
      <c r="C25" s="33" t="s">
        <v>12</v>
      </c>
      <c r="D25" s="87">
        <v>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33" customFormat="1" ht="12" customHeight="1">
      <c r="A26" s="8"/>
      <c r="B26" s="8"/>
      <c r="C26" s="33" t="s">
        <v>25</v>
      </c>
      <c r="D26" s="43">
        <v>1.7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s="33" customFormat="1" ht="12" customHeight="1">
      <c r="A27" s="8"/>
      <c r="B27" s="8"/>
      <c r="C27" s="33" t="s">
        <v>27</v>
      </c>
      <c r="D27" s="87">
        <v>1.4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s="33" customFormat="1" ht="12" customHeight="1">
      <c r="A28" s="8"/>
      <c r="B28" s="8"/>
      <c r="C28" s="33" t="s">
        <v>11</v>
      </c>
      <c r="D28" s="87">
        <v>1.3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s="33" customFormat="1" ht="12" customHeight="1">
      <c r="A29" s="8"/>
      <c r="B29" s="8"/>
      <c r="C29" s="33" t="s">
        <v>19</v>
      </c>
      <c r="D29" s="87">
        <v>1.3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33" customFormat="1" ht="12" customHeight="1">
      <c r="A30" s="8"/>
      <c r="B30" s="8"/>
      <c r="C30" s="33" t="s">
        <v>17</v>
      </c>
      <c r="D30" s="87">
        <v>0.4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33" customFormat="1" ht="12" customHeight="1">
      <c r="A31" s="8"/>
      <c r="B31" s="8"/>
      <c r="C31" s="33" t="s">
        <v>18</v>
      </c>
      <c r="D31" s="87">
        <v>0.3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33" customFormat="1" ht="12" customHeight="1">
      <c r="A32" s="8"/>
      <c r="B32" s="8"/>
      <c r="C32" s="33" t="s">
        <v>20</v>
      </c>
      <c r="D32" s="87">
        <v>0.2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33" customFormat="1" ht="12" customHeight="1">
      <c r="A33" s="8"/>
      <c r="B33" s="8"/>
      <c r="C33" s="33" t="s">
        <v>1</v>
      </c>
      <c r="D33" s="87">
        <v>-0.8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s="33" customFormat="1" ht="12" customHeight="1">
      <c r="A34" s="8"/>
      <c r="B34" s="8"/>
      <c r="C34" s="33" t="s">
        <v>5</v>
      </c>
      <c r="D34" s="87">
        <v>-1.6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33" customFormat="1" ht="12" customHeight="1">
      <c r="A35" s="8"/>
      <c r="B35" s="8"/>
      <c r="C35" s="33" t="s">
        <v>16</v>
      </c>
      <c r="D35" s="87">
        <v>-1.9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s="33" customFormat="1" ht="12" customHeight="1">
      <c r="A36" s="8"/>
      <c r="B36" s="8"/>
      <c r="C36" s="33" t="s">
        <v>10</v>
      </c>
      <c r="D36" s="87">
        <v>-2.3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s="33" customFormat="1" ht="12" customHeight="1">
      <c r="A37" s="8"/>
      <c r="B37" s="8"/>
      <c r="C37" s="33" t="s">
        <v>28</v>
      </c>
      <c r="D37" s="43">
        <v>-3.4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s="33" customFormat="1" ht="12" customHeight="1">
      <c r="A38" s="8"/>
      <c r="B38" s="8"/>
      <c r="C38" s="33" t="s">
        <v>13</v>
      </c>
      <c r="D38" s="43">
        <v>-4.8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33" customFormat="1" ht="12" customHeight="1">
      <c r="A39" s="8"/>
      <c r="B39" s="8"/>
      <c r="C39" s="33" t="s">
        <v>14</v>
      </c>
      <c r="D39" s="87">
        <v>-10.3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s="33" customFormat="1" ht="12" customHeight="1">
      <c r="A40" s="8"/>
      <c r="B40" s="8"/>
      <c r="C40" s="83"/>
      <c r="D40" s="8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s="33" customFormat="1" ht="12" customHeight="1">
      <c r="A41" s="8"/>
      <c r="B41" s="8"/>
      <c r="C41" s="33" t="s">
        <v>23</v>
      </c>
      <c r="D41" s="87">
        <v>5.5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33" customFormat="1" ht="12" customHeight="1">
      <c r="A42" s="8"/>
      <c r="B42" s="8"/>
      <c r="C42" s="33" t="s">
        <v>24</v>
      </c>
      <c r="D42" s="43">
        <v>1.4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s="33" customFormat="1" ht="12" customHeight="1">
      <c r="A43" s="8"/>
      <c r="B43" s="8"/>
      <c r="C43" s="33" t="s">
        <v>48</v>
      </c>
      <c r="D43" s="87">
        <v>0.6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s="33" customFormat="1" ht="12" customHeight="1">
      <c r="A44" s="8"/>
      <c r="B44" s="8"/>
      <c r="D44" s="8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s="33" customFormat="1" ht="12" customHeight="1">
      <c r="A45" s="8"/>
      <c r="B45" s="8"/>
      <c r="C45" s="33" t="s">
        <v>68</v>
      </c>
      <c r="D45" s="43">
        <v>-3.1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s="33" customFormat="1" ht="12" customHeight="1">
      <c r="A46" s="8"/>
      <c r="B46" s="8"/>
      <c r="C46" s="33" t="s">
        <v>53</v>
      </c>
      <c r="D46" s="43">
        <v>-3.4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s="33" customFormat="1" ht="12" customHeight="1">
      <c r="A47" s="8"/>
      <c r="B47" s="8"/>
      <c r="C47" s="33" t="s">
        <v>29</v>
      </c>
      <c r="D47" s="43">
        <v>-5.6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s="33" customFormat="1" ht="12" customHeight="1">
      <c r="A48" s="8"/>
      <c r="B48" s="8"/>
      <c r="C48" s="33" t="s">
        <v>66</v>
      </c>
      <c r="D48" s="43">
        <v>-6.4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33" customFormat="1" ht="12" customHeight="1">
      <c r="A49" s="8"/>
      <c r="B49" s="8"/>
      <c r="C49" s="33" t="s">
        <v>47</v>
      </c>
      <c r="D49" s="87">
        <v>-24.8074475515815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33" customFormat="1" ht="12" customHeight="1">
      <c r="A50" s="8"/>
      <c r="B50" s="8"/>
      <c r="C50" s="83"/>
      <c r="D50" s="11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s="33" customFormat="1" ht="12" customHeight="1">
      <c r="A51" s="8"/>
      <c r="B51" s="8"/>
      <c r="C51" s="33" t="s">
        <v>74</v>
      </c>
      <c r="D51" s="43">
        <v>-7.7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s="33" customFormat="1" ht="12" customHeight="1">
      <c r="A52" s="8"/>
      <c r="B52" s="8"/>
      <c r="C52" s="33" t="s">
        <v>173</v>
      </c>
      <c r="D52" s="4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s="33" customFormat="1" ht="14.5" customHeight="1">
      <c r="A53" s="8"/>
      <c r="B53" s="8"/>
      <c r="C53" s="30" t="s">
        <v>168</v>
      </c>
      <c r="D53" s="4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s="33" customFormat="1" ht="12" customHeight="1">
      <c r="A54" s="8"/>
      <c r="B54" s="8"/>
      <c r="C54" s="46" t="s">
        <v>72</v>
      </c>
      <c r="D54" s="4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33" customFormat="1" ht="12" customHeight="1">
      <c r="A55" s="4" t="s">
        <v>40</v>
      </c>
      <c r="B55" s="8"/>
      <c r="C55" s="58" t="s">
        <v>73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s="33" customFormat="1" ht="11.25" customHeight="1">
      <c r="A56" s="8"/>
      <c r="B56" s="8"/>
      <c r="C56" s="38" t="s">
        <v>82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ht="12">
      <c r="A57" s="90"/>
    </row>
    <row r="58" ht="12"/>
    <row r="59" ht="12">
      <c r="C59" s="1" t="s">
        <v>44</v>
      </c>
    </row>
    <row r="60" ht="12">
      <c r="C60" s="33" t="s">
        <v>90</v>
      </c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28.9" customHeight="1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22" spans="3:5" ht="12">
      <c r="C122" s="33" t="s">
        <v>105</v>
      </c>
      <c r="E122" s="69" t="s">
        <v>106</v>
      </c>
    </row>
    <row r="123" spans="3:5" ht="12">
      <c r="C123" s="33" t="s">
        <v>26</v>
      </c>
      <c r="E123" s="69" t="s">
        <v>33</v>
      </c>
    </row>
    <row r="124" spans="3:5" ht="12">
      <c r="C124" s="33" t="s">
        <v>6</v>
      </c>
      <c r="E124" s="69">
        <v>7.9</v>
      </c>
    </row>
    <row r="125" spans="3:5" ht="12">
      <c r="C125" s="33" t="s">
        <v>2</v>
      </c>
      <c r="E125" s="69">
        <v>7.9</v>
      </c>
    </row>
    <row r="126" spans="3:5" ht="12">
      <c r="C126" s="33" t="s">
        <v>9</v>
      </c>
      <c r="E126" s="69">
        <v>6.8</v>
      </c>
    </row>
    <row r="127" spans="3:5" ht="12">
      <c r="C127" s="33" t="s">
        <v>7</v>
      </c>
      <c r="E127" s="69">
        <v>6.7</v>
      </c>
    </row>
    <row r="128" spans="3:5" ht="12">
      <c r="C128" s="33" t="s">
        <v>15</v>
      </c>
      <c r="E128" s="69">
        <v>4.4</v>
      </c>
    </row>
    <row r="129" spans="3:5" ht="12">
      <c r="C129" s="33" t="s">
        <v>67</v>
      </c>
      <c r="E129" s="69">
        <v>4.3</v>
      </c>
    </row>
    <row r="130" spans="3:5" ht="12">
      <c r="C130" s="33" t="s">
        <v>21</v>
      </c>
      <c r="E130" s="69">
        <v>4.3</v>
      </c>
    </row>
    <row r="131" spans="3:5" ht="12">
      <c r="C131" s="33" t="s">
        <v>4</v>
      </c>
      <c r="E131" s="69">
        <v>4.2</v>
      </c>
    </row>
    <row r="132" spans="3:5" ht="12">
      <c r="C132" s="33" t="s">
        <v>0</v>
      </c>
      <c r="E132" s="69">
        <v>4.2</v>
      </c>
    </row>
    <row r="133" spans="3:5" ht="12">
      <c r="C133" s="33" t="s">
        <v>22</v>
      </c>
      <c r="E133" s="69">
        <v>4</v>
      </c>
    </row>
    <row r="134" spans="3:5" ht="12">
      <c r="C134" s="33" t="s">
        <v>3</v>
      </c>
      <c r="E134" s="69">
        <v>3.6</v>
      </c>
    </row>
    <row r="135" spans="3:5" ht="12">
      <c r="C135" s="33" t="s">
        <v>12</v>
      </c>
      <c r="E135" s="69">
        <v>3</v>
      </c>
    </row>
    <row r="136" spans="3:5" ht="12">
      <c r="C136" s="33" t="s">
        <v>25</v>
      </c>
      <c r="E136" s="69">
        <v>1.7</v>
      </c>
    </row>
    <row r="137" spans="3:5" ht="12">
      <c r="C137" s="33" t="s">
        <v>27</v>
      </c>
      <c r="E137" s="69">
        <v>1.4</v>
      </c>
    </row>
    <row r="138" spans="3:5" ht="12">
      <c r="C138" s="33" t="s">
        <v>11</v>
      </c>
      <c r="E138" s="69">
        <v>1.3</v>
      </c>
    </row>
    <row r="139" spans="3:5" ht="12">
      <c r="C139" s="33" t="s">
        <v>19</v>
      </c>
      <c r="E139" s="69">
        <v>1.3</v>
      </c>
    </row>
    <row r="140" spans="3:5" ht="12">
      <c r="C140" s="33" t="s">
        <v>17</v>
      </c>
      <c r="E140" s="69">
        <v>0.4</v>
      </c>
    </row>
    <row r="141" spans="3:5" ht="12">
      <c r="C141" s="33" t="s">
        <v>18</v>
      </c>
      <c r="E141" s="69">
        <v>0.3</v>
      </c>
    </row>
    <row r="142" spans="3:5" ht="12">
      <c r="C142" s="33" t="s">
        <v>20</v>
      </c>
      <c r="E142" s="69">
        <v>0.2</v>
      </c>
    </row>
    <row r="143" spans="3:5" ht="12">
      <c r="C143" s="33" t="s">
        <v>1</v>
      </c>
      <c r="E143" s="69">
        <v>-0.8</v>
      </c>
    </row>
    <row r="144" spans="3:5" ht="12">
      <c r="C144" s="33" t="s">
        <v>5</v>
      </c>
      <c r="E144" s="69">
        <v>-1.6</v>
      </c>
    </row>
    <row r="145" spans="3:5" ht="12">
      <c r="C145" s="33" t="s">
        <v>16</v>
      </c>
      <c r="E145" s="69">
        <v>-1.9</v>
      </c>
    </row>
    <row r="146" spans="3:5" ht="12">
      <c r="C146" s="33" t="s">
        <v>10</v>
      </c>
      <c r="E146" s="69">
        <v>-2.3</v>
      </c>
    </row>
    <row r="147" spans="3:5" ht="12">
      <c r="C147" s="33" t="s">
        <v>28</v>
      </c>
      <c r="E147" s="69">
        <v>-3.4</v>
      </c>
    </row>
    <row r="148" spans="3:5" ht="12">
      <c r="C148" s="33" t="s">
        <v>13</v>
      </c>
      <c r="E148" s="69">
        <v>-4.8</v>
      </c>
    </row>
    <row r="149" spans="3:5" ht="12">
      <c r="C149" s="33" t="s">
        <v>14</v>
      </c>
      <c r="E149" s="69">
        <v>-10.3</v>
      </c>
    </row>
    <row r="150" ht="12">
      <c r="E150" s="69"/>
    </row>
    <row r="151" spans="3:5" ht="12">
      <c r="C151" s="33" t="s">
        <v>23</v>
      </c>
      <c r="E151" s="69">
        <v>5.5</v>
      </c>
    </row>
    <row r="152" spans="3:5" ht="12">
      <c r="C152" s="33" t="s">
        <v>24</v>
      </c>
      <c r="E152" s="69">
        <v>1.4</v>
      </c>
    </row>
    <row r="153" spans="3:5" ht="12">
      <c r="C153" s="33" t="s">
        <v>48</v>
      </c>
      <c r="E153" s="69">
        <v>0.6</v>
      </c>
    </row>
    <row r="154" spans="3:5" ht="12">
      <c r="C154" s="33" t="s">
        <v>68</v>
      </c>
      <c r="E154" s="69">
        <v>-3.1</v>
      </c>
    </row>
    <row r="155" spans="3:5" ht="12">
      <c r="C155" s="33" t="s">
        <v>53</v>
      </c>
      <c r="E155" s="69">
        <v>-3.4</v>
      </c>
    </row>
    <row r="156" spans="3:5" ht="12">
      <c r="C156" s="33" t="s">
        <v>29</v>
      </c>
      <c r="E156" s="69">
        <v>-5.6</v>
      </c>
    </row>
    <row r="157" spans="3:5" ht="12">
      <c r="C157" s="33" t="s">
        <v>47</v>
      </c>
      <c r="E157" s="69">
        <v>-24.8</v>
      </c>
    </row>
    <row r="158" spans="3:5" ht="12">
      <c r="C158" s="33" t="s">
        <v>66</v>
      </c>
      <c r="E158" s="69" t="s">
        <v>33</v>
      </c>
    </row>
    <row r="159" spans="3:5" ht="12">
      <c r="C159" s="33" t="s">
        <v>69</v>
      </c>
      <c r="E159" s="69" t="s">
        <v>33</v>
      </c>
    </row>
    <row r="160" spans="3:5" ht="12">
      <c r="C160" s="33" t="s">
        <v>104</v>
      </c>
      <c r="E160" s="69" t="s">
        <v>33</v>
      </c>
    </row>
    <row r="161" spans="3:5" ht="12">
      <c r="C161" s="8"/>
      <c r="D161" s="8"/>
      <c r="E161" s="8"/>
    </row>
    <row r="164" spans="3:4" ht="12">
      <c r="C164" s="33" t="s">
        <v>136</v>
      </c>
      <c r="D164" s="33" t="s">
        <v>137</v>
      </c>
    </row>
    <row r="165" spans="3:4" ht="12">
      <c r="C165" s="33" t="s">
        <v>138</v>
      </c>
      <c r="D165" s="33" t="s">
        <v>139</v>
      </c>
    </row>
    <row r="166" spans="3:4" ht="12">
      <c r="C166" s="33" t="s">
        <v>140</v>
      </c>
      <c r="D166" s="33" t="s">
        <v>141</v>
      </c>
    </row>
    <row r="167" spans="3:4" ht="12">
      <c r="C167" s="33" t="s">
        <v>142</v>
      </c>
      <c r="D167" s="33" t="s">
        <v>141</v>
      </c>
    </row>
    <row r="168" spans="3:4" ht="12">
      <c r="C168" s="33" t="s">
        <v>143</v>
      </c>
      <c r="D168" s="33" t="s">
        <v>144</v>
      </c>
    </row>
    <row r="169" spans="3:4" ht="12">
      <c r="C169" s="33" t="s">
        <v>145</v>
      </c>
      <c r="D169" s="33" t="s">
        <v>146</v>
      </c>
    </row>
    <row r="170" spans="3:4" ht="12">
      <c r="C170" s="33" t="s">
        <v>147</v>
      </c>
      <c r="D170" s="33" t="s">
        <v>148</v>
      </c>
    </row>
    <row r="172" spans="3:4" ht="12">
      <c r="C172" s="33" t="s">
        <v>105</v>
      </c>
      <c r="D172" s="33" t="s">
        <v>106</v>
      </c>
    </row>
    <row r="173" spans="3:4" ht="12">
      <c r="C173" s="33" t="s">
        <v>107</v>
      </c>
      <c r="D173" s="33">
        <v>387145.5</v>
      </c>
    </row>
    <row r="174" spans="3:4" ht="12">
      <c r="C174" s="33" t="s">
        <v>149</v>
      </c>
      <c r="D174" s="33" t="s">
        <v>33</v>
      </c>
    </row>
    <row r="175" spans="3:4" ht="12">
      <c r="C175" s="33" t="s">
        <v>108</v>
      </c>
      <c r="D175" s="33" t="s">
        <v>33</v>
      </c>
    </row>
  </sheetData>
  <autoFilter ref="C122:E122">
    <sortState ref="C123:E175">
      <sortCondition descending="1" sortBy="value" ref="E123:E175"/>
    </sortState>
  </autoFilter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"/>
  <sheetViews>
    <sheetView showGridLines="0" workbookViewId="0" topLeftCell="C5">
      <selection activeCell="C5" sqref="C5"/>
    </sheetView>
  </sheetViews>
  <sheetFormatPr defaultColWidth="9.140625" defaultRowHeight="12"/>
  <cols>
    <col min="1" max="1" width="9.28125" style="48" customWidth="1"/>
    <col min="2" max="2" width="9.28125" style="8" customWidth="1"/>
    <col min="3" max="3" width="20.7109375" style="8" customWidth="1"/>
    <col min="4" max="10" width="13.57421875" style="8" customWidth="1"/>
    <col min="11" max="11" width="17.421875" style="8" customWidth="1"/>
    <col min="12" max="16384" width="9.140625" style="48" customWidth="1"/>
  </cols>
  <sheetData>
    <row r="1" spans="1:11" ht="12" customHeight="1">
      <c r="A1" s="2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" customHeight="1">
      <c r="A2" s="90"/>
      <c r="B2" s="1"/>
      <c r="C2" s="1"/>
      <c r="D2" s="1"/>
      <c r="E2" s="1"/>
      <c r="F2" s="1"/>
      <c r="G2" s="1"/>
      <c r="H2" s="1"/>
      <c r="I2" s="1"/>
      <c r="J2" s="15"/>
      <c r="K2" s="15"/>
    </row>
    <row r="3" spans="1:11" ht="12" customHeight="1">
      <c r="A3" s="91"/>
      <c r="B3" s="15"/>
      <c r="C3" s="1" t="s">
        <v>38</v>
      </c>
      <c r="D3" s="56"/>
      <c r="E3" s="56"/>
      <c r="F3" s="56"/>
      <c r="G3" s="56"/>
      <c r="H3" s="56"/>
      <c r="I3" s="56"/>
      <c r="J3" s="56"/>
      <c r="K3" s="56"/>
    </row>
    <row r="4" spans="2:11" ht="12" customHeight="1">
      <c r="B4" s="15"/>
      <c r="C4" s="1" t="s">
        <v>39</v>
      </c>
      <c r="D4" s="56"/>
      <c r="E4" s="56"/>
      <c r="F4" s="56"/>
      <c r="G4" s="56"/>
      <c r="H4" s="56"/>
      <c r="I4" s="56"/>
      <c r="J4" s="56"/>
      <c r="K4" s="56"/>
    </row>
    <row r="5" spans="2:11" ht="12" customHeight="1">
      <c r="B5" s="15"/>
      <c r="C5" s="1"/>
      <c r="E5" s="15"/>
      <c r="F5" s="15"/>
      <c r="G5" s="15"/>
      <c r="H5" s="15"/>
      <c r="I5" s="15"/>
      <c r="J5" s="15"/>
      <c r="K5" s="15"/>
    </row>
    <row r="6" spans="1:18" s="66" customFormat="1" ht="15" customHeight="1">
      <c r="A6" s="60"/>
      <c r="B6" s="63"/>
      <c r="C6" s="94" t="s">
        <v>98</v>
      </c>
      <c r="D6" s="64"/>
      <c r="E6" s="64"/>
      <c r="F6" s="64"/>
      <c r="G6" s="64"/>
      <c r="H6" s="64"/>
      <c r="I6" s="64"/>
      <c r="J6" s="64"/>
      <c r="K6" s="64"/>
      <c r="L6" s="65"/>
      <c r="M6" s="65"/>
      <c r="N6" s="65"/>
      <c r="O6" s="65"/>
      <c r="P6" s="65"/>
      <c r="Q6" s="65"/>
      <c r="R6" s="65"/>
    </row>
    <row r="7" spans="1:16" s="54" customFormat="1" ht="12" customHeight="1">
      <c r="A7" s="52"/>
      <c r="B7" s="53"/>
      <c r="C7" s="95" t="s">
        <v>52</v>
      </c>
      <c r="D7" s="31"/>
      <c r="E7" s="159"/>
      <c r="F7" s="53"/>
      <c r="G7" s="159"/>
      <c r="H7" s="53"/>
      <c r="I7" s="153"/>
      <c r="J7" s="53"/>
      <c r="K7" s="160"/>
      <c r="L7" s="31"/>
      <c r="M7" s="49"/>
      <c r="N7" s="49"/>
      <c r="O7" s="49"/>
      <c r="P7" s="49"/>
    </row>
    <row r="8" spans="1:11" ht="12" customHeight="1">
      <c r="A8" s="2"/>
      <c r="E8" s="159"/>
      <c r="F8" s="53"/>
      <c r="G8" s="159"/>
      <c r="H8" s="53"/>
      <c r="I8" s="153"/>
      <c r="J8" s="53"/>
      <c r="K8" s="160"/>
    </row>
    <row r="9" spans="1:9" ht="12" customHeight="1">
      <c r="A9" s="2"/>
      <c r="E9" s="108"/>
      <c r="G9" s="109"/>
      <c r="I9" s="108"/>
    </row>
    <row r="10" spans="1:12" s="8" customFormat="1" ht="46" customHeight="1">
      <c r="A10" s="16"/>
      <c r="C10" s="28"/>
      <c r="D10" s="29" t="s">
        <v>56</v>
      </c>
      <c r="E10" s="29" t="s">
        <v>57</v>
      </c>
      <c r="F10" s="29" t="s">
        <v>58</v>
      </c>
      <c r="G10" s="29" t="s">
        <v>49</v>
      </c>
      <c r="H10" s="29" t="s">
        <v>46</v>
      </c>
      <c r="I10" s="29" t="s">
        <v>50</v>
      </c>
      <c r="J10" s="29" t="s">
        <v>51</v>
      </c>
      <c r="K10" s="29" t="s">
        <v>59</v>
      </c>
      <c r="L10" s="18"/>
    </row>
    <row r="11" spans="1:12" s="17" customFormat="1" ht="12" customHeight="1">
      <c r="A11" s="88"/>
      <c r="B11" s="8"/>
      <c r="C11" s="20" t="s">
        <v>166</v>
      </c>
      <c r="D11" s="151">
        <v>387.1455</v>
      </c>
      <c r="E11" s="151">
        <v>-19.776400000000002</v>
      </c>
      <c r="F11" s="151">
        <v>107.682</v>
      </c>
      <c r="G11" s="151">
        <v>646.6769</v>
      </c>
      <c r="H11" s="151">
        <v>149.84220000000002</v>
      </c>
      <c r="I11" s="151">
        <v>339.5041</v>
      </c>
      <c r="J11" s="151">
        <v>332.4519</v>
      </c>
      <c r="K11" s="152">
        <v>-14.6575</v>
      </c>
      <c r="L11" s="18"/>
    </row>
    <row r="12" spans="1:12" s="17" customFormat="1" ht="12" customHeight="1">
      <c r="A12" s="88"/>
      <c r="B12" s="8"/>
      <c r="C12" s="21" t="s">
        <v>167</v>
      </c>
      <c r="D12" s="157">
        <v>251.865</v>
      </c>
      <c r="E12" s="157">
        <v>-87.062</v>
      </c>
      <c r="F12" s="157">
        <v>115.134</v>
      </c>
      <c r="G12" s="157">
        <v>685.41</v>
      </c>
      <c r="H12" s="157">
        <v>66.956</v>
      </c>
      <c r="I12" s="157">
        <v>278.858</v>
      </c>
      <c r="J12" s="157">
        <v>457.413</v>
      </c>
      <c r="K12" s="158">
        <v>0.931</v>
      </c>
      <c r="L12" s="18"/>
    </row>
    <row r="13" spans="2:13" s="17" customFormat="1" ht="12" customHeight="1">
      <c r="B13" s="8"/>
      <c r="C13" s="22" t="s">
        <v>1</v>
      </c>
      <c r="D13" s="134">
        <v>-3.388</v>
      </c>
      <c r="E13" s="134">
        <v>-21.205</v>
      </c>
      <c r="F13" s="134">
        <v>-22.772</v>
      </c>
      <c r="G13" s="134">
        <v>40.53</v>
      </c>
      <c r="H13" s="134">
        <v>20.432</v>
      </c>
      <c r="I13" s="134">
        <v>-13.555</v>
      </c>
      <c r="J13" s="134">
        <v>12.34</v>
      </c>
      <c r="K13" s="145">
        <v>-0.043</v>
      </c>
      <c r="L13" s="18"/>
      <c r="M13" s="154"/>
    </row>
    <row r="14" spans="2:13" s="17" customFormat="1" ht="12" customHeight="1">
      <c r="B14" s="8"/>
      <c r="C14" s="23" t="s">
        <v>22</v>
      </c>
      <c r="D14" s="135">
        <v>2.4533</v>
      </c>
      <c r="E14" s="135">
        <v>0.24980000000000002</v>
      </c>
      <c r="F14" s="135">
        <v>2.1954000000000002</v>
      </c>
      <c r="G14" s="135">
        <v>2.2168</v>
      </c>
      <c r="H14" s="135">
        <v>1.6051</v>
      </c>
      <c r="I14" s="135">
        <v>-2.182</v>
      </c>
      <c r="J14" s="135">
        <v>-0.2375</v>
      </c>
      <c r="K14" s="146">
        <v>-0.062299999999999994</v>
      </c>
      <c r="L14" s="18"/>
      <c r="M14" s="154"/>
    </row>
    <row r="15" spans="2:13" s="17" customFormat="1" ht="12" customHeight="1">
      <c r="B15" s="50"/>
      <c r="C15" s="23" t="s">
        <v>67</v>
      </c>
      <c r="D15" s="135">
        <v>9.3643</v>
      </c>
      <c r="E15" s="135">
        <v>2.831</v>
      </c>
      <c r="F15" s="135">
        <v>5.5388</v>
      </c>
      <c r="G15" s="135">
        <v>1.848</v>
      </c>
      <c r="H15" s="135">
        <v>6.9656</v>
      </c>
      <c r="I15" s="135">
        <v>2.0231</v>
      </c>
      <c r="J15" s="135">
        <v>-12.8756</v>
      </c>
      <c r="K15" s="146">
        <v>0.486</v>
      </c>
      <c r="L15" s="18"/>
      <c r="M15" s="154"/>
    </row>
    <row r="16" spans="2:13" s="17" customFormat="1" ht="12" customHeight="1">
      <c r="B16" s="50"/>
      <c r="C16" s="23" t="s">
        <v>4</v>
      </c>
      <c r="D16" s="135">
        <v>13.0261</v>
      </c>
      <c r="E16" s="135">
        <v>7.9828</v>
      </c>
      <c r="F16" s="135">
        <v>3.8447</v>
      </c>
      <c r="G16" s="135">
        <v>33.202</v>
      </c>
      <c r="H16" s="135">
        <v>34.3701</v>
      </c>
      <c r="I16" s="135">
        <v>24.5824</v>
      </c>
      <c r="J16" s="135">
        <v>11.665899999999999</v>
      </c>
      <c r="K16" s="146">
        <v>-2.6034</v>
      </c>
      <c r="L16" s="18"/>
      <c r="M16" s="154"/>
    </row>
    <row r="17" spans="2:13" s="17" customFormat="1" ht="12">
      <c r="B17" s="50"/>
      <c r="C17" s="23" t="s">
        <v>9</v>
      </c>
      <c r="D17" s="135">
        <v>227.639</v>
      </c>
      <c r="E17" s="135">
        <v>96.601</v>
      </c>
      <c r="F17" s="135">
        <v>97.216</v>
      </c>
      <c r="G17" s="135">
        <v>186.532</v>
      </c>
      <c r="H17" s="135">
        <v>143.784</v>
      </c>
      <c r="I17" s="135">
        <v>321.476</v>
      </c>
      <c r="J17" s="135">
        <v>235.017</v>
      </c>
      <c r="K17" s="146">
        <v>99.099</v>
      </c>
      <c r="L17" s="18"/>
      <c r="M17" s="154"/>
    </row>
    <row r="18" spans="2:13" s="17" customFormat="1" ht="12">
      <c r="B18" s="50"/>
      <c r="C18" s="23" t="s">
        <v>18</v>
      </c>
      <c r="D18" s="135">
        <v>0.09029999999999999</v>
      </c>
      <c r="E18" s="135">
        <v>0.2637</v>
      </c>
      <c r="F18" s="135">
        <v>2.8355</v>
      </c>
      <c r="G18" s="135">
        <v>4.916300000000001</v>
      </c>
      <c r="H18" s="135">
        <v>2.0277</v>
      </c>
      <c r="I18" s="135">
        <v>0.3745</v>
      </c>
      <c r="J18" s="135">
        <v>0.8927999999999999</v>
      </c>
      <c r="K18" s="146">
        <v>-0.046</v>
      </c>
      <c r="L18" s="18"/>
      <c r="M18" s="154"/>
    </row>
    <row r="19" spans="2:13" s="17" customFormat="1" ht="12">
      <c r="B19" s="50"/>
      <c r="C19" s="23" t="s">
        <v>26</v>
      </c>
      <c r="D19" s="135" t="s">
        <v>172</v>
      </c>
      <c r="E19" s="135">
        <v>-68.242</v>
      </c>
      <c r="F19" s="135">
        <v>3.984</v>
      </c>
      <c r="G19" s="135">
        <v>253.984</v>
      </c>
      <c r="H19" s="135">
        <v>226.616</v>
      </c>
      <c r="I19" s="135">
        <v>177.348</v>
      </c>
      <c r="J19" s="135">
        <v>131.723</v>
      </c>
      <c r="K19" s="146">
        <v>-12.711</v>
      </c>
      <c r="L19" s="18"/>
      <c r="M19" s="154"/>
    </row>
    <row r="20" spans="2:13" s="17" customFormat="1" ht="12">
      <c r="B20" s="50"/>
      <c r="C20" s="23" t="s">
        <v>13</v>
      </c>
      <c r="D20" s="135">
        <v>-7.928</v>
      </c>
      <c r="E20" s="135">
        <v>0.704</v>
      </c>
      <c r="F20" s="135">
        <v>3.215</v>
      </c>
      <c r="G20" s="135">
        <v>34.194</v>
      </c>
      <c r="H20" s="135">
        <v>-12.894</v>
      </c>
      <c r="I20" s="135">
        <v>2.362</v>
      </c>
      <c r="J20" s="135">
        <v>57.653</v>
      </c>
      <c r="K20" s="146">
        <v>1.251</v>
      </c>
      <c r="L20" s="18"/>
      <c r="M20" s="154"/>
    </row>
    <row r="21" spans="2:13" s="17" customFormat="1" ht="12">
      <c r="B21" s="50"/>
      <c r="C21" s="23" t="s">
        <v>11</v>
      </c>
      <c r="D21" s="135">
        <v>14.619</v>
      </c>
      <c r="E21" s="135">
        <v>36.07</v>
      </c>
      <c r="F21" s="135">
        <v>25.131</v>
      </c>
      <c r="G21" s="135">
        <v>91.416</v>
      </c>
      <c r="H21" s="135">
        <v>11.371</v>
      </c>
      <c r="I21" s="135">
        <v>26.974</v>
      </c>
      <c r="J21" s="135">
        <v>98.167</v>
      </c>
      <c r="K21" s="146">
        <v>-4.824</v>
      </c>
      <c r="L21" s="18"/>
      <c r="M21" s="154"/>
    </row>
    <row r="22" spans="2:13" s="17" customFormat="1" ht="12">
      <c r="B22" s="50"/>
      <c r="C22" s="23" t="s">
        <v>10</v>
      </c>
      <c r="D22" s="135">
        <v>-52.705</v>
      </c>
      <c r="E22" s="135">
        <v>34.848</v>
      </c>
      <c r="F22" s="135">
        <v>11.866</v>
      </c>
      <c r="G22" s="135">
        <v>142.437</v>
      </c>
      <c r="H22" s="135">
        <v>152.576</v>
      </c>
      <c r="I22" s="135">
        <v>172.418</v>
      </c>
      <c r="J22" s="135">
        <v>218.123</v>
      </c>
      <c r="K22" s="146">
        <v>-23.845</v>
      </c>
      <c r="L22" s="18"/>
      <c r="M22" s="154"/>
    </row>
    <row r="23" spans="2:13" s="17" customFormat="1" ht="12">
      <c r="B23" s="50"/>
      <c r="C23" s="23" t="s">
        <v>25</v>
      </c>
      <c r="D23" s="135">
        <v>0.8265</v>
      </c>
      <c r="E23" s="135">
        <v>0.24830000000000002</v>
      </c>
      <c r="F23" s="135">
        <v>1.2766</v>
      </c>
      <c r="G23" s="135">
        <v>0.6453</v>
      </c>
      <c r="H23" s="135">
        <v>0.6795</v>
      </c>
      <c r="I23" s="135">
        <v>0.7577</v>
      </c>
      <c r="J23" s="135">
        <v>-0.9053</v>
      </c>
      <c r="K23" s="146">
        <v>-0.3458</v>
      </c>
      <c r="L23" s="18"/>
      <c r="M23" s="154"/>
    </row>
    <row r="24" spans="2:13" s="17" customFormat="1" ht="12">
      <c r="B24" s="50"/>
      <c r="C24" s="23" t="s">
        <v>12</v>
      </c>
      <c r="D24" s="135">
        <v>49.096</v>
      </c>
      <c r="E24" s="135">
        <v>4.317</v>
      </c>
      <c r="F24" s="135">
        <v>-5.089</v>
      </c>
      <c r="G24" s="135">
        <v>92.408</v>
      </c>
      <c r="H24" s="135">
        <v>-17.335</v>
      </c>
      <c r="I24" s="135">
        <v>16.164</v>
      </c>
      <c r="J24" s="135">
        <v>87.288</v>
      </c>
      <c r="K24" s="146">
        <v>-2.921</v>
      </c>
      <c r="L24" s="18"/>
      <c r="M24" s="154"/>
    </row>
    <row r="25" spans="1:13" s="17" customFormat="1" ht="12">
      <c r="A25" s="19"/>
      <c r="B25" s="50"/>
      <c r="C25" s="23" t="s">
        <v>14</v>
      </c>
      <c r="D25" s="135">
        <v>-2.172</v>
      </c>
      <c r="E25" s="135">
        <v>0.724</v>
      </c>
      <c r="F25" s="135">
        <v>2.744</v>
      </c>
      <c r="G25" s="135">
        <v>1.173</v>
      </c>
      <c r="H25" s="135">
        <v>4.091</v>
      </c>
      <c r="I25" s="135">
        <v>0.522</v>
      </c>
      <c r="J25" s="135">
        <v>-2.442</v>
      </c>
      <c r="K25" s="146">
        <v>-0.233</v>
      </c>
      <c r="L25" s="18"/>
      <c r="M25" s="154"/>
    </row>
    <row r="26" spans="2:13" s="17" customFormat="1" ht="12">
      <c r="B26" s="50"/>
      <c r="C26" s="23" t="s">
        <v>7</v>
      </c>
      <c r="D26" s="135">
        <v>1.954</v>
      </c>
      <c r="E26" s="135">
        <v>0.155</v>
      </c>
      <c r="F26" s="135">
        <v>0.684</v>
      </c>
      <c r="G26" s="135">
        <v>3.489</v>
      </c>
      <c r="H26" s="135">
        <v>-0.67</v>
      </c>
      <c r="I26" s="135">
        <v>-0.13</v>
      </c>
      <c r="J26" s="135">
        <v>1.789</v>
      </c>
      <c r="K26" s="146">
        <v>-0.204</v>
      </c>
      <c r="L26" s="18"/>
      <c r="M26" s="154"/>
    </row>
    <row r="27" spans="2:13" s="17" customFormat="1" ht="12">
      <c r="B27" s="50"/>
      <c r="C27" s="23" t="s">
        <v>6</v>
      </c>
      <c r="D27" s="135">
        <v>3.873</v>
      </c>
      <c r="E27" s="135">
        <v>0.6678</v>
      </c>
      <c r="F27" s="135">
        <v>1.3367</v>
      </c>
      <c r="G27" s="135">
        <v>-0.43089999999999995</v>
      </c>
      <c r="H27" s="135">
        <v>1.4419000000000002</v>
      </c>
      <c r="I27" s="135">
        <v>8.1275</v>
      </c>
      <c r="J27" s="135">
        <v>1.3192000000000002</v>
      </c>
      <c r="K27" s="146">
        <v>-0.013800000000000002</v>
      </c>
      <c r="L27" s="18"/>
      <c r="M27" s="154"/>
    </row>
    <row r="28" spans="2:13" s="17" customFormat="1" ht="12">
      <c r="B28" s="50"/>
      <c r="C28" s="23" t="s">
        <v>0</v>
      </c>
      <c r="D28" s="135">
        <v>2.724</v>
      </c>
      <c r="E28" s="135">
        <v>-174.81</v>
      </c>
      <c r="F28" s="135">
        <v>-154.765</v>
      </c>
      <c r="G28" s="135">
        <v>182.904</v>
      </c>
      <c r="H28" s="135">
        <v>139.976</v>
      </c>
      <c r="I28" s="135">
        <v>35.525</v>
      </c>
      <c r="J28" s="135">
        <v>67.288</v>
      </c>
      <c r="K28" s="146">
        <v>11.542</v>
      </c>
      <c r="L28" s="18"/>
      <c r="M28" s="154"/>
    </row>
    <row r="29" spans="2:13" s="17" customFormat="1" ht="12">
      <c r="B29" s="50"/>
      <c r="C29" s="23" t="s">
        <v>20</v>
      </c>
      <c r="D29" s="135">
        <v>0.2095</v>
      </c>
      <c r="E29" s="135">
        <v>135.93220000000002</v>
      </c>
      <c r="F29" s="135">
        <v>136.3204</v>
      </c>
      <c r="G29" s="135">
        <v>0.6399</v>
      </c>
      <c r="H29" s="135">
        <v>3.0494</v>
      </c>
      <c r="I29" s="135">
        <v>0.3237</v>
      </c>
      <c r="J29" s="135">
        <v>2.8977</v>
      </c>
      <c r="K29" s="146">
        <v>-0.43710000000000004</v>
      </c>
      <c r="L29" s="18"/>
      <c r="M29" s="154"/>
    </row>
    <row r="30" spans="2:13" s="17" customFormat="1" ht="12">
      <c r="B30" s="50"/>
      <c r="C30" s="23" t="s">
        <v>16</v>
      </c>
      <c r="D30" s="135">
        <v>-0.2495</v>
      </c>
      <c r="E30" s="135">
        <v>-5.912100000000001</v>
      </c>
      <c r="F30" s="135">
        <v>3.8446</v>
      </c>
      <c r="G30" s="135">
        <v>6.7137</v>
      </c>
      <c r="H30" s="135">
        <v>0.3073</v>
      </c>
      <c r="I30" s="135">
        <v>2.6305</v>
      </c>
      <c r="J30" s="135">
        <v>-0.6245</v>
      </c>
      <c r="K30" s="146">
        <v>-0.12440000000000001</v>
      </c>
      <c r="L30" s="18"/>
      <c r="M30" s="154"/>
    </row>
    <row r="31" spans="2:13" s="17" customFormat="1" ht="12">
      <c r="B31" s="50"/>
      <c r="C31" s="23" t="s">
        <v>2</v>
      </c>
      <c r="D31" s="135">
        <v>62.797</v>
      </c>
      <c r="E31" s="135">
        <v>-171.9</v>
      </c>
      <c r="F31" s="135">
        <v>-141.795</v>
      </c>
      <c r="G31" s="135">
        <v>53.339</v>
      </c>
      <c r="H31" s="135">
        <v>-112.187</v>
      </c>
      <c r="I31" s="135">
        <v>-17.169</v>
      </c>
      <c r="J31" s="135">
        <v>29.255</v>
      </c>
      <c r="K31" s="146">
        <v>-26.144</v>
      </c>
      <c r="L31" s="18"/>
      <c r="M31" s="154"/>
    </row>
    <row r="32" spans="1:13" s="17" customFormat="1" ht="12">
      <c r="A32" s="6"/>
      <c r="B32" s="50"/>
      <c r="C32" s="23" t="s">
        <v>27</v>
      </c>
      <c r="D32" s="135">
        <v>5.167</v>
      </c>
      <c r="E32" s="135">
        <v>-12.745</v>
      </c>
      <c r="F32" s="135">
        <v>-23.21</v>
      </c>
      <c r="G32" s="135">
        <v>18.293</v>
      </c>
      <c r="H32" s="135">
        <v>32.829</v>
      </c>
      <c r="I32" s="135">
        <v>-7.003</v>
      </c>
      <c r="J32" s="135">
        <v>-13.652</v>
      </c>
      <c r="K32" s="146">
        <v>1.105</v>
      </c>
      <c r="L32" s="18"/>
      <c r="M32" s="154"/>
    </row>
    <row r="33" spans="2:13" s="17" customFormat="1" ht="12">
      <c r="B33" s="50"/>
      <c r="C33" s="23" t="s">
        <v>21</v>
      </c>
      <c r="D33" s="135">
        <v>22.4235</v>
      </c>
      <c r="E33" s="135">
        <v>3.8423000000000003</v>
      </c>
      <c r="F33" s="135">
        <v>11.228399999999999</v>
      </c>
      <c r="G33" s="135">
        <v>-3.4926</v>
      </c>
      <c r="H33" s="135">
        <v>-10.628200000000001</v>
      </c>
      <c r="I33" s="135">
        <v>11.5082</v>
      </c>
      <c r="J33" s="135">
        <v>3.8066</v>
      </c>
      <c r="K33" s="146">
        <v>-0.9534</v>
      </c>
      <c r="L33" s="18"/>
      <c r="M33" s="154"/>
    </row>
    <row r="34" spans="2:13" s="17" customFormat="1" ht="12">
      <c r="B34" s="50"/>
      <c r="C34" s="23" t="s">
        <v>17</v>
      </c>
      <c r="D34" s="135">
        <v>0.78</v>
      </c>
      <c r="E34" s="135">
        <v>-0.595</v>
      </c>
      <c r="F34" s="135">
        <v>2.94</v>
      </c>
      <c r="G34" s="135">
        <v>6.986</v>
      </c>
      <c r="H34" s="135">
        <v>2.638</v>
      </c>
      <c r="I34" s="135">
        <v>0.203</v>
      </c>
      <c r="J34" s="135">
        <v>0.426</v>
      </c>
      <c r="K34" s="146">
        <v>0.596</v>
      </c>
      <c r="L34" s="18"/>
      <c r="M34" s="154"/>
    </row>
    <row r="35" spans="2:13" s="17" customFormat="1" ht="12">
      <c r="B35" s="50"/>
      <c r="C35" s="23" t="s">
        <v>28</v>
      </c>
      <c r="D35" s="135">
        <v>-7.3934</v>
      </c>
      <c r="E35" s="135">
        <v>0.4203</v>
      </c>
      <c r="F35" s="135">
        <v>2.2554000000000003</v>
      </c>
      <c r="G35" s="135">
        <v>-0.0172</v>
      </c>
      <c r="H35" s="135">
        <v>13.7935</v>
      </c>
      <c r="I35" s="135">
        <v>5.783399999999999</v>
      </c>
      <c r="J35" s="135">
        <v>3.0558</v>
      </c>
      <c r="K35" s="146">
        <v>-0.044700000000000004</v>
      </c>
      <c r="L35" s="18"/>
      <c r="M35" s="154"/>
    </row>
    <row r="36" spans="2:13" s="17" customFormat="1" ht="12">
      <c r="B36" s="50"/>
      <c r="C36" s="23" t="s">
        <v>15</v>
      </c>
      <c r="D36" s="135">
        <v>2.0326</v>
      </c>
      <c r="E36" s="135">
        <v>0.7036</v>
      </c>
      <c r="F36" s="135">
        <v>0.6808</v>
      </c>
      <c r="G36" s="135">
        <v>0.9284</v>
      </c>
      <c r="H36" s="135">
        <v>2.7032</v>
      </c>
      <c r="I36" s="135">
        <v>4.8979</v>
      </c>
      <c r="J36" s="135">
        <v>1.307</v>
      </c>
      <c r="K36" s="146">
        <v>0.0273</v>
      </c>
      <c r="L36" s="18"/>
      <c r="M36" s="154"/>
    </row>
    <row r="37" spans="2:13" s="17" customFormat="1" ht="12">
      <c r="B37" s="50"/>
      <c r="C37" s="23" t="s">
        <v>19</v>
      </c>
      <c r="D37" s="135">
        <v>1.1830999999999998</v>
      </c>
      <c r="E37" s="135">
        <v>1.6810999999999998</v>
      </c>
      <c r="F37" s="135">
        <v>-0.21280000000000002</v>
      </c>
      <c r="G37" s="135">
        <v>4.3028</v>
      </c>
      <c r="H37" s="135">
        <v>1.6164</v>
      </c>
      <c r="I37" s="135">
        <v>0.3905</v>
      </c>
      <c r="J37" s="135">
        <v>5.1853</v>
      </c>
      <c r="K37" s="146">
        <v>0.051</v>
      </c>
      <c r="L37" s="18"/>
      <c r="M37" s="154"/>
    </row>
    <row r="38" spans="2:13" s="17" customFormat="1" ht="12">
      <c r="B38" s="50"/>
      <c r="C38" s="34" t="s">
        <v>5</v>
      </c>
      <c r="D38" s="136">
        <v>-3.85</v>
      </c>
      <c r="E38" s="136">
        <v>3.608</v>
      </c>
      <c r="F38" s="136">
        <v>0.081</v>
      </c>
      <c r="G38" s="136">
        <v>5.623</v>
      </c>
      <c r="H38" s="136">
        <v>6.628</v>
      </c>
      <c r="I38" s="136">
        <v>-4.815</v>
      </c>
      <c r="J38" s="136">
        <v>0.89</v>
      </c>
      <c r="K38" s="147">
        <v>-1.547</v>
      </c>
      <c r="L38" s="18"/>
      <c r="M38" s="154"/>
    </row>
    <row r="39" spans="2:13" s="17" customFormat="1" ht="12">
      <c r="B39" s="50"/>
      <c r="C39" s="55" t="s">
        <v>3</v>
      </c>
      <c r="D39" s="137">
        <v>16.811</v>
      </c>
      <c r="E39" s="137">
        <v>25.9752</v>
      </c>
      <c r="F39" s="137">
        <v>21.7256</v>
      </c>
      <c r="G39" s="137">
        <v>15.4438</v>
      </c>
      <c r="H39" s="137">
        <v>12.368799999999998</v>
      </c>
      <c r="I39" s="137">
        <v>7.5083</v>
      </c>
      <c r="J39" s="137">
        <v>-9.9645</v>
      </c>
      <c r="K39" s="148">
        <v>-8.578899999999999</v>
      </c>
      <c r="L39" s="18"/>
      <c r="M39" s="154"/>
    </row>
    <row r="40" spans="2:12" s="17" customFormat="1" ht="12">
      <c r="B40" s="50"/>
      <c r="C40" s="24" t="s">
        <v>23</v>
      </c>
      <c r="D40" s="138">
        <v>1.0442</v>
      </c>
      <c r="E40" s="138">
        <v>-0.4072</v>
      </c>
      <c r="F40" s="138">
        <v>-0.8864</v>
      </c>
      <c r="G40" s="138">
        <v>0.465</v>
      </c>
      <c r="H40" s="138">
        <v>-0.2557</v>
      </c>
      <c r="I40" s="138">
        <v>0.1372</v>
      </c>
      <c r="J40" s="138">
        <v>0.1682</v>
      </c>
      <c r="K40" s="149">
        <v>0.0261</v>
      </c>
      <c r="L40" s="18"/>
    </row>
    <row r="41" spans="2:12" s="17" customFormat="1" ht="12">
      <c r="B41" s="50"/>
      <c r="C41" s="23" t="s">
        <v>24</v>
      </c>
      <c r="D41" s="135">
        <v>4.6381000000000006</v>
      </c>
      <c r="E41" s="135">
        <v>-5.7902</v>
      </c>
      <c r="F41" s="135">
        <v>-5.9813</v>
      </c>
      <c r="G41" s="135">
        <v>17.2074</v>
      </c>
      <c r="H41" s="135">
        <v>12.5509</v>
      </c>
      <c r="I41" s="135">
        <v>1.6512</v>
      </c>
      <c r="J41" s="135">
        <v>5.3729</v>
      </c>
      <c r="K41" s="146" t="s">
        <v>33</v>
      </c>
      <c r="L41" s="18"/>
    </row>
    <row r="42" spans="1:12" s="17" customFormat="1" ht="12">
      <c r="A42" s="12"/>
      <c r="B42" s="50"/>
      <c r="C42" s="55" t="s">
        <v>48</v>
      </c>
      <c r="D42" s="161">
        <v>3.765</v>
      </c>
      <c r="E42" s="161">
        <v>-64.7793</v>
      </c>
      <c r="F42" s="161">
        <v>-121.2435</v>
      </c>
      <c r="G42" s="161">
        <v>22.191599999999998</v>
      </c>
      <c r="H42" s="161">
        <v>-5.9468000000000005</v>
      </c>
      <c r="I42" s="161">
        <v>-51.1708</v>
      </c>
      <c r="J42" s="161">
        <v>130.7237</v>
      </c>
      <c r="K42" s="162">
        <v>-7.794899999999999</v>
      </c>
      <c r="L42" s="18"/>
    </row>
    <row r="43" spans="2:12" s="17" customFormat="1" ht="12">
      <c r="B43" s="50"/>
      <c r="C43" s="22" t="s">
        <v>47</v>
      </c>
      <c r="D43" s="139">
        <v>-1.04</v>
      </c>
      <c r="E43" s="134">
        <v>-0.006</v>
      </c>
      <c r="F43" s="134">
        <v>0.462</v>
      </c>
      <c r="G43" s="134">
        <v>0.03</v>
      </c>
      <c r="H43" s="134">
        <v>0.422</v>
      </c>
      <c r="I43" s="134">
        <v>-0.054</v>
      </c>
      <c r="J43" s="134">
        <v>0.499</v>
      </c>
      <c r="K43" s="145" t="s">
        <v>33</v>
      </c>
      <c r="L43" s="18"/>
    </row>
    <row r="44" spans="1:12" s="17" customFormat="1" ht="12">
      <c r="A44" s="6"/>
      <c r="B44" s="50"/>
      <c r="C44" s="23" t="s">
        <v>68</v>
      </c>
      <c r="D44" s="140">
        <v>-0.3333</v>
      </c>
      <c r="E44" s="135">
        <v>-0.1313</v>
      </c>
      <c r="F44" s="135">
        <v>0.07429999999999999</v>
      </c>
      <c r="G44" s="135">
        <v>0.051</v>
      </c>
      <c r="H44" s="135">
        <v>0.3348</v>
      </c>
      <c r="I44" s="135">
        <v>0.5086</v>
      </c>
      <c r="J44" s="135">
        <v>0.467</v>
      </c>
      <c r="K44" s="146">
        <v>0</v>
      </c>
      <c r="L44" s="18"/>
    </row>
    <row r="45" spans="1:12" s="17" customFormat="1" ht="12">
      <c r="A45" s="6"/>
      <c r="B45" s="50"/>
      <c r="C45" s="23" t="s">
        <v>66</v>
      </c>
      <c r="D45" s="140">
        <v>-0.8268</v>
      </c>
      <c r="E45" s="135">
        <v>0.0427</v>
      </c>
      <c r="F45" s="135">
        <v>0.9329</v>
      </c>
      <c r="G45" s="135">
        <v>0.2632</v>
      </c>
      <c r="H45" s="135">
        <v>0.3401</v>
      </c>
      <c r="I45" s="135">
        <v>-0.3497</v>
      </c>
      <c r="J45" s="135">
        <v>0.1648</v>
      </c>
      <c r="K45" s="146">
        <v>0</v>
      </c>
      <c r="L45" s="18"/>
    </row>
    <row r="46" spans="1:12" s="17" customFormat="1" ht="12">
      <c r="A46" s="6"/>
      <c r="B46" s="50"/>
      <c r="C46" s="23" t="s">
        <v>53</v>
      </c>
      <c r="D46" s="140">
        <v>-1.599</v>
      </c>
      <c r="E46" s="135">
        <v>0.112</v>
      </c>
      <c r="F46" s="135">
        <v>3.014</v>
      </c>
      <c r="G46" s="135">
        <v>0.062</v>
      </c>
      <c r="H46" s="135">
        <v>1.686</v>
      </c>
      <c r="I46" s="135">
        <v>1.563</v>
      </c>
      <c r="J46" s="135">
        <v>-1.038</v>
      </c>
      <c r="K46" s="146">
        <v>0.087</v>
      </c>
      <c r="L46" s="18"/>
    </row>
    <row r="47" spans="1:12" s="17" customFormat="1" ht="12">
      <c r="A47" s="6"/>
      <c r="B47" s="50"/>
      <c r="C47" s="163" t="s">
        <v>29</v>
      </c>
      <c r="D47" s="166">
        <v>-35.2527</v>
      </c>
      <c r="E47" s="167">
        <v>2.7513</v>
      </c>
      <c r="F47" s="167">
        <v>6.8223</v>
      </c>
      <c r="G47" s="167">
        <v>0.1416</v>
      </c>
      <c r="H47" s="167">
        <v>-5.4124</v>
      </c>
      <c r="I47" s="167">
        <v>-1.1097000000000001</v>
      </c>
      <c r="J47" s="167">
        <v>6.6218</v>
      </c>
      <c r="K47" s="168">
        <v>0</v>
      </c>
      <c r="L47" s="18"/>
    </row>
    <row r="48" spans="1:12" s="17" customFormat="1" ht="12">
      <c r="A48" s="6"/>
      <c r="B48" s="50"/>
      <c r="C48" s="11" t="s">
        <v>69</v>
      </c>
      <c r="D48" s="141">
        <v>-0.2979</v>
      </c>
      <c r="E48" s="144">
        <v>-0.0101</v>
      </c>
      <c r="F48" s="144">
        <v>0.31989999999999996</v>
      </c>
      <c r="G48" s="144">
        <v>0.0012</v>
      </c>
      <c r="H48" s="144">
        <v>-0.0192</v>
      </c>
      <c r="I48" s="144">
        <v>-0.0582</v>
      </c>
      <c r="J48" s="144">
        <v>0.566</v>
      </c>
      <c r="K48" s="150">
        <v>0</v>
      </c>
      <c r="L48" s="18"/>
    </row>
    <row r="49" spans="1:12" s="17" customFormat="1" ht="12">
      <c r="A49" s="6"/>
      <c r="B49" s="50"/>
      <c r="C49" s="55" t="s">
        <v>74</v>
      </c>
      <c r="D49" s="142">
        <v>-0.5206000000000001</v>
      </c>
      <c r="E49" s="137">
        <v>0.059</v>
      </c>
      <c r="F49" s="137">
        <v>0.3417</v>
      </c>
      <c r="G49" s="137">
        <v>-0.08170000000000001</v>
      </c>
      <c r="H49" s="137">
        <v>0</v>
      </c>
      <c r="I49" s="137">
        <v>0.13390000000000002</v>
      </c>
      <c r="J49" s="137">
        <v>0.3362</v>
      </c>
      <c r="K49" s="148" t="s">
        <v>33</v>
      </c>
      <c r="L49" s="18"/>
    </row>
    <row r="50" spans="1:12" s="17" customFormat="1" ht="12">
      <c r="A50" s="6"/>
      <c r="B50" s="50"/>
      <c r="C50" s="40"/>
      <c r="D50" s="35"/>
      <c r="E50" s="35"/>
      <c r="F50" s="35"/>
      <c r="G50" s="35"/>
      <c r="H50" s="35"/>
      <c r="I50" s="35"/>
      <c r="J50" s="35"/>
      <c r="K50" s="35"/>
      <c r="L50" s="18"/>
    </row>
    <row r="51" spans="1:12" s="17" customFormat="1" ht="12">
      <c r="A51" s="6"/>
      <c r="B51" s="50"/>
      <c r="C51" s="46" t="s">
        <v>176</v>
      </c>
      <c r="D51" s="35"/>
      <c r="E51" s="35"/>
      <c r="F51" s="35"/>
      <c r="G51" s="35"/>
      <c r="H51" s="35"/>
      <c r="I51" s="35"/>
      <c r="J51" s="35"/>
      <c r="K51" s="35"/>
      <c r="L51" s="18"/>
    </row>
    <row r="52" spans="3:12" s="8" customFormat="1" ht="14.5" customHeight="1">
      <c r="C52" s="30" t="s">
        <v>168</v>
      </c>
      <c r="D52" s="37"/>
      <c r="E52" s="110"/>
      <c r="F52" s="37"/>
      <c r="G52" s="110"/>
      <c r="H52" s="37"/>
      <c r="I52" s="110"/>
      <c r="J52" s="33"/>
      <c r="K52" s="110"/>
      <c r="L52" s="18"/>
    </row>
    <row r="53" spans="3:12" s="8" customFormat="1" ht="12" customHeight="1">
      <c r="C53" s="46" t="s">
        <v>72</v>
      </c>
      <c r="D53" s="37"/>
      <c r="E53" s="37"/>
      <c r="F53" s="37"/>
      <c r="G53" s="37"/>
      <c r="H53" s="37"/>
      <c r="I53" s="33"/>
      <c r="J53" s="33"/>
      <c r="K53" s="33"/>
      <c r="L53" s="18"/>
    </row>
    <row r="54" spans="3:12" s="8" customFormat="1" ht="12" customHeight="1">
      <c r="C54" s="58" t="s">
        <v>73</v>
      </c>
      <c r="D54" s="37"/>
      <c r="E54" s="37"/>
      <c r="F54" s="37"/>
      <c r="G54" s="37"/>
      <c r="H54" s="37"/>
      <c r="I54" s="33"/>
      <c r="J54" s="33"/>
      <c r="K54" s="33"/>
      <c r="L54" s="18"/>
    </row>
    <row r="55" spans="3:12" s="8" customFormat="1" ht="15" customHeight="1">
      <c r="C55" s="99" t="s">
        <v>86</v>
      </c>
      <c r="D55" s="37"/>
      <c r="E55" s="37"/>
      <c r="F55" s="37"/>
      <c r="G55" s="37"/>
      <c r="H55" s="37"/>
      <c r="I55" s="33"/>
      <c r="J55" s="33"/>
      <c r="K55" s="33"/>
      <c r="L55" s="18"/>
    </row>
    <row r="56" spans="1:12" s="8" customFormat="1" ht="11.25" customHeight="1">
      <c r="A56" s="6"/>
      <c r="D56" s="33"/>
      <c r="E56" s="33"/>
      <c r="F56" s="33"/>
      <c r="G56" s="33"/>
      <c r="H56" s="33"/>
      <c r="I56" s="33"/>
      <c r="J56" s="33"/>
      <c r="K56" s="33"/>
      <c r="L56" s="33"/>
    </row>
    <row r="57" ht="12">
      <c r="B57" s="32"/>
    </row>
    <row r="58" spans="2:3" ht="12">
      <c r="B58" s="32"/>
      <c r="C58" s="1" t="s">
        <v>43</v>
      </c>
    </row>
    <row r="59" ht="12">
      <c r="C59" s="33" t="s">
        <v>89</v>
      </c>
    </row>
    <row r="60" ht="12">
      <c r="C60" s="33" t="s">
        <v>88</v>
      </c>
    </row>
    <row r="67" ht="12">
      <c r="C67" s="8" t="s">
        <v>150</v>
      </c>
    </row>
    <row r="69" spans="3:4" ht="12">
      <c r="C69" s="8" t="s">
        <v>151</v>
      </c>
      <c r="D69" s="8">
        <v>44326.49724537037</v>
      </c>
    </row>
    <row r="70" spans="3:4" ht="12">
      <c r="C70" s="8" t="s">
        <v>152</v>
      </c>
      <c r="D70" s="8">
        <v>44331.44889140046</v>
      </c>
    </row>
    <row r="71" spans="3:4" ht="12">
      <c r="C71" s="8" t="s">
        <v>153</v>
      </c>
      <c r="D71" s="8" t="s">
        <v>154</v>
      </c>
    </row>
    <row r="73" spans="3:4" ht="12">
      <c r="C73" s="8" t="s">
        <v>136</v>
      </c>
      <c r="D73" s="8" t="s">
        <v>137</v>
      </c>
    </row>
    <row r="74" spans="3:4" ht="12">
      <c r="C74" s="8" t="s">
        <v>138</v>
      </c>
      <c r="D74" s="8" t="s">
        <v>139</v>
      </c>
    </row>
    <row r="75" spans="3:4" ht="12">
      <c r="C75" s="8" t="s">
        <v>140</v>
      </c>
      <c r="D75" s="8" t="s">
        <v>141</v>
      </c>
    </row>
    <row r="76" spans="3:4" ht="12">
      <c r="C76" s="8" t="s">
        <v>142</v>
      </c>
      <c r="D76" s="8" t="s">
        <v>141</v>
      </c>
    </row>
    <row r="77" spans="3:4" ht="12">
      <c r="C77" s="8" t="s">
        <v>145</v>
      </c>
      <c r="D77" s="8" t="s">
        <v>146</v>
      </c>
    </row>
    <row r="78" spans="3:4" ht="12">
      <c r="C78" s="8" t="s">
        <v>147</v>
      </c>
      <c r="D78" s="8" t="s">
        <v>155</v>
      </c>
    </row>
    <row r="80" spans="3:5" ht="12">
      <c r="C80" s="8" t="s">
        <v>105</v>
      </c>
      <c r="D80" s="8" t="s">
        <v>133</v>
      </c>
      <c r="E80" s="8" t="s">
        <v>106</v>
      </c>
    </row>
    <row r="81" spans="3:5" ht="12">
      <c r="C81" s="8" t="s">
        <v>1</v>
      </c>
      <c r="D81" s="8">
        <v>-1510</v>
      </c>
      <c r="E81" s="8">
        <v>-3388</v>
      </c>
    </row>
    <row r="82" spans="3:5" ht="12">
      <c r="C82" s="8" t="s">
        <v>22</v>
      </c>
      <c r="D82" s="8">
        <v>2346.7</v>
      </c>
      <c r="E82" s="8">
        <v>2453.3</v>
      </c>
    </row>
    <row r="83" spans="3:5" ht="12">
      <c r="C83" s="8" t="s">
        <v>67</v>
      </c>
      <c r="D83" s="8">
        <v>331.5</v>
      </c>
      <c r="E83" s="8">
        <v>9364.3</v>
      </c>
    </row>
    <row r="84" spans="3:5" ht="12">
      <c r="C84" s="8" t="s">
        <v>4</v>
      </c>
      <c r="D84" s="8">
        <v>19874</v>
      </c>
      <c r="E84" s="8">
        <v>13026.1</v>
      </c>
    </row>
    <row r="85" spans="3:5" ht="12">
      <c r="C85" s="8" t="s">
        <v>101</v>
      </c>
      <c r="D85" s="8">
        <v>203800</v>
      </c>
      <c r="E85" s="8">
        <v>227639</v>
      </c>
    </row>
    <row r="86" spans="3:5" ht="12">
      <c r="C86" s="8" t="s">
        <v>18</v>
      </c>
      <c r="D86" s="8">
        <v>1005.8</v>
      </c>
      <c r="E86" s="8">
        <v>90.3</v>
      </c>
    </row>
    <row r="87" spans="3:5" ht="12">
      <c r="C87" s="8" t="s">
        <v>26</v>
      </c>
      <c r="D87" s="8">
        <v>-66337</v>
      </c>
      <c r="E87" s="8" t="s">
        <v>33</v>
      </c>
    </row>
    <row r="88" spans="3:5" ht="12">
      <c r="C88" s="8" t="s">
        <v>13</v>
      </c>
      <c r="D88" s="8">
        <v>-2246</v>
      </c>
      <c r="E88" s="8">
        <v>-7928</v>
      </c>
    </row>
    <row r="89" spans="3:5" ht="12">
      <c r="C89" s="8" t="s">
        <v>11</v>
      </c>
      <c r="D89" s="8">
        <v>24863</v>
      </c>
      <c r="E89" s="8">
        <v>14619</v>
      </c>
    </row>
    <row r="90" spans="3:5" ht="12">
      <c r="C90" s="8" t="s">
        <v>10</v>
      </c>
      <c r="D90" s="8">
        <v>-28817</v>
      </c>
      <c r="E90" s="8">
        <v>-52705</v>
      </c>
    </row>
    <row r="91" spans="3:5" ht="12">
      <c r="C91" s="8" t="s">
        <v>25</v>
      </c>
      <c r="D91" s="8">
        <v>2285</v>
      </c>
      <c r="E91" s="8">
        <v>826.5</v>
      </c>
    </row>
    <row r="92" spans="3:5" ht="12">
      <c r="C92" s="8" t="s">
        <v>12</v>
      </c>
      <c r="D92" s="8">
        <v>46548</v>
      </c>
      <c r="E92" s="8">
        <v>49096</v>
      </c>
    </row>
    <row r="93" spans="3:5" ht="12">
      <c r="C93" s="8" t="s">
        <v>14</v>
      </c>
      <c r="D93" s="8">
        <v>-1335</v>
      </c>
      <c r="E93" s="8">
        <v>-2172</v>
      </c>
    </row>
    <row r="94" spans="3:5" ht="12">
      <c r="C94" s="8" t="s">
        <v>7</v>
      </c>
      <c r="D94" s="8">
        <v>323</v>
      </c>
      <c r="E94" s="8">
        <v>1954</v>
      </c>
    </row>
    <row r="95" spans="3:5" ht="12">
      <c r="C95" s="8" t="s">
        <v>6</v>
      </c>
      <c r="D95" s="8">
        <v>1876.3</v>
      </c>
      <c r="E95" s="8">
        <v>3873</v>
      </c>
    </row>
    <row r="96" spans="3:5" ht="12">
      <c r="C96" s="8" t="s">
        <v>0</v>
      </c>
      <c r="D96" s="8">
        <v>2807</v>
      </c>
      <c r="E96" s="8">
        <v>2724</v>
      </c>
    </row>
    <row r="97" spans="3:5" ht="12">
      <c r="C97" s="8" t="s">
        <v>20</v>
      </c>
      <c r="D97" s="8">
        <v>532.9</v>
      </c>
      <c r="E97" s="8">
        <v>209.5</v>
      </c>
    </row>
    <row r="98" spans="3:5" ht="12">
      <c r="C98" s="8" t="s">
        <v>16</v>
      </c>
      <c r="D98" s="8">
        <v>171</v>
      </c>
      <c r="E98" s="8">
        <v>-249.5</v>
      </c>
    </row>
    <row r="99" spans="3:5" ht="12">
      <c r="C99" s="8" t="s">
        <v>2</v>
      </c>
      <c r="D99" s="8">
        <v>83137</v>
      </c>
      <c r="E99" s="8">
        <v>62797</v>
      </c>
    </row>
    <row r="100" spans="3:5" ht="12">
      <c r="C100" s="8" t="s">
        <v>27</v>
      </c>
      <c r="D100" s="8">
        <v>16920</v>
      </c>
      <c r="E100" s="8">
        <v>5167</v>
      </c>
    </row>
    <row r="101" spans="3:5" ht="12">
      <c r="C101" s="8" t="s">
        <v>21</v>
      </c>
      <c r="D101" s="8">
        <v>7854.3</v>
      </c>
      <c r="E101" s="8">
        <v>22423.5</v>
      </c>
    </row>
    <row r="102" spans="3:5" ht="12">
      <c r="C102" s="8" t="s">
        <v>17</v>
      </c>
      <c r="D102" s="8">
        <v>2965</v>
      </c>
      <c r="E102" s="8">
        <v>780</v>
      </c>
    </row>
    <row r="103" spans="3:5" ht="12">
      <c r="C103" s="8" t="s">
        <v>28</v>
      </c>
      <c r="D103" s="8">
        <v>-5137.9</v>
      </c>
      <c r="E103" s="8">
        <v>-7393.4</v>
      </c>
    </row>
    <row r="104" spans="3:5" ht="12">
      <c r="C104" s="8" t="s">
        <v>15</v>
      </c>
      <c r="D104" s="8">
        <v>2454.1</v>
      </c>
      <c r="E104" s="8">
        <v>2032.6</v>
      </c>
    </row>
    <row r="105" spans="3:5" ht="12">
      <c r="C105" s="8" t="s">
        <v>19</v>
      </c>
      <c r="D105" s="8">
        <v>-1059</v>
      </c>
      <c r="E105" s="8">
        <v>1183.1</v>
      </c>
    </row>
    <row r="106" spans="3:5" ht="12">
      <c r="C106" s="8" t="s">
        <v>5</v>
      </c>
      <c r="D106" s="8">
        <v>-8525</v>
      </c>
      <c r="E106" s="8">
        <v>-3850</v>
      </c>
    </row>
    <row r="107" spans="3:5" ht="12">
      <c r="C107" s="8" t="s">
        <v>3</v>
      </c>
      <c r="D107" s="8">
        <v>19573.9</v>
      </c>
      <c r="E107" s="8">
        <v>16811</v>
      </c>
    </row>
    <row r="108" spans="3:5" ht="12">
      <c r="C108" s="8" t="s">
        <v>23</v>
      </c>
      <c r="D108" s="8">
        <v>1512.6</v>
      </c>
      <c r="E108" s="8">
        <v>1044.2</v>
      </c>
    </row>
    <row r="109" spans="3:5" ht="12">
      <c r="C109" s="8" t="s">
        <v>24</v>
      </c>
      <c r="D109" s="8">
        <v>-2909.1</v>
      </c>
      <c r="E109" s="8">
        <v>4638.1</v>
      </c>
    </row>
    <row r="110" spans="3:5" ht="12">
      <c r="C110" s="8" t="s">
        <v>48</v>
      </c>
      <c r="D110" s="8">
        <v>34381.8</v>
      </c>
      <c r="E110" s="8">
        <v>3765</v>
      </c>
    </row>
    <row r="111" spans="3:5" ht="12">
      <c r="C111" s="8" t="s">
        <v>8</v>
      </c>
      <c r="D111" s="8">
        <v>-93304.2</v>
      </c>
      <c r="E111" s="8" t="s">
        <v>33</v>
      </c>
    </row>
    <row r="112" spans="3:5" ht="12">
      <c r="C112" s="8" t="s">
        <v>47</v>
      </c>
      <c r="D112" s="8">
        <v>-860</v>
      </c>
      <c r="E112" s="8">
        <v>-1040</v>
      </c>
    </row>
    <row r="113" spans="3:5" ht="12">
      <c r="C113" s="8" t="s">
        <v>68</v>
      </c>
      <c r="D113" s="8">
        <v>-305.2</v>
      </c>
      <c r="E113" s="8">
        <v>-333.3</v>
      </c>
    </row>
    <row r="114" spans="3:5" ht="12">
      <c r="C114" s="8" t="s">
        <v>66</v>
      </c>
      <c r="D114" s="8">
        <v>-904.8</v>
      </c>
      <c r="E114" s="8">
        <v>-826.8</v>
      </c>
    </row>
    <row r="115" spans="3:5" ht="12">
      <c r="C115" s="8" t="s">
        <v>53</v>
      </c>
      <c r="D115" s="8">
        <v>-2365</v>
      </c>
      <c r="E115" s="8">
        <v>-1599</v>
      </c>
    </row>
    <row r="116" spans="3:5" ht="12">
      <c r="C116" s="8" t="s">
        <v>29</v>
      </c>
      <c r="D116" s="8">
        <v>1052.8</v>
      </c>
      <c r="E116" s="8">
        <v>-35252.7</v>
      </c>
    </row>
    <row r="117" spans="3:5" ht="12">
      <c r="C117" s="8" t="s">
        <v>69</v>
      </c>
      <c r="D117" s="8">
        <v>-302.5</v>
      </c>
      <c r="E117" s="8">
        <v>-297.9</v>
      </c>
    </row>
    <row r="118" spans="3:5" ht="12">
      <c r="C118" s="8" t="s">
        <v>102</v>
      </c>
      <c r="D118" s="8">
        <v>-163</v>
      </c>
      <c r="E118" s="8">
        <v>-520.6</v>
      </c>
    </row>
    <row r="120" ht="12">
      <c r="C120" s="8" t="s">
        <v>156</v>
      </c>
    </row>
    <row r="121" spans="3:4" ht="12">
      <c r="C121" s="8" t="s">
        <v>33</v>
      </c>
      <c r="D121" s="8" t="s">
        <v>157</v>
      </c>
    </row>
    <row r="123" spans="3:4" ht="12">
      <c r="C123" s="8" t="s">
        <v>136</v>
      </c>
      <c r="D123" s="8" t="s">
        <v>137</v>
      </c>
    </row>
    <row r="124" spans="3:4" ht="12">
      <c r="C124" s="8" t="s">
        <v>138</v>
      </c>
      <c r="D124" s="8" t="s">
        <v>139</v>
      </c>
    </row>
    <row r="125" spans="3:4" ht="12">
      <c r="C125" s="8" t="s">
        <v>140</v>
      </c>
      <c r="D125" s="8" t="s">
        <v>141</v>
      </c>
    </row>
    <row r="126" spans="3:4" ht="12">
      <c r="C126" s="8" t="s">
        <v>142</v>
      </c>
      <c r="D126" s="8" t="s">
        <v>141</v>
      </c>
    </row>
    <row r="127" spans="3:4" ht="12">
      <c r="C127" s="8" t="s">
        <v>145</v>
      </c>
      <c r="D127" s="8" t="s">
        <v>158</v>
      </c>
    </row>
    <row r="128" spans="3:4" ht="12">
      <c r="C128" s="8" t="s">
        <v>147</v>
      </c>
      <c r="D128" s="8" t="s">
        <v>155</v>
      </c>
    </row>
    <row r="130" spans="3:5" ht="12">
      <c r="C130" s="8" t="s">
        <v>105</v>
      </c>
      <c r="D130" s="8" t="s">
        <v>133</v>
      </c>
      <c r="E130" s="8" t="s">
        <v>106</v>
      </c>
    </row>
    <row r="131" spans="3:5" ht="12">
      <c r="C131" s="8" t="s">
        <v>1</v>
      </c>
      <c r="D131" s="8">
        <v>12166</v>
      </c>
      <c r="E131" s="8">
        <v>6612</v>
      </c>
    </row>
    <row r="132" spans="3:5" ht="12">
      <c r="C132" s="8" t="s">
        <v>22</v>
      </c>
      <c r="D132" s="8">
        <v>4055.5</v>
      </c>
      <c r="E132" s="8">
        <v>6016.3</v>
      </c>
    </row>
    <row r="133" spans="3:5" ht="12">
      <c r="C133" s="8" t="s">
        <v>67</v>
      </c>
      <c r="D133" s="8">
        <v>7463.7</v>
      </c>
      <c r="E133" s="8">
        <v>8993.1</v>
      </c>
    </row>
    <row r="134" spans="3:5" ht="12">
      <c r="C134" s="8" t="s">
        <v>4</v>
      </c>
      <c r="D134" s="8">
        <v>17993</v>
      </c>
      <c r="E134" s="8">
        <v>62906.5</v>
      </c>
    </row>
    <row r="135" spans="3:5" ht="12">
      <c r="C135" s="8" t="s">
        <v>101</v>
      </c>
      <c r="D135" s="8">
        <v>247405</v>
      </c>
      <c r="E135" s="8">
        <v>703654</v>
      </c>
    </row>
    <row r="136" spans="3:5" ht="12">
      <c r="C136" s="8" t="s">
        <v>18</v>
      </c>
      <c r="D136" s="8">
        <v>3814.3</v>
      </c>
      <c r="E136" s="8">
        <v>5846.3</v>
      </c>
    </row>
    <row r="137" spans="3:5" ht="12">
      <c r="C137" s="8" t="s">
        <v>26</v>
      </c>
      <c r="D137" s="8">
        <v>297826</v>
      </c>
      <c r="E137" s="8" t="s">
        <v>33</v>
      </c>
    </row>
    <row r="138" spans="3:5" ht="12">
      <c r="C138" s="8" t="s">
        <v>13</v>
      </c>
      <c r="D138" s="8">
        <v>22973</v>
      </c>
      <c r="E138" s="8">
        <v>40047</v>
      </c>
    </row>
    <row r="139" spans="3:5" ht="12">
      <c r="C139" s="8" t="s">
        <v>11</v>
      </c>
      <c r="D139" s="8">
        <v>125960</v>
      </c>
      <c r="E139" s="8">
        <v>149290</v>
      </c>
    </row>
    <row r="140" spans="3:5" ht="12">
      <c r="C140" s="8" t="s">
        <v>10</v>
      </c>
      <c r="D140" s="8">
        <v>326165</v>
      </c>
      <c r="E140" s="8">
        <v>329860</v>
      </c>
    </row>
    <row r="141" spans="3:5" ht="12">
      <c r="C141" s="8" t="s">
        <v>25</v>
      </c>
      <c r="D141" s="8">
        <v>1621.7</v>
      </c>
      <c r="E141" s="8">
        <v>1877.2</v>
      </c>
    </row>
    <row r="142" spans="3:5" ht="12">
      <c r="C142" s="8" t="s">
        <v>12</v>
      </c>
      <c r="D142" s="8">
        <v>118976</v>
      </c>
      <c r="E142" s="8">
        <v>113959</v>
      </c>
    </row>
    <row r="143" spans="3:5" ht="12">
      <c r="C143" s="8" t="s">
        <v>14</v>
      </c>
      <c r="D143" s="8">
        <v>20246</v>
      </c>
      <c r="E143" s="8">
        <v>2220</v>
      </c>
    </row>
    <row r="144" spans="3:5" ht="12">
      <c r="C144" s="8" t="s">
        <v>7</v>
      </c>
      <c r="D144" s="8">
        <v>497</v>
      </c>
      <c r="E144" s="8">
        <v>3756</v>
      </c>
    </row>
    <row r="145" spans="3:5" ht="12">
      <c r="C145" s="8" t="s">
        <v>6</v>
      </c>
      <c r="D145" s="8">
        <v>-358</v>
      </c>
      <c r="E145" s="8">
        <v>7970.8</v>
      </c>
    </row>
    <row r="146" spans="3:5" ht="12">
      <c r="C146" s="8" t="s">
        <v>0</v>
      </c>
      <c r="D146" s="8">
        <v>-48062</v>
      </c>
      <c r="E146" s="8">
        <v>55222</v>
      </c>
    </row>
    <row r="147" spans="3:5" ht="12">
      <c r="C147" s="8" t="s">
        <v>20</v>
      </c>
      <c r="D147" s="8">
        <v>83257.4</v>
      </c>
      <c r="E147" s="8">
        <v>142477</v>
      </c>
    </row>
    <row r="148" spans="3:5" ht="12">
      <c r="C148" s="8" t="s">
        <v>16</v>
      </c>
      <c r="D148" s="8">
        <v>1305.1</v>
      </c>
      <c r="E148" s="8">
        <v>3277.8</v>
      </c>
    </row>
    <row r="149" spans="3:5" ht="12">
      <c r="C149" s="8" t="s">
        <v>2</v>
      </c>
      <c r="D149" s="8">
        <v>121701</v>
      </c>
      <c r="E149" s="8">
        <v>-161930</v>
      </c>
    </row>
    <row r="150" spans="3:5" ht="12">
      <c r="C150" s="8" t="s">
        <v>27</v>
      </c>
      <c r="D150" s="8">
        <v>24037</v>
      </c>
      <c r="E150" s="8">
        <v>1134</v>
      </c>
    </row>
    <row r="151" spans="3:5" ht="12">
      <c r="C151" s="8" t="s">
        <v>21</v>
      </c>
      <c r="D151" s="8">
        <v>13061</v>
      </c>
      <c r="E151" s="8">
        <v>26830.3</v>
      </c>
    </row>
    <row r="152" spans="3:5" ht="12">
      <c r="C152" s="8" t="s">
        <v>17</v>
      </c>
      <c r="D152" s="8">
        <v>14767</v>
      </c>
      <c r="E152" s="8">
        <v>6784</v>
      </c>
    </row>
    <row r="153" spans="3:5" ht="12">
      <c r="C153" s="8" t="s">
        <v>28</v>
      </c>
      <c r="D153" s="8">
        <v>3482.8</v>
      </c>
      <c r="E153" s="8">
        <v>11711</v>
      </c>
    </row>
    <row r="154" spans="3:5" ht="12">
      <c r="C154" s="8" t="s">
        <v>15</v>
      </c>
      <c r="D154" s="8">
        <v>4823.6</v>
      </c>
      <c r="E154" s="8">
        <v>6723.6</v>
      </c>
    </row>
    <row r="155" spans="3:5" ht="12">
      <c r="C155" s="8" t="s">
        <v>19</v>
      </c>
      <c r="D155" s="8">
        <v>3048.6</v>
      </c>
      <c r="E155" s="8">
        <v>7772</v>
      </c>
    </row>
    <row r="156" spans="3:5" ht="12">
      <c r="C156" s="8" t="s">
        <v>5</v>
      </c>
      <c r="D156" s="8">
        <v>17479</v>
      </c>
      <c r="E156" s="8">
        <v>3749</v>
      </c>
    </row>
    <row r="157" spans="3:5" ht="12">
      <c r="C157" s="8" t="s">
        <v>3</v>
      </c>
      <c r="D157" s="8">
        <v>15141.6</v>
      </c>
      <c r="E157" s="8">
        <v>40940.8</v>
      </c>
    </row>
    <row r="158" spans="3:5" ht="12">
      <c r="C158" s="8" t="s">
        <v>23</v>
      </c>
      <c r="D158" s="8">
        <v>837.5</v>
      </c>
      <c r="E158" s="8">
        <v>70.3</v>
      </c>
    </row>
    <row r="159" spans="3:5" ht="12">
      <c r="C159" s="8" t="s">
        <v>24</v>
      </c>
      <c r="D159" s="8">
        <v>45524.9</v>
      </c>
      <c r="E159" s="8">
        <v>16580.7</v>
      </c>
    </row>
    <row r="160" spans="3:5" ht="12">
      <c r="C160" s="8" t="s">
        <v>48</v>
      </c>
      <c r="D160" s="8">
        <v>60825.1</v>
      </c>
      <c r="E160" s="8">
        <v>7337.3</v>
      </c>
    </row>
    <row r="161" spans="3:5" ht="12">
      <c r="C161" s="8" t="s">
        <v>8</v>
      </c>
      <c r="D161" s="8" t="s">
        <v>33</v>
      </c>
      <c r="E161" s="8" t="s">
        <v>33</v>
      </c>
    </row>
    <row r="162" spans="3:5" ht="12">
      <c r="C162" s="8" t="s">
        <v>47</v>
      </c>
      <c r="D162" s="8">
        <v>175</v>
      </c>
      <c r="E162" s="8">
        <v>345</v>
      </c>
    </row>
    <row r="163" spans="3:5" ht="12">
      <c r="C163" s="8" t="s">
        <v>68</v>
      </c>
      <c r="D163" s="8">
        <v>632.7</v>
      </c>
      <c r="E163" s="8">
        <v>542.8</v>
      </c>
    </row>
    <row r="164" spans="3:5" ht="12">
      <c r="C164" s="8" t="s">
        <v>66</v>
      </c>
      <c r="D164" s="8">
        <v>46.1</v>
      </c>
      <c r="E164" s="8">
        <v>611.1</v>
      </c>
    </row>
    <row r="165" spans="3:5" ht="12">
      <c r="C165" s="8" t="s">
        <v>53</v>
      </c>
      <c r="D165" s="8">
        <v>2352</v>
      </c>
      <c r="E165" s="8">
        <v>2095</v>
      </c>
    </row>
    <row r="166" spans="3:5" ht="12">
      <c r="C166" s="8" t="s">
        <v>29</v>
      </c>
      <c r="D166" s="8">
        <v>20396.9</v>
      </c>
      <c r="E166" s="8">
        <v>-27220.9</v>
      </c>
    </row>
    <row r="167" spans="3:5" ht="12">
      <c r="C167" s="8" t="s">
        <v>69</v>
      </c>
      <c r="D167" s="8" t="s">
        <v>33</v>
      </c>
      <c r="E167" s="8" t="s">
        <v>33</v>
      </c>
    </row>
    <row r="168" spans="3:5" ht="12">
      <c r="C168" s="8" t="s">
        <v>102</v>
      </c>
      <c r="D168" s="8">
        <v>244.9</v>
      </c>
      <c r="E168" s="8">
        <v>157.3</v>
      </c>
    </row>
    <row r="170" ht="12">
      <c r="C170" s="8" t="s">
        <v>156</v>
      </c>
    </row>
    <row r="171" spans="3:4" ht="12">
      <c r="C171" s="8" t="s">
        <v>33</v>
      </c>
      <c r="D171" s="8" t="s">
        <v>157</v>
      </c>
    </row>
    <row r="173" spans="3:4" ht="12">
      <c r="C173" s="8" t="s">
        <v>136</v>
      </c>
      <c r="D173" s="8" t="s">
        <v>137</v>
      </c>
    </row>
    <row r="174" spans="3:4" ht="12">
      <c r="C174" s="8" t="s">
        <v>138</v>
      </c>
      <c r="D174" s="8" t="s">
        <v>139</v>
      </c>
    </row>
    <row r="175" spans="3:4" ht="12">
      <c r="C175" s="8" t="s">
        <v>140</v>
      </c>
      <c r="D175" s="8" t="s">
        <v>141</v>
      </c>
    </row>
    <row r="176" spans="3:4" ht="12">
      <c r="C176" s="8" t="s">
        <v>142</v>
      </c>
      <c r="D176" s="8" t="s">
        <v>141</v>
      </c>
    </row>
    <row r="177" spans="3:4" ht="12">
      <c r="C177" s="8" t="s">
        <v>145</v>
      </c>
      <c r="D177" s="8" t="s">
        <v>159</v>
      </c>
    </row>
    <row r="178" spans="3:4" ht="12">
      <c r="C178" s="8" t="s">
        <v>147</v>
      </c>
      <c r="D178" s="8" t="s">
        <v>155</v>
      </c>
    </row>
    <row r="180" spans="3:5" ht="12">
      <c r="C180" s="8" t="s">
        <v>105</v>
      </c>
      <c r="D180" s="8" t="s">
        <v>133</v>
      </c>
      <c r="E180" s="8" t="s">
        <v>106</v>
      </c>
    </row>
    <row r="181" spans="3:5" ht="12">
      <c r="C181" s="8" t="s">
        <v>1</v>
      </c>
      <c r="D181" s="8">
        <v>13677</v>
      </c>
      <c r="E181" s="8">
        <v>10000</v>
      </c>
    </row>
    <row r="182" spans="3:5" ht="12">
      <c r="C182" s="8" t="s">
        <v>22</v>
      </c>
      <c r="D182" s="8">
        <v>1708.8</v>
      </c>
      <c r="E182" s="8">
        <v>3563</v>
      </c>
    </row>
    <row r="183" spans="3:5" ht="12">
      <c r="C183" s="8" t="s">
        <v>67</v>
      </c>
      <c r="D183" s="8">
        <v>7132.1</v>
      </c>
      <c r="E183" s="8">
        <v>-371.3</v>
      </c>
    </row>
    <row r="184" spans="3:5" ht="12">
      <c r="C184" s="8" t="s">
        <v>4</v>
      </c>
      <c r="D184" s="8">
        <v>-1881.2</v>
      </c>
      <c r="E184" s="8">
        <v>49880.7</v>
      </c>
    </row>
    <row r="185" spans="3:5" ht="12">
      <c r="C185" s="8" t="s">
        <v>101</v>
      </c>
      <c r="D185" s="8">
        <v>43608</v>
      </c>
      <c r="E185" s="8">
        <v>476017</v>
      </c>
    </row>
    <row r="186" spans="3:5" ht="12">
      <c r="C186" s="8" t="s">
        <v>18</v>
      </c>
      <c r="D186" s="8">
        <v>2808.5</v>
      </c>
      <c r="E186" s="8">
        <v>5756</v>
      </c>
    </row>
    <row r="187" spans="3:5" ht="12">
      <c r="C187" s="8" t="s">
        <v>26</v>
      </c>
      <c r="D187" s="8">
        <v>364162</v>
      </c>
      <c r="E187" s="8" t="s">
        <v>33</v>
      </c>
    </row>
    <row r="188" spans="3:5" ht="12">
      <c r="C188" s="8" t="s">
        <v>13</v>
      </c>
      <c r="D188" s="8">
        <v>25221</v>
      </c>
      <c r="E188" s="8">
        <v>47975</v>
      </c>
    </row>
    <row r="189" spans="3:5" ht="12">
      <c r="C189" s="8" t="s">
        <v>11</v>
      </c>
      <c r="D189" s="8">
        <v>101096</v>
      </c>
      <c r="E189" s="8">
        <v>134671</v>
      </c>
    </row>
    <row r="190" spans="3:5" ht="12">
      <c r="C190" s="8" t="s">
        <v>10</v>
      </c>
      <c r="D190" s="8">
        <v>354982</v>
      </c>
      <c r="E190" s="8">
        <v>382566</v>
      </c>
    </row>
    <row r="191" spans="3:5" ht="12">
      <c r="C191" s="8" t="s">
        <v>25</v>
      </c>
      <c r="D191" s="8">
        <v>-663.3</v>
      </c>
      <c r="E191" s="8">
        <v>1050.8</v>
      </c>
    </row>
    <row r="192" spans="3:5" ht="12">
      <c r="C192" s="8" t="s">
        <v>12</v>
      </c>
      <c r="D192" s="8">
        <v>72429</v>
      </c>
      <c r="E192" s="8">
        <v>64864</v>
      </c>
    </row>
    <row r="193" spans="3:5" ht="12">
      <c r="C193" s="8" t="s">
        <v>14</v>
      </c>
      <c r="D193" s="8">
        <v>21581</v>
      </c>
      <c r="E193" s="8">
        <v>4392</v>
      </c>
    </row>
    <row r="194" spans="3:5" ht="12">
      <c r="C194" s="8" t="s">
        <v>7</v>
      </c>
      <c r="D194" s="8">
        <v>172</v>
      </c>
      <c r="E194" s="8">
        <v>1803</v>
      </c>
    </row>
    <row r="195" spans="3:5" ht="12">
      <c r="C195" s="8" t="s">
        <v>6</v>
      </c>
      <c r="D195" s="8">
        <v>-2234.3</v>
      </c>
      <c r="E195" s="8">
        <v>4097.8</v>
      </c>
    </row>
    <row r="196" spans="3:5" ht="12">
      <c r="C196" s="8" t="s">
        <v>0</v>
      </c>
      <c r="D196" s="8">
        <v>-50868</v>
      </c>
      <c r="E196" s="8">
        <v>52499</v>
      </c>
    </row>
    <row r="197" spans="3:5" ht="12">
      <c r="C197" s="8" t="s">
        <v>20</v>
      </c>
      <c r="D197" s="8">
        <v>82724.5</v>
      </c>
      <c r="E197" s="8">
        <v>142267.6</v>
      </c>
    </row>
    <row r="198" spans="3:5" ht="12">
      <c r="C198" s="8" t="s">
        <v>16</v>
      </c>
      <c r="D198" s="8">
        <v>1134.1</v>
      </c>
      <c r="E198" s="8">
        <v>3527.3</v>
      </c>
    </row>
    <row r="199" spans="3:5" ht="12">
      <c r="C199" s="8" t="s">
        <v>2</v>
      </c>
      <c r="D199" s="8">
        <v>38564</v>
      </c>
      <c r="E199" s="8">
        <v>-224727</v>
      </c>
    </row>
    <row r="200" spans="3:5" ht="12">
      <c r="C200" s="8" t="s">
        <v>27</v>
      </c>
      <c r="D200" s="8">
        <v>7115</v>
      </c>
      <c r="E200" s="8">
        <v>-4033</v>
      </c>
    </row>
    <row r="201" spans="3:5" ht="12">
      <c r="C201" s="8" t="s">
        <v>21</v>
      </c>
      <c r="D201" s="8">
        <v>5206.8</v>
      </c>
      <c r="E201" s="8">
        <v>4406.8</v>
      </c>
    </row>
    <row r="202" spans="3:5" ht="12">
      <c r="C202" s="8" t="s">
        <v>17</v>
      </c>
      <c r="D202" s="8">
        <v>11801</v>
      </c>
      <c r="E202" s="8">
        <v>6003</v>
      </c>
    </row>
    <row r="203" spans="3:5" ht="12">
      <c r="C203" s="8" t="s">
        <v>28</v>
      </c>
      <c r="D203" s="8">
        <v>8620.9</v>
      </c>
      <c r="E203" s="8">
        <v>19104.3</v>
      </c>
    </row>
    <row r="204" spans="3:5" ht="12">
      <c r="C204" s="8" t="s">
        <v>15</v>
      </c>
      <c r="D204" s="8">
        <v>2369.5</v>
      </c>
      <c r="E204" s="8">
        <v>4691.1</v>
      </c>
    </row>
    <row r="205" spans="3:5" ht="12">
      <c r="C205" s="8" t="s">
        <v>19</v>
      </c>
      <c r="D205" s="8">
        <v>4107.6</v>
      </c>
      <c r="E205" s="8">
        <v>6588.9</v>
      </c>
    </row>
    <row r="206" spans="3:5" ht="12">
      <c r="C206" s="8" t="s">
        <v>5</v>
      </c>
      <c r="D206" s="8">
        <v>26003</v>
      </c>
      <c r="E206" s="8">
        <v>7599</v>
      </c>
    </row>
    <row r="207" spans="3:5" ht="12">
      <c r="C207" s="8" t="s">
        <v>3</v>
      </c>
      <c r="D207" s="8">
        <v>-4432.3</v>
      </c>
      <c r="E207" s="8">
        <v>24129.8</v>
      </c>
    </row>
    <row r="208" spans="3:5" ht="12">
      <c r="C208" s="8" t="s">
        <v>23</v>
      </c>
      <c r="D208" s="8">
        <v>-675.1</v>
      </c>
      <c r="E208" s="8">
        <v>-974</v>
      </c>
    </row>
    <row r="209" spans="3:5" ht="12">
      <c r="C209" s="8" t="s">
        <v>24</v>
      </c>
      <c r="D209" s="8">
        <v>48434</v>
      </c>
      <c r="E209" s="8">
        <v>11942.6</v>
      </c>
    </row>
    <row r="210" spans="3:5" ht="12">
      <c r="C210" s="8" t="s">
        <v>48</v>
      </c>
      <c r="D210" s="8">
        <v>26443.2</v>
      </c>
      <c r="E210" s="8">
        <v>3572.4</v>
      </c>
    </row>
    <row r="211" spans="3:5" ht="12">
      <c r="C211" s="8" t="s">
        <v>8</v>
      </c>
      <c r="D211" s="8" t="s">
        <v>33</v>
      </c>
      <c r="E211" s="8" t="s">
        <v>33</v>
      </c>
    </row>
    <row r="212" spans="3:5" ht="12">
      <c r="C212" s="8" t="s">
        <v>47</v>
      </c>
      <c r="D212" s="8">
        <v>1036</v>
      </c>
      <c r="E212" s="8">
        <v>1385</v>
      </c>
    </row>
    <row r="213" spans="3:5" ht="12">
      <c r="C213" s="8" t="s">
        <v>68</v>
      </c>
      <c r="D213" s="8">
        <v>937.9</v>
      </c>
      <c r="E213" s="8">
        <v>876.1</v>
      </c>
    </row>
    <row r="214" spans="3:5" ht="12">
      <c r="C214" s="8" t="s">
        <v>66</v>
      </c>
      <c r="D214" s="8">
        <v>951</v>
      </c>
      <c r="E214" s="8">
        <v>1437.8</v>
      </c>
    </row>
    <row r="215" spans="3:5" ht="12">
      <c r="C215" s="8" t="s">
        <v>53</v>
      </c>
      <c r="D215" s="8">
        <v>5447</v>
      </c>
      <c r="E215" s="8">
        <v>3662</v>
      </c>
    </row>
    <row r="216" spans="3:5" ht="12">
      <c r="C216" s="8" t="s">
        <v>29</v>
      </c>
      <c r="D216" s="8">
        <v>19344.1</v>
      </c>
      <c r="E216" s="8">
        <v>8031.8</v>
      </c>
    </row>
    <row r="217" spans="3:5" ht="12">
      <c r="C217" s="8" t="s">
        <v>69</v>
      </c>
      <c r="D217" s="8" t="s">
        <v>33</v>
      </c>
      <c r="E217" s="8" t="s">
        <v>33</v>
      </c>
    </row>
    <row r="218" spans="3:5" ht="12">
      <c r="C218" s="8" t="s">
        <v>102</v>
      </c>
      <c r="D218" s="8">
        <v>407.9</v>
      </c>
      <c r="E218" s="8">
        <v>677.8</v>
      </c>
    </row>
    <row r="220" ht="12">
      <c r="C220" s="8" t="s">
        <v>156</v>
      </c>
    </row>
    <row r="221" spans="3:4" ht="12">
      <c r="C221" s="8" t="s">
        <v>33</v>
      </c>
      <c r="D221" s="8" t="s">
        <v>157</v>
      </c>
    </row>
    <row r="223" spans="3:4" ht="12">
      <c r="C223" s="8" t="s">
        <v>136</v>
      </c>
      <c r="D223" s="8" t="s">
        <v>137</v>
      </c>
    </row>
    <row r="224" spans="3:4" ht="12">
      <c r="C224" s="8" t="s">
        <v>138</v>
      </c>
      <c r="D224" s="8" t="s">
        <v>160</v>
      </c>
    </row>
    <row r="225" spans="3:4" ht="12">
      <c r="C225" s="8" t="s">
        <v>140</v>
      </c>
      <c r="D225" s="8" t="s">
        <v>141</v>
      </c>
    </row>
    <row r="226" spans="3:4" ht="12">
      <c r="C226" s="8" t="s">
        <v>142</v>
      </c>
      <c r="D226" s="8" t="s">
        <v>141</v>
      </c>
    </row>
    <row r="227" spans="3:4" ht="12">
      <c r="C227" s="8" t="s">
        <v>145</v>
      </c>
      <c r="D227" s="8" t="s">
        <v>146</v>
      </c>
    </row>
    <row r="228" spans="3:4" ht="12">
      <c r="C228" s="8" t="s">
        <v>147</v>
      </c>
      <c r="D228" s="8" t="s">
        <v>155</v>
      </c>
    </row>
    <row r="230" spans="3:5" ht="12">
      <c r="C230" s="8" t="s">
        <v>105</v>
      </c>
      <c r="D230" s="8" t="s">
        <v>133</v>
      </c>
      <c r="E230" s="8" t="s">
        <v>106</v>
      </c>
    </row>
    <row r="231" spans="3:5" ht="12">
      <c r="C231" s="8" t="s">
        <v>1</v>
      </c>
      <c r="D231" s="8">
        <v>-1167</v>
      </c>
      <c r="E231" s="8">
        <v>1567</v>
      </c>
    </row>
    <row r="232" spans="3:5" ht="12">
      <c r="C232" s="8" t="s">
        <v>22</v>
      </c>
      <c r="D232" s="8">
        <v>-1158.5</v>
      </c>
      <c r="E232" s="8">
        <v>-1945.6</v>
      </c>
    </row>
    <row r="233" spans="3:5" ht="12">
      <c r="C233" s="8" t="s">
        <v>67</v>
      </c>
      <c r="D233" s="8">
        <v>-5339.3</v>
      </c>
      <c r="E233" s="8">
        <v>-2707.7</v>
      </c>
    </row>
    <row r="234" spans="3:5" ht="12">
      <c r="C234" s="8" t="s">
        <v>4</v>
      </c>
      <c r="D234" s="8">
        <v>6920.3</v>
      </c>
      <c r="E234" s="8">
        <v>4138.2</v>
      </c>
    </row>
    <row r="235" spans="3:5" ht="12">
      <c r="C235" s="8" t="s">
        <v>101</v>
      </c>
      <c r="D235" s="8">
        <v>76121</v>
      </c>
      <c r="E235" s="8">
        <v>-615</v>
      </c>
    </row>
    <row r="236" spans="3:5" ht="12">
      <c r="C236" s="8" t="s">
        <v>18</v>
      </c>
      <c r="D236" s="8">
        <v>-986.2</v>
      </c>
      <c r="E236" s="8">
        <v>-2571.8</v>
      </c>
    </row>
    <row r="237" spans="3:5" ht="12">
      <c r="C237" s="8" t="s">
        <v>26</v>
      </c>
      <c r="D237" s="8">
        <v>-87308</v>
      </c>
      <c r="E237" s="8">
        <v>-72226</v>
      </c>
    </row>
    <row r="238" spans="3:5" ht="12">
      <c r="C238" s="8" t="s">
        <v>13</v>
      </c>
      <c r="D238" s="8">
        <v>-3911</v>
      </c>
      <c r="E238" s="8">
        <v>-2511</v>
      </c>
    </row>
    <row r="239" spans="3:5" ht="12">
      <c r="C239" s="8" t="s">
        <v>11</v>
      </c>
      <c r="D239" s="8">
        <v>9966</v>
      </c>
      <c r="E239" s="8">
        <v>10939</v>
      </c>
    </row>
    <row r="240" spans="3:5" ht="12">
      <c r="C240" s="8" t="s">
        <v>10</v>
      </c>
      <c r="D240" s="8">
        <v>4198</v>
      </c>
      <c r="E240" s="8">
        <v>22982</v>
      </c>
    </row>
    <row r="241" spans="3:5" ht="12">
      <c r="C241" s="8" t="s">
        <v>25</v>
      </c>
      <c r="D241" s="8">
        <v>-1101.5</v>
      </c>
      <c r="E241" s="8">
        <v>-1028.2</v>
      </c>
    </row>
    <row r="242" spans="3:5" ht="12">
      <c r="C242" s="8" t="s">
        <v>12</v>
      </c>
      <c r="D242" s="8">
        <v>1467</v>
      </c>
      <c r="E242" s="8">
        <v>9406</v>
      </c>
    </row>
    <row r="243" spans="3:5" ht="12">
      <c r="C243" s="8" t="s">
        <v>14</v>
      </c>
      <c r="D243" s="8">
        <v>-5312</v>
      </c>
      <c r="E243" s="8">
        <v>-2020</v>
      </c>
    </row>
    <row r="244" spans="3:5" ht="12">
      <c r="C244" s="8" t="s">
        <v>7</v>
      </c>
      <c r="D244" s="8">
        <v>-874</v>
      </c>
      <c r="E244" s="8">
        <v>-529</v>
      </c>
    </row>
    <row r="245" spans="3:5" ht="12">
      <c r="C245" s="8" t="s">
        <v>6</v>
      </c>
      <c r="D245" s="8">
        <v>-916.6</v>
      </c>
      <c r="E245" s="8">
        <v>-668.9</v>
      </c>
    </row>
    <row r="246" spans="3:5" ht="12">
      <c r="C246" s="8" t="s">
        <v>0</v>
      </c>
      <c r="D246" s="8">
        <v>-19624</v>
      </c>
      <c r="E246" s="8">
        <v>-20045</v>
      </c>
    </row>
    <row r="247" spans="3:5" ht="12">
      <c r="C247" s="8" t="s">
        <v>20</v>
      </c>
      <c r="D247" s="8">
        <v>-204.9</v>
      </c>
      <c r="E247" s="8">
        <v>-388.2</v>
      </c>
    </row>
    <row r="248" spans="3:5" ht="12">
      <c r="C248" s="8" t="s">
        <v>16</v>
      </c>
      <c r="D248" s="8">
        <v>-9709.8</v>
      </c>
      <c r="E248" s="8">
        <v>-9756.7</v>
      </c>
    </row>
    <row r="249" spans="3:5" ht="12">
      <c r="C249" s="8" t="s">
        <v>2</v>
      </c>
      <c r="D249" s="8">
        <v>37739</v>
      </c>
      <c r="E249" s="8">
        <v>-30105</v>
      </c>
    </row>
    <row r="250" spans="3:5" ht="12">
      <c r="C250" s="8" t="s">
        <v>27</v>
      </c>
      <c r="D250" s="8">
        <v>6664</v>
      </c>
      <c r="E250" s="8">
        <v>10465</v>
      </c>
    </row>
    <row r="251" spans="3:5" ht="12">
      <c r="C251" s="8" t="s">
        <v>21</v>
      </c>
      <c r="D251" s="8">
        <v>-8540.7</v>
      </c>
      <c r="E251" s="8">
        <v>-7386.1</v>
      </c>
    </row>
    <row r="252" spans="3:5" ht="12">
      <c r="C252" s="8" t="s">
        <v>17</v>
      </c>
      <c r="D252" s="8">
        <v>-7807</v>
      </c>
      <c r="E252" s="8">
        <v>-3535</v>
      </c>
    </row>
    <row r="253" spans="3:5" ht="12">
      <c r="C253" s="8" t="s">
        <v>28</v>
      </c>
      <c r="D253" s="8">
        <v>-4853.4</v>
      </c>
      <c r="E253" s="8">
        <v>-1835.2</v>
      </c>
    </row>
    <row r="254" spans="3:5" ht="12">
      <c r="C254" s="8" t="s">
        <v>15</v>
      </c>
      <c r="D254" s="8">
        <v>-747.8</v>
      </c>
      <c r="E254" s="8">
        <v>22.7</v>
      </c>
    </row>
    <row r="255" spans="3:5" ht="12">
      <c r="C255" s="8" t="s">
        <v>19</v>
      </c>
      <c r="D255" s="8">
        <v>-2050.5</v>
      </c>
      <c r="E255" s="8">
        <v>1893.9</v>
      </c>
    </row>
    <row r="256" spans="3:5" ht="12">
      <c r="C256" s="8" t="s">
        <v>5</v>
      </c>
      <c r="D256" s="8">
        <v>-7674</v>
      </c>
      <c r="E256" s="8">
        <v>3527</v>
      </c>
    </row>
    <row r="257" spans="3:5" ht="12">
      <c r="C257" s="8" t="s">
        <v>3</v>
      </c>
      <c r="D257" s="8">
        <v>4894.4</v>
      </c>
      <c r="E257" s="8">
        <v>4249.6</v>
      </c>
    </row>
    <row r="258" spans="3:5" ht="12">
      <c r="C258" s="8" t="s">
        <v>23</v>
      </c>
      <c r="D258" s="8">
        <v>684.5</v>
      </c>
      <c r="E258" s="8">
        <v>479.3</v>
      </c>
    </row>
    <row r="259" spans="3:5" ht="12">
      <c r="C259" s="8" t="s">
        <v>24</v>
      </c>
      <c r="D259" s="8">
        <v>-8026.2</v>
      </c>
      <c r="E259" s="8">
        <v>191.1</v>
      </c>
    </row>
    <row r="260" spans="3:5" ht="12">
      <c r="C260" s="8" t="s">
        <v>48</v>
      </c>
      <c r="D260" s="8">
        <v>32122.2</v>
      </c>
      <c r="E260" s="8">
        <v>56464.2</v>
      </c>
    </row>
    <row r="261" spans="3:5" ht="12">
      <c r="C261" s="8" t="s">
        <v>8</v>
      </c>
      <c r="D261" s="8">
        <v>-45386.3</v>
      </c>
      <c r="E261" s="8" t="s">
        <v>33</v>
      </c>
    </row>
    <row r="262" spans="3:5" ht="12">
      <c r="C262" s="8" t="s">
        <v>47</v>
      </c>
      <c r="D262" s="8">
        <v>-305</v>
      </c>
      <c r="E262" s="8">
        <v>-468</v>
      </c>
    </row>
    <row r="263" spans="3:5" ht="12">
      <c r="C263" s="8" t="s">
        <v>68</v>
      </c>
      <c r="D263" s="8">
        <v>-290.6</v>
      </c>
      <c r="E263" s="8">
        <v>-205.7</v>
      </c>
    </row>
    <row r="264" spans="3:5" ht="12">
      <c r="C264" s="8" t="s">
        <v>66</v>
      </c>
      <c r="D264" s="8">
        <v>-1036.4</v>
      </c>
      <c r="E264" s="8">
        <v>-890.3</v>
      </c>
    </row>
    <row r="265" spans="3:5" ht="12">
      <c r="C265" s="8" t="s">
        <v>53</v>
      </c>
      <c r="D265" s="8">
        <v>-3550</v>
      </c>
      <c r="E265" s="8">
        <v>-2902</v>
      </c>
    </row>
    <row r="266" spans="3:5" ht="12">
      <c r="C266" s="8" t="s">
        <v>29</v>
      </c>
      <c r="D266" s="8">
        <v>-5644.2</v>
      </c>
      <c r="E266" s="8">
        <v>-4071.1</v>
      </c>
    </row>
    <row r="267" spans="3:5" ht="12">
      <c r="C267" s="8" t="s">
        <v>69</v>
      </c>
      <c r="D267" s="8">
        <v>-354.5</v>
      </c>
      <c r="E267" s="8">
        <v>-330</v>
      </c>
    </row>
    <row r="268" spans="3:5" ht="12">
      <c r="C268" s="8" t="s">
        <v>102</v>
      </c>
      <c r="D268" s="8">
        <v>-188.4</v>
      </c>
      <c r="E268" s="8">
        <v>-282.7</v>
      </c>
    </row>
    <row r="270" ht="12">
      <c r="C270" s="8" t="s">
        <v>156</v>
      </c>
    </row>
    <row r="271" spans="3:4" ht="12">
      <c r="C271" s="8" t="s">
        <v>33</v>
      </c>
      <c r="D271" s="8" t="s">
        <v>157</v>
      </c>
    </row>
    <row r="273" spans="3:4" ht="12">
      <c r="C273" s="8" t="s">
        <v>136</v>
      </c>
      <c r="D273" s="8" t="s">
        <v>137</v>
      </c>
    </row>
    <row r="274" spans="3:4" ht="12">
      <c r="C274" s="8" t="s">
        <v>138</v>
      </c>
      <c r="D274" s="8" t="s">
        <v>160</v>
      </c>
    </row>
    <row r="275" spans="3:4" ht="12">
      <c r="C275" s="8" t="s">
        <v>140</v>
      </c>
      <c r="D275" s="8" t="s">
        <v>141</v>
      </c>
    </row>
    <row r="276" spans="3:4" ht="12">
      <c r="C276" s="8" t="s">
        <v>142</v>
      </c>
      <c r="D276" s="8" t="s">
        <v>141</v>
      </c>
    </row>
    <row r="277" spans="3:4" ht="12">
      <c r="C277" s="8" t="s">
        <v>145</v>
      </c>
      <c r="D277" s="8" t="s">
        <v>158</v>
      </c>
    </row>
    <row r="278" spans="3:4" ht="12">
      <c r="C278" s="8" t="s">
        <v>147</v>
      </c>
      <c r="D278" s="8" t="s">
        <v>155</v>
      </c>
    </row>
    <row r="280" spans="3:5" ht="12">
      <c r="C280" s="8" t="s">
        <v>105</v>
      </c>
      <c r="D280" s="8" t="s">
        <v>133</v>
      </c>
      <c r="E280" s="8" t="s">
        <v>106</v>
      </c>
    </row>
    <row r="281" spans="3:5" ht="12">
      <c r="C281" s="8" t="s">
        <v>1</v>
      </c>
      <c r="D281" s="8">
        <v>-26593</v>
      </c>
      <c r="E281" s="8">
        <v>-21205</v>
      </c>
    </row>
    <row r="282" spans="3:5" ht="12">
      <c r="C282" s="8" t="s">
        <v>22</v>
      </c>
      <c r="D282" s="8">
        <v>699.3</v>
      </c>
      <c r="E282" s="8">
        <v>249.8</v>
      </c>
    </row>
    <row r="283" spans="3:5" ht="12">
      <c r="C283" s="8" t="s">
        <v>67</v>
      </c>
      <c r="D283" s="8">
        <v>4242.7</v>
      </c>
      <c r="E283" s="8">
        <v>2831</v>
      </c>
    </row>
    <row r="284" spans="3:5" ht="12">
      <c r="C284" s="8" t="s">
        <v>4</v>
      </c>
      <c r="D284" s="8">
        <v>552.8</v>
      </c>
      <c r="E284" s="8">
        <v>7982.8</v>
      </c>
    </row>
    <row r="285" spans="3:5" ht="12">
      <c r="C285" s="8" t="s">
        <v>101</v>
      </c>
      <c r="D285" s="8">
        <v>136291</v>
      </c>
      <c r="E285" s="8">
        <v>96601</v>
      </c>
    </row>
    <row r="286" spans="3:5" ht="12">
      <c r="C286" s="8" t="s">
        <v>18</v>
      </c>
      <c r="D286" s="8">
        <v>1640.3</v>
      </c>
      <c r="E286" s="8">
        <v>263.7</v>
      </c>
    </row>
    <row r="287" spans="3:5" ht="12">
      <c r="C287" s="8" t="s">
        <v>26</v>
      </c>
      <c r="D287" s="8">
        <v>-127938</v>
      </c>
      <c r="E287" s="8">
        <v>-68242</v>
      </c>
    </row>
    <row r="288" spans="3:5" ht="12">
      <c r="C288" s="8" t="s">
        <v>13</v>
      </c>
      <c r="D288" s="8">
        <v>562</v>
      </c>
      <c r="E288" s="8">
        <v>704</v>
      </c>
    </row>
    <row r="289" spans="3:5" ht="12">
      <c r="C289" s="8" t="s">
        <v>11</v>
      </c>
      <c r="D289" s="8">
        <v>22963</v>
      </c>
      <c r="E289" s="8">
        <v>36070</v>
      </c>
    </row>
    <row r="290" spans="3:5" ht="12">
      <c r="C290" s="8" t="s">
        <v>10</v>
      </c>
      <c r="D290" s="8">
        <v>49776</v>
      </c>
      <c r="E290" s="8">
        <v>34848</v>
      </c>
    </row>
    <row r="291" spans="3:5" ht="12">
      <c r="C291" s="8" t="s">
        <v>25</v>
      </c>
      <c r="D291" s="8">
        <v>174.6</v>
      </c>
      <c r="E291" s="8">
        <v>248.3</v>
      </c>
    </row>
    <row r="292" spans="3:5" ht="12">
      <c r="C292" s="8" t="s">
        <v>12</v>
      </c>
      <c r="D292" s="8">
        <v>29282</v>
      </c>
      <c r="E292" s="8">
        <v>4317</v>
      </c>
    </row>
    <row r="293" spans="3:5" ht="12">
      <c r="C293" s="8" t="s">
        <v>14</v>
      </c>
      <c r="D293" s="8">
        <v>17745</v>
      </c>
      <c r="E293" s="8">
        <v>724</v>
      </c>
    </row>
    <row r="294" spans="3:5" ht="12">
      <c r="C294" s="8" t="s">
        <v>7</v>
      </c>
      <c r="D294" s="8">
        <v>75</v>
      </c>
      <c r="E294" s="8">
        <v>155</v>
      </c>
    </row>
    <row r="295" spans="3:5" ht="12">
      <c r="C295" s="8" t="s">
        <v>6</v>
      </c>
      <c r="D295" s="8">
        <v>485.5</v>
      </c>
      <c r="E295" s="8">
        <v>667.8</v>
      </c>
    </row>
    <row r="296" spans="3:5" ht="12">
      <c r="C296" s="8" t="s">
        <v>0</v>
      </c>
      <c r="D296" s="8">
        <v>-303261</v>
      </c>
      <c r="E296" s="8">
        <v>-174810</v>
      </c>
    </row>
    <row r="297" spans="3:5" ht="12">
      <c r="C297" s="8" t="s">
        <v>20</v>
      </c>
      <c r="D297" s="8">
        <v>82479.8</v>
      </c>
      <c r="E297" s="8">
        <v>135932.2</v>
      </c>
    </row>
    <row r="298" spans="3:5" ht="12">
      <c r="C298" s="8" t="s">
        <v>16</v>
      </c>
      <c r="D298" s="8">
        <v>-5908.1</v>
      </c>
      <c r="E298" s="8">
        <v>-5912.1</v>
      </c>
    </row>
    <row r="299" spans="3:5" ht="12">
      <c r="C299" s="8" t="s">
        <v>2</v>
      </c>
      <c r="D299" s="8">
        <v>69639</v>
      </c>
      <c r="E299" s="8">
        <v>-171900</v>
      </c>
    </row>
    <row r="300" spans="3:5" ht="12">
      <c r="C300" s="8" t="s">
        <v>27</v>
      </c>
      <c r="D300" s="8">
        <v>-826</v>
      </c>
      <c r="E300" s="8">
        <v>-12745</v>
      </c>
    </row>
    <row r="301" spans="3:5" ht="12">
      <c r="C301" s="8" t="s">
        <v>21</v>
      </c>
      <c r="D301" s="8">
        <v>4267.8</v>
      </c>
      <c r="E301" s="8">
        <v>3842.3</v>
      </c>
    </row>
    <row r="302" spans="3:5" ht="12">
      <c r="C302" s="8" t="s">
        <v>17</v>
      </c>
      <c r="D302" s="8">
        <v>1425</v>
      </c>
      <c r="E302" s="8">
        <v>-595</v>
      </c>
    </row>
    <row r="303" spans="3:5" ht="12">
      <c r="C303" s="8" t="s">
        <v>28</v>
      </c>
      <c r="D303" s="8">
        <v>1720.9</v>
      </c>
      <c r="E303" s="8">
        <v>420.3</v>
      </c>
    </row>
    <row r="304" spans="3:5" ht="12">
      <c r="C304" s="8" t="s">
        <v>15</v>
      </c>
      <c r="D304" s="8">
        <v>773</v>
      </c>
      <c r="E304" s="8">
        <v>703.6</v>
      </c>
    </row>
    <row r="305" spans="3:5" ht="12">
      <c r="C305" s="8" t="s">
        <v>19</v>
      </c>
      <c r="D305" s="8">
        <v>16</v>
      </c>
      <c r="E305" s="8">
        <v>1681.1</v>
      </c>
    </row>
    <row r="306" spans="3:5" ht="12">
      <c r="C306" s="8" t="s">
        <v>5</v>
      </c>
      <c r="D306" s="8">
        <v>6279</v>
      </c>
      <c r="E306" s="8">
        <v>3608</v>
      </c>
    </row>
    <row r="307" spans="3:5" ht="12">
      <c r="C307" s="8" t="s">
        <v>3</v>
      </c>
      <c r="D307" s="8">
        <v>19729.6</v>
      </c>
      <c r="E307" s="8">
        <v>25975.2</v>
      </c>
    </row>
    <row r="308" spans="3:5" ht="12">
      <c r="C308" s="8" t="s">
        <v>23</v>
      </c>
      <c r="D308" s="8">
        <v>153.9</v>
      </c>
      <c r="E308" s="8">
        <v>-407.2</v>
      </c>
    </row>
    <row r="309" spans="3:5" ht="12">
      <c r="C309" s="8" t="s">
        <v>24</v>
      </c>
      <c r="D309" s="8">
        <v>7393.2</v>
      </c>
      <c r="E309" s="8">
        <v>-5790.2</v>
      </c>
    </row>
    <row r="310" spans="3:5" ht="12">
      <c r="C310" s="8" t="s">
        <v>48</v>
      </c>
      <c r="D310" s="8">
        <v>65934.3</v>
      </c>
      <c r="E310" s="8">
        <v>-64779.3</v>
      </c>
    </row>
    <row r="311" spans="3:5" ht="12">
      <c r="C311" s="8" t="s">
        <v>8</v>
      </c>
      <c r="D311" s="8">
        <v>-43405.8</v>
      </c>
      <c r="E311" s="8" t="s">
        <v>33</v>
      </c>
    </row>
    <row r="312" spans="3:5" ht="12">
      <c r="C312" s="8" t="s">
        <v>47</v>
      </c>
      <c r="D312" s="8">
        <v>68</v>
      </c>
      <c r="E312" s="8">
        <v>-6</v>
      </c>
    </row>
    <row r="313" spans="3:5" ht="12">
      <c r="C313" s="8" t="s">
        <v>68</v>
      </c>
      <c r="D313" s="8">
        <v>124.9</v>
      </c>
      <c r="E313" s="8">
        <v>-131.3</v>
      </c>
    </row>
    <row r="314" spans="3:5" ht="12">
      <c r="C314" s="8" t="s">
        <v>66</v>
      </c>
      <c r="D314" s="8">
        <v>35.9</v>
      </c>
      <c r="E314" s="8">
        <v>42.7</v>
      </c>
    </row>
    <row r="315" spans="3:5" ht="12">
      <c r="C315" s="8" t="s">
        <v>53</v>
      </c>
      <c r="D315" s="8">
        <v>265</v>
      </c>
      <c r="E315" s="8">
        <v>112</v>
      </c>
    </row>
    <row r="316" spans="3:5" ht="12">
      <c r="C316" s="8" t="s">
        <v>29</v>
      </c>
      <c r="D316" s="8">
        <v>2630</v>
      </c>
      <c r="E316" s="8">
        <v>2751.3</v>
      </c>
    </row>
    <row r="317" spans="3:5" ht="12">
      <c r="C317" s="8" t="s">
        <v>69</v>
      </c>
      <c r="D317" s="8">
        <v>-8.6</v>
      </c>
      <c r="E317" s="8">
        <v>-10.1</v>
      </c>
    </row>
    <row r="318" spans="3:5" ht="12">
      <c r="C318" s="8" t="s">
        <v>102</v>
      </c>
      <c r="D318" s="8">
        <v>66.2</v>
      </c>
      <c r="E318" s="8">
        <v>59</v>
      </c>
    </row>
    <row r="320" ht="12">
      <c r="C320" s="8" t="s">
        <v>156</v>
      </c>
    </row>
    <row r="321" spans="3:4" ht="12">
      <c r="C321" s="8" t="s">
        <v>33</v>
      </c>
      <c r="D321" s="8" t="s">
        <v>157</v>
      </c>
    </row>
    <row r="323" spans="3:4" ht="12">
      <c r="C323" s="8" t="s">
        <v>136</v>
      </c>
      <c r="D323" s="8" t="s">
        <v>137</v>
      </c>
    </row>
    <row r="324" spans="3:4" ht="12">
      <c r="C324" s="8" t="s">
        <v>138</v>
      </c>
      <c r="D324" s="8" t="s">
        <v>160</v>
      </c>
    </row>
    <row r="325" spans="3:4" ht="12">
      <c r="C325" s="8" t="s">
        <v>140</v>
      </c>
      <c r="D325" s="8" t="s">
        <v>141</v>
      </c>
    </row>
    <row r="326" spans="3:4" ht="12">
      <c r="C326" s="8" t="s">
        <v>142</v>
      </c>
      <c r="D326" s="8" t="s">
        <v>141</v>
      </c>
    </row>
    <row r="327" spans="3:4" ht="12">
      <c r="C327" s="8" t="s">
        <v>145</v>
      </c>
      <c r="D327" s="8" t="s">
        <v>159</v>
      </c>
    </row>
    <row r="328" spans="3:4" ht="12">
      <c r="C328" s="8" t="s">
        <v>147</v>
      </c>
      <c r="D328" s="8" t="s">
        <v>155</v>
      </c>
    </row>
    <row r="330" spans="3:5" ht="12">
      <c r="C330" s="8" t="s">
        <v>105</v>
      </c>
      <c r="D330" s="8" t="s">
        <v>133</v>
      </c>
      <c r="E330" s="8" t="s">
        <v>106</v>
      </c>
    </row>
    <row r="331" spans="3:5" ht="12">
      <c r="C331" s="8" t="s">
        <v>1</v>
      </c>
      <c r="D331" s="8">
        <v>-25426</v>
      </c>
      <c r="E331" s="8">
        <v>-22772</v>
      </c>
    </row>
    <row r="332" spans="3:5" ht="12">
      <c r="C332" s="8" t="s">
        <v>22</v>
      </c>
      <c r="D332" s="8">
        <v>1857.8</v>
      </c>
      <c r="E332" s="8">
        <v>2195.4</v>
      </c>
    </row>
    <row r="333" spans="3:5" ht="12">
      <c r="C333" s="8" t="s">
        <v>67</v>
      </c>
      <c r="D333" s="8">
        <v>9582</v>
      </c>
      <c r="E333" s="8">
        <v>5538.8</v>
      </c>
    </row>
    <row r="334" spans="3:5" ht="12">
      <c r="C334" s="8" t="s">
        <v>4</v>
      </c>
      <c r="D334" s="8">
        <v>-6367.5</v>
      </c>
      <c r="E334" s="8">
        <v>3844.7</v>
      </c>
    </row>
    <row r="335" spans="3:5" ht="12">
      <c r="C335" s="8" t="s">
        <v>101</v>
      </c>
      <c r="D335" s="8">
        <v>60170</v>
      </c>
      <c r="E335" s="8">
        <v>97216</v>
      </c>
    </row>
    <row r="336" spans="3:5" ht="12">
      <c r="C336" s="8" t="s">
        <v>18</v>
      </c>
      <c r="D336" s="8">
        <v>2626.5</v>
      </c>
      <c r="E336" s="8">
        <v>2835.5</v>
      </c>
    </row>
    <row r="337" spans="3:5" ht="12">
      <c r="C337" s="8" t="s">
        <v>26</v>
      </c>
      <c r="D337" s="8">
        <v>-40630</v>
      </c>
      <c r="E337" s="8">
        <v>3984</v>
      </c>
    </row>
    <row r="338" spans="3:5" ht="12">
      <c r="C338" s="8" t="s">
        <v>13</v>
      </c>
      <c r="D338" s="8">
        <v>4473</v>
      </c>
      <c r="E338" s="8">
        <v>3215</v>
      </c>
    </row>
    <row r="339" spans="3:5" ht="12">
      <c r="C339" s="8" t="s">
        <v>11</v>
      </c>
      <c r="D339" s="8">
        <v>12997</v>
      </c>
      <c r="E339" s="8">
        <v>25131</v>
      </c>
    </row>
    <row r="340" spans="3:5" ht="12">
      <c r="C340" s="8" t="s">
        <v>10</v>
      </c>
      <c r="D340" s="8">
        <v>45578</v>
      </c>
      <c r="E340" s="8">
        <v>11866</v>
      </c>
    </row>
    <row r="341" spans="3:5" ht="12">
      <c r="C341" s="8" t="s">
        <v>25</v>
      </c>
      <c r="D341" s="8">
        <v>1276.1</v>
      </c>
      <c r="E341" s="8">
        <v>1276.6</v>
      </c>
    </row>
    <row r="342" spans="3:5" ht="12">
      <c r="C342" s="8" t="s">
        <v>12</v>
      </c>
      <c r="D342" s="8">
        <v>27815</v>
      </c>
      <c r="E342" s="8">
        <v>-5089</v>
      </c>
    </row>
    <row r="343" spans="3:5" ht="12">
      <c r="C343" s="8" t="s">
        <v>14</v>
      </c>
      <c r="D343" s="8">
        <v>23057</v>
      </c>
      <c r="E343" s="8">
        <v>2744</v>
      </c>
    </row>
    <row r="344" spans="3:5" ht="12">
      <c r="C344" s="8" t="s">
        <v>7</v>
      </c>
      <c r="D344" s="8">
        <v>949</v>
      </c>
      <c r="E344" s="8">
        <v>684</v>
      </c>
    </row>
    <row r="345" spans="3:5" ht="12">
      <c r="C345" s="8" t="s">
        <v>6</v>
      </c>
      <c r="D345" s="8">
        <v>1402.1</v>
      </c>
      <c r="E345" s="8">
        <v>1336.7</v>
      </c>
    </row>
    <row r="346" spans="3:5" ht="12">
      <c r="C346" s="8" t="s">
        <v>0</v>
      </c>
      <c r="D346" s="8">
        <v>-283637</v>
      </c>
      <c r="E346" s="8">
        <v>-154765</v>
      </c>
    </row>
    <row r="347" spans="3:5" ht="12">
      <c r="C347" s="8" t="s">
        <v>20</v>
      </c>
      <c r="D347" s="8">
        <v>82684.7</v>
      </c>
      <c r="E347" s="8">
        <v>136320.4</v>
      </c>
    </row>
    <row r="348" spans="3:5" ht="12">
      <c r="C348" s="8" t="s">
        <v>16</v>
      </c>
      <c r="D348" s="8">
        <v>3801.8</v>
      </c>
      <c r="E348" s="8">
        <v>3844.6</v>
      </c>
    </row>
    <row r="349" spans="3:5" ht="12">
      <c r="C349" s="8" t="s">
        <v>2</v>
      </c>
      <c r="D349" s="8">
        <v>31900</v>
      </c>
      <c r="E349" s="8">
        <v>-141795</v>
      </c>
    </row>
    <row r="350" spans="3:5" ht="12">
      <c r="C350" s="8" t="s">
        <v>27</v>
      </c>
      <c r="D350" s="8">
        <v>-7490</v>
      </c>
      <c r="E350" s="8">
        <v>-23210</v>
      </c>
    </row>
    <row r="351" spans="3:5" ht="12">
      <c r="C351" s="8" t="s">
        <v>21</v>
      </c>
      <c r="D351" s="8">
        <v>12808.5</v>
      </c>
      <c r="E351" s="8">
        <v>11228.4</v>
      </c>
    </row>
    <row r="352" spans="3:5" ht="12">
      <c r="C352" s="8" t="s">
        <v>17</v>
      </c>
      <c r="D352" s="8">
        <v>9232</v>
      </c>
      <c r="E352" s="8">
        <v>2940</v>
      </c>
    </row>
    <row r="353" spans="3:5" ht="12">
      <c r="C353" s="8" t="s">
        <v>28</v>
      </c>
      <c r="D353" s="8">
        <v>6574.3</v>
      </c>
      <c r="E353" s="8">
        <v>2255.4</v>
      </c>
    </row>
    <row r="354" spans="3:5" ht="12">
      <c r="C354" s="8" t="s">
        <v>15</v>
      </c>
      <c r="D354" s="8">
        <v>1520.8</v>
      </c>
      <c r="E354" s="8">
        <v>680.8</v>
      </c>
    </row>
    <row r="355" spans="3:5" ht="12">
      <c r="C355" s="8" t="s">
        <v>19</v>
      </c>
      <c r="D355" s="8">
        <v>2066.5</v>
      </c>
      <c r="E355" s="8">
        <v>-212.8</v>
      </c>
    </row>
    <row r="356" spans="3:5" ht="12">
      <c r="C356" s="8" t="s">
        <v>5</v>
      </c>
      <c r="D356" s="8">
        <v>13953</v>
      </c>
      <c r="E356" s="8">
        <v>81</v>
      </c>
    </row>
    <row r="357" spans="3:5" ht="12">
      <c r="C357" s="8" t="s">
        <v>3</v>
      </c>
      <c r="D357" s="8">
        <v>14835.3</v>
      </c>
      <c r="E357" s="8">
        <v>21725.6</v>
      </c>
    </row>
    <row r="358" spans="3:5" ht="12">
      <c r="C358" s="8" t="s">
        <v>23</v>
      </c>
      <c r="D358" s="8">
        <v>-530.6</v>
      </c>
      <c r="E358" s="8">
        <v>-886.4</v>
      </c>
    </row>
    <row r="359" spans="3:5" ht="12">
      <c r="C359" s="8" t="s">
        <v>24</v>
      </c>
      <c r="D359" s="8">
        <v>15419.4</v>
      </c>
      <c r="E359" s="8">
        <v>-5981.3</v>
      </c>
    </row>
    <row r="360" spans="3:5" ht="12">
      <c r="C360" s="8" t="s">
        <v>48</v>
      </c>
      <c r="D360" s="8">
        <v>33812.1</v>
      </c>
      <c r="E360" s="8">
        <v>-121243.5</v>
      </c>
    </row>
    <row r="361" spans="3:5" ht="12">
      <c r="C361" s="8" t="s">
        <v>8</v>
      </c>
      <c r="D361" s="8">
        <v>1980.6</v>
      </c>
      <c r="E361" s="8" t="s">
        <v>33</v>
      </c>
    </row>
    <row r="362" spans="3:5" ht="12">
      <c r="C362" s="8" t="s">
        <v>47</v>
      </c>
      <c r="D362" s="8">
        <v>373</v>
      </c>
      <c r="E362" s="8">
        <v>462</v>
      </c>
    </row>
    <row r="363" spans="3:5" ht="12">
      <c r="C363" s="8" t="s">
        <v>68</v>
      </c>
      <c r="D363" s="8">
        <v>488.2</v>
      </c>
      <c r="E363" s="8">
        <v>74.3</v>
      </c>
    </row>
    <row r="364" spans="3:5" ht="12">
      <c r="C364" s="8" t="s">
        <v>66</v>
      </c>
      <c r="D364" s="8">
        <v>1072.3</v>
      </c>
      <c r="E364" s="8">
        <v>932.9</v>
      </c>
    </row>
    <row r="365" spans="3:5" ht="12">
      <c r="C365" s="8" t="s">
        <v>53</v>
      </c>
      <c r="D365" s="8">
        <v>3815</v>
      </c>
      <c r="E365" s="8">
        <v>3014</v>
      </c>
    </row>
    <row r="366" spans="3:5" ht="12">
      <c r="C366" s="8" t="s">
        <v>29</v>
      </c>
      <c r="D366" s="8">
        <v>8274.2</v>
      </c>
      <c r="E366" s="8">
        <v>6822.3</v>
      </c>
    </row>
    <row r="367" spans="3:5" ht="12">
      <c r="C367" s="8" t="s">
        <v>69</v>
      </c>
      <c r="D367" s="8">
        <v>345.9</v>
      </c>
      <c r="E367" s="8">
        <v>319.9</v>
      </c>
    </row>
    <row r="368" spans="3:5" ht="12">
      <c r="C368" s="8" t="s">
        <v>102</v>
      </c>
      <c r="D368" s="8">
        <v>254.6</v>
      </c>
      <c r="E368" s="8">
        <v>341.7</v>
      </c>
    </row>
    <row r="370" ht="12">
      <c r="C370" s="8" t="s">
        <v>156</v>
      </c>
    </row>
    <row r="371" spans="3:4" ht="12">
      <c r="C371" s="8" t="s">
        <v>33</v>
      </c>
      <c r="D371" s="8" t="s">
        <v>157</v>
      </c>
    </row>
    <row r="373" spans="3:4" ht="12">
      <c r="C373" s="8" t="s">
        <v>136</v>
      </c>
      <c r="D373" s="8" t="s">
        <v>137</v>
      </c>
    </row>
    <row r="374" spans="3:4" ht="12">
      <c r="C374" s="8" t="s">
        <v>138</v>
      </c>
      <c r="D374" s="8" t="s">
        <v>161</v>
      </c>
    </row>
    <row r="375" spans="3:4" ht="12">
      <c r="C375" s="8" t="s">
        <v>140</v>
      </c>
      <c r="D375" s="8" t="s">
        <v>141</v>
      </c>
    </row>
    <row r="376" spans="3:4" ht="12">
      <c r="C376" s="8" t="s">
        <v>142</v>
      </c>
      <c r="D376" s="8" t="s">
        <v>141</v>
      </c>
    </row>
    <row r="377" spans="3:4" ht="12">
      <c r="C377" s="8" t="s">
        <v>145</v>
      </c>
      <c r="D377" s="8" t="s">
        <v>146</v>
      </c>
    </row>
    <row r="378" spans="3:4" ht="12">
      <c r="C378" s="8" t="s">
        <v>147</v>
      </c>
      <c r="D378" s="8" t="s">
        <v>155</v>
      </c>
    </row>
    <row r="380" spans="3:5" ht="12">
      <c r="C380" s="8" t="s">
        <v>105</v>
      </c>
      <c r="D380" s="8" t="s">
        <v>133</v>
      </c>
      <c r="E380" s="8" t="s">
        <v>106</v>
      </c>
    </row>
    <row r="381" spans="3:5" ht="12">
      <c r="C381" s="8" t="s">
        <v>1</v>
      </c>
      <c r="D381" s="8">
        <v>-6603</v>
      </c>
      <c r="E381" s="8">
        <v>20098</v>
      </c>
    </row>
    <row r="382" spans="3:5" ht="12">
      <c r="C382" s="8" t="s">
        <v>22</v>
      </c>
      <c r="D382" s="8">
        <v>1600.3</v>
      </c>
      <c r="E382" s="8">
        <v>611.7</v>
      </c>
    </row>
    <row r="383" spans="3:5" ht="12">
      <c r="C383" s="8" t="s">
        <v>67</v>
      </c>
      <c r="D383" s="8">
        <v>-4065.6</v>
      </c>
      <c r="E383" s="8">
        <v>-5117.5</v>
      </c>
    </row>
    <row r="384" spans="3:5" ht="12">
      <c r="C384" s="8" t="s">
        <v>4</v>
      </c>
      <c r="D384" s="8">
        <v>5106</v>
      </c>
      <c r="E384" s="8">
        <v>-1168.1</v>
      </c>
    </row>
    <row r="385" spans="3:5" ht="12">
      <c r="C385" s="8" t="s">
        <v>101</v>
      </c>
      <c r="D385" s="8">
        <v>73408</v>
      </c>
      <c r="E385" s="8">
        <v>42748</v>
      </c>
    </row>
    <row r="386" spans="3:5" ht="12">
      <c r="C386" s="8" t="s">
        <v>18</v>
      </c>
      <c r="D386" s="8">
        <v>143.4</v>
      </c>
      <c r="E386" s="8">
        <v>2888.7</v>
      </c>
    </row>
    <row r="387" spans="3:5" ht="12">
      <c r="C387" s="8" t="s">
        <v>26</v>
      </c>
      <c r="D387" s="8">
        <v>29173</v>
      </c>
      <c r="E387" s="8">
        <v>27368</v>
      </c>
    </row>
    <row r="388" spans="3:5" ht="12">
      <c r="C388" s="8" t="s">
        <v>13</v>
      </c>
      <c r="D388" s="8">
        <v>23222</v>
      </c>
      <c r="E388" s="8">
        <v>47088</v>
      </c>
    </row>
    <row r="389" spans="3:5" ht="12">
      <c r="C389" s="8" t="s">
        <v>11</v>
      </c>
      <c r="D389" s="8">
        <v>-50748</v>
      </c>
      <c r="E389" s="8">
        <v>80045</v>
      </c>
    </row>
    <row r="390" spans="3:5" ht="12">
      <c r="C390" s="8" t="s">
        <v>10</v>
      </c>
      <c r="D390" s="8">
        <v>-92983</v>
      </c>
      <c r="E390" s="8">
        <v>-10139</v>
      </c>
    </row>
    <row r="391" spans="3:5" ht="12">
      <c r="C391" s="8" t="s">
        <v>25</v>
      </c>
      <c r="D391" s="8">
        <v>525.6</v>
      </c>
      <c r="E391" s="8">
        <v>-34.2</v>
      </c>
    </row>
    <row r="392" spans="3:5" ht="12">
      <c r="C392" s="8" t="s">
        <v>12</v>
      </c>
      <c r="D392" s="8">
        <v>-52840</v>
      </c>
      <c r="E392" s="8">
        <v>109743</v>
      </c>
    </row>
    <row r="393" spans="3:5" ht="12">
      <c r="C393" s="8" t="s">
        <v>14</v>
      </c>
      <c r="D393" s="8">
        <v>2107</v>
      </c>
      <c r="E393" s="8">
        <v>-2918</v>
      </c>
    </row>
    <row r="394" spans="3:5" ht="12">
      <c r="C394" s="8" t="s">
        <v>7</v>
      </c>
      <c r="D394" s="8">
        <v>-620</v>
      </c>
      <c r="E394" s="8">
        <v>4159</v>
      </c>
    </row>
    <row r="395" spans="3:5" ht="12">
      <c r="C395" s="8" t="s">
        <v>6</v>
      </c>
      <c r="D395" s="8">
        <v>-2373.6</v>
      </c>
      <c r="E395" s="8">
        <v>-1872.8</v>
      </c>
    </row>
    <row r="396" spans="3:5" ht="12">
      <c r="C396" s="8" t="s">
        <v>0</v>
      </c>
      <c r="D396" s="8">
        <v>-55981</v>
      </c>
      <c r="E396" s="8">
        <v>42928</v>
      </c>
    </row>
    <row r="397" spans="3:5" ht="12">
      <c r="C397" s="8" t="s">
        <v>20</v>
      </c>
      <c r="D397" s="8">
        <v>1547.6</v>
      </c>
      <c r="E397" s="8">
        <v>-2409.6</v>
      </c>
    </row>
    <row r="398" spans="3:5" ht="12">
      <c r="C398" s="8" t="s">
        <v>16</v>
      </c>
      <c r="D398" s="8">
        <v>4722.3</v>
      </c>
      <c r="E398" s="8">
        <v>6406.4</v>
      </c>
    </row>
    <row r="399" spans="3:5" ht="12">
      <c r="C399" s="8" t="s">
        <v>2</v>
      </c>
      <c r="D399" s="8">
        <v>54548</v>
      </c>
      <c r="E399" s="8">
        <v>165526</v>
      </c>
    </row>
    <row r="400" spans="3:5" ht="12">
      <c r="C400" s="8" t="s">
        <v>27</v>
      </c>
      <c r="D400" s="8">
        <v>-5323</v>
      </c>
      <c r="E400" s="8">
        <v>-14536</v>
      </c>
    </row>
    <row r="401" spans="3:5" ht="12">
      <c r="C401" s="8" t="s">
        <v>21</v>
      </c>
      <c r="D401" s="8">
        <v>10967.2</v>
      </c>
      <c r="E401" s="8">
        <v>7135.6</v>
      </c>
    </row>
    <row r="402" spans="3:5" ht="12">
      <c r="C402" s="8" t="s">
        <v>17</v>
      </c>
      <c r="D402" s="8">
        <v>8045</v>
      </c>
      <c r="E402" s="8">
        <v>4348</v>
      </c>
    </row>
    <row r="403" spans="3:5" ht="12">
      <c r="C403" s="8" t="s">
        <v>28</v>
      </c>
      <c r="D403" s="8">
        <v>-2438.5</v>
      </c>
      <c r="E403" s="8">
        <v>-13810.7</v>
      </c>
    </row>
    <row r="404" spans="3:5" ht="12">
      <c r="C404" s="8" t="s">
        <v>15</v>
      </c>
      <c r="D404" s="8">
        <v>790.7</v>
      </c>
      <c r="E404" s="8">
        <v>-1774.8</v>
      </c>
    </row>
    <row r="405" spans="3:5" ht="12">
      <c r="C405" s="8" t="s">
        <v>19</v>
      </c>
      <c r="D405" s="8">
        <v>331.6</v>
      </c>
      <c r="E405" s="8">
        <v>2686.4</v>
      </c>
    </row>
    <row r="406" spans="3:5" ht="12">
      <c r="C406" s="8" t="s">
        <v>5</v>
      </c>
      <c r="D406" s="8">
        <v>-24893</v>
      </c>
      <c r="E406" s="8">
        <v>-1005</v>
      </c>
    </row>
    <row r="407" spans="3:5" ht="12">
      <c r="C407" s="8" t="s">
        <v>3</v>
      </c>
      <c r="D407" s="8">
        <v>9791.3</v>
      </c>
      <c r="E407" s="8">
        <v>3075</v>
      </c>
    </row>
    <row r="408" spans="3:5" ht="12">
      <c r="C408" s="8" t="s">
        <v>23</v>
      </c>
      <c r="D408" s="8">
        <v>707.4</v>
      </c>
      <c r="E408" s="8">
        <v>720.7</v>
      </c>
    </row>
    <row r="409" spans="3:5" ht="12">
      <c r="C409" s="8" t="s">
        <v>24</v>
      </c>
      <c r="D409" s="8">
        <v>6368.7</v>
      </c>
      <c r="E409" s="8">
        <v>4656.4</v>
      </c>
    </row>
    <row r="410" spans="3:5" ht="12">
      <c r="C410" s="8" t="s">
        <v>48</v>
      </c>
      <c r="D410" s="8" t="s">
        <v>33</v>
      </c>
      <c r="E410" s="8">
        <v>28138.5</v>
      </c>
    </row>
    <row r="411" spans="3:5" ht="12">
      <c r="C411" s="8" t="s">
        <v>8</v>
      </c>
      <c r="D411" s="8">
        <v>40351.4</v>
      </c>
      <c r="E411" s="8" t="s">
        <v>33</v>
      </c>
    </row>
    <row r="412" spans="3:5" ht="12">
      <c r="C412" s="8" t="s">
        <v>47</v>
      </c>
      <c r="D412" s="8">
        <v>-337</v>
      </c>
      <c r="E412" s="8">
        <v>-392</v>
      </c>
    </row>
    <row r="413" spans="3:5" ht="12">
      <c r="C413" s="8" t="s">
        <v>68</v>
      </c>
      <c r="D413" s="8">
        <v>150.6</v>
      </c>
      <c r="E413" s="8">
        <v>-283.8</v>
      </c>
    </row>
    <row r="414" spans="3:5" ht="12">
      <c r="C414" s="8" t="s">
        <v>66</v>
      </c>
      <c r="D414" s="8">
        <v>141.4</v>
      </c>
      <c r="E414" s="8">
        <v>-76.9</v>
      </c>
    </row>
    <row r="415" spans="3:5" ht="12">
      <c r="C415" s="8" t="s">
        <v>53</v>
      </c>
      <c r="D415" s="8">
        <v>-188</v>
      </c>
      <c r="E415" s="8">
        <v>-1624</v>
      </c>
    </row>
    <row r="416" spans="3:5" ht="12">
      <c r="C416" s="8" t="s">
        <v>29</v>
      </c>
      <c r="D416" s="8">
        <v>1400.8</v>
      </c>
      <c r="E416" s="8">
        <v>5554</v>
      </c>
    </row>
    <row r="417" spans="3:5" ht="12">
      <c r="C417" s="8" t="s">
        <v>69</v>
      </c>
      <c r="D417" s="8">
        <v>110.5</v>
      </c>
      <c r="E417" s="8">
        <v>20.3</v>
      </c>
    </row>
    <row r="418" spans="3:5" ht="12">
      <c r="C418" s="8" t="s">
        <v>102</v>
      </c>
      <c r="D418" s="8">
        <v>59</v>
      </c>
      <c r="E418" s="8">
        <v>-81.7</v>
      </c>
    </row>
    <row r="420" ht="12">
      <c r="C420" s="8" t="s">
        <v>156</v>
      </c>
    </row>
    <row r="421" spans="3:4" ht="12">
      <c r="C421" s="8" t="s">
        <v>33</v>
      </c>
      <c r="D421" s="8" t="s">
        <v>157</v>
      </c>
    </row>
    <row r="423" spans="3:4" ht="12">
      <c r="C423" s="8" t="s">
        <v>136</v>
      </c>
      <c r="D423" s="8" t="s">
        <v>137</v>
      </c>
    </row>
    <row r="424" spans="3:4" ht="12">
      <c r="C424" s="8" t="s">
        <v>138</v>
      </c>
      <c r="D424" s="8" t="s">
        <v>161</v>
      </c>
    </row>
    <row r="425" spans="3:4" ht="12">
      <c r="C425" s="8" t="s">
        <v>140</v>
      </c>
      <c r="D425" s="8" t="s">
        <v>141</v>
      </c>
    </row>
    <row r="426" spans="3:4" ht="12">
      <c r="C426" s="8" t="s">
        <v>142</v>
      </c>
      <c r="D426" s="8" t="s">
        <v>141</v>
      </c>
    </row>
    <row r="427" spans="3:4" ht="12">
      <c r="C427" s="8" t="s">
        <v>145</v>
      </c>
      <c r="D427" s="8" t="s">
        <v>158</v>
      </c>
    </row>
    <row r="428" spans="3:4" ht="12">
      <c r="C428" s="8" t="s">
        <v>147</v>
      </c>
      <c r="D428" s="8" t="s">
        <v>155</v>
      </c>
    </row>
    <row r="430" spans="3:5" ht="12">
      <c r="C430" s="8" t="s">
        <v>105</v>
      </c>
      <c r="D430" s="8" t="s">
        <v>133</v>
      </c>
      <c r="E430" s="8" t="s">
        <v>106</v>
      </c>
    </row>
    <row r="431" spans="3:5" ht="12">
      <c r="C431" s="8" t="s">
        <v>1</v>
      </c>
      <c r="D431" s="8">
        <v>16152</v>
      </c>
      <c r="E431" s="8">
        <v>40530</v>
      </c>
    </row>
    <row r="432" spans="3:5" ht="12">
      <c r="C432" s="8" t="s">
        <v>22</v>
      </c>
      <c r="D432" s="8">
        <v>1522.9</v>
      </c>
      <c r="E432" s="8">
        <v>2216.8</v>
      </c>
    </row>
    <row r="433" spans="3:5" ht="12">
      <c r="C433" s="8" t="s">
        <v>67</v>
      </c>
      <c r="D433" s="8">
        <v>-155.2</v>
      </c>
      <c r="E433" s="8">
        <v>1848</v>
      </c>
    </row>
    <row r="434" spans="3:5" ht="12">
      <c r="C434" s="8" t="s">
        <v>4</v>
      </c>
      <c r="D434" s="8">
        <v>20221.5</v>
      </c>
      <c r="E434" s="8">
        <v>33202</v>
      </c>
    </row>
    <row r="435" spans="3:5" ht="12">
      <c r="C435" s="8" t="s">
        <v>101</v>
      </c>
      <c r="D435" s="8">
        <v>136850</v>
      </c>
      <c r="E435" s="8">
        <v>186532</v>
      </c>
    </row>
    <row r="436" spans="3:5" ht="12">
      <c r="C436" s="8" t="s">
        <v>18</v>
      </c>
      <c r="D436" s="8">
        <v>520.4</v>
      </c>
      <c r="E436" s="8">
        <v>4916.3</v>
      </c>
    </row>
    <row r="437" spans="3:5" ht="12">
      <c r="C437" s="8" t="s">
        <v>26</v>
      </c>
      <c r="D437" s="8">
        <v>321381</v>
      </c>
      <c r="E437" s="8">
        <v>253984</v>
      </c>
    </row>
    <row r="438" spans="3:5" ht="12">
      <c r="C438" s="8" t="s">
        <v>13</v>
      </c>
      <c r="D438" s="8">
        <v>24923</v>
      </c>
      <c r="E438" s="8">
        <v>34194</v>
      </c>
    </row>
    <row r="439" spans="3:5" ht="12">
      <c r="C439" s="8" t="s">
        <v>11</v>
      </c>
      <c r="D439" s="8">
        <v>36813</v>
      </c>
      <c r="E439" s="8">
        <v>91416</v>
      </c>
    </row>
    <row r="440" spans="3:5" ht="12">
      <c r="C440" s="8" t="s">
        <v>10</v>
      </c>
      <c r="D440" s="8">
        <v>53246</v>
      </c>
      <c r="E440" s="8">
        <v>142437</v>
      </c>
    </row>
    <row r="441" spans="3:5" ht="12">
      <c r="C441" s="8" t="s">
        <v>25</v>
      </c>
      <c r="D441" s="8">
        <v>1175.9</v>
      </c>
      <c r="E441" s="8">
        <v>645.3</v>
      </c>
    </row>
    <row r="442" spans="3:5" ht="12">
      <c r="C442" s="8" t="s">
        <v>12</v>
      </c>
      <c r="D442" s="8">
        <v>68981</v>
      </c>
      <c r="E442" s="8">
        <v>92408</v>
      </c>
    </row>
    <row r="443" spans="3:5" ht="12">
      <c r="C443" s="8" t="s">
        <v>14</v>
      </c>
      <c r="D443" s="8">
        <v>2584</v>
      </c>
      <c r="E443" s="8">
        <v>1173</v>
      </c>
    </row>
    <row r="444" spans="3:5" ht="12">
      <c r="C444" s="8" t="s">
        <v>7</v>
      </c>
      <c r="D444" s="8">
        <v>470</v>
      </c>
      <c r="E444" s="8">
        <v>3489</v>
      </c>
    </row>
    <row r="445" spans="3:5" ht="12">
      <c r="C445" s="8" t="s">
        <v>6</v>
      </c>
      <c r="D445" s="8">
        <v>-688.7</v>
      </c>
      <c r="E445" s="8">
        <v>-430.9</v>
      </c>
    </row>
    <row r="446" spans="3:5" ht="12">
      <c r="C446" s="8" t="s">
        <v>0</v>
      </c>
      <c r="D446" s="8">
        <v>156697</v>
      </c>
      <c r="E446" s="8">
        <v>182904</v>
      </c>
    </row>
    <row r="447" spans="3:5" ht="12">
      <c r="C447" s="8" t="s">
        <v>20</v>
      </c>
      <c r="D447" s="8">
        <v>252.6</v>
      </c>
      <c r="E447" s="8">
        <v>639.9</v>
      </c>
    </row>
    <row r="448" spans="3:5" ht="12">
      <c r="C448" s="8" t="s">
        <v>16</v>
      </c>
      <c r="D448" s="8">
        <v>5076.9</v>
      </c>
      <c r="E448" s="8">
        <v>6713.7</v>
      </c>
    </row>
    <row r="449" spans="3:5" ht="12">
      <c r="C449" s="8" t="s">
        <v>2</v>
      </c>
      <c r="D449" s="8">
        <v>48356</v>
      </c>
      <c r="E449" s="8">
        <v>53339</v>
      </c>
    </row>
    <row r="450" spans="3:5" ht="12">
      <c r="C450" s="8" t="s">
        <v>27</v>
      </c>
      <c r="D450" s="8">
        <v>10241</v>
      </c>
      <c r="E450" s="8">
        <v>18293</v>
      </c>
    </row>
    <row r="451" spans="3:5" ht="12">
      <c r="C451" s="8" t="s">
        <v>21</v>
      </c>
      <c r="D451" s="8">
        <v>-277.4</v>
      </c>
      <c r="E451" s="8">
        <v>-3492.6</v>
      </c>
    </row>
    <row r="452" spans="3:5" ht="12">
      <c r="C452" s="8" t="s">
        <v>17</v>
      </c>
      <c r="D452" s="8">
        <v>14368</v>
      </c>
      <c r="E452" s="8">
        <v>6986</v>
      </c>
    </row>
    <row r="453" spans="3:5" ht="12">
      <c r="C453" s="8" t="s">
        <v>28</v>
      </c>
      <c r="D453" s="8">
        <v>1369.6</v>
      </c>
      <c r="E453" s="8">
        <v>-17.2</v>
      </c>
    </row>
    <row r="454" spans="3:5" ht="12">
      <c r="C454" s="8" t="s">
        <v>15</v>
      </c>
      <c r="D454" s="8">
        <v>752.8</v>
      </c>
      <c r="E454" s="8">
        <v>928.4</v>
      </c>
    </row>
    <row r="455" spans="3:5" ht="12">
      <c r="C455" s="8" t="s">
        <v>19</v>
      </c>
      <c r="D455" s="8">
        <v>2088.2</v>
      </c>
      <c r="E455" s="8">
        <v>4302.8</v>
      </c>
    </row>
    <row r="456" spans="3:5" ht="12">
      <c r="C456" s="8" t="s">
        <v>5</v>
      </c>
      <c r="D456" s="8">
        <v>-4952</v>
      </c>
      <c r="E456" s="8">
        <v>5623</v>
      </c>
    </row>
    <row r="457" spans="3:5" ht="12">
      <c r="C457" s="8" t="s">
        <v>3</v>
      </c>
      <c r="D457" s="8">
        <v>8014.8</v>
      </c>
      <c r="E457" s="8">
        <v>15443.8</v>
      </c>
    </row>
    <row r="458" spans="3:5" ht="12">
      <c r="C458" s="8" t="s">
        <v>23</v>
      </c>
      <c r="D458" s="8">
        <v>1022.1</v>
      </c>
      <c r="E458" s="8">
        <v>465</v>
      </c>
    </row>
    <row r="459" spans="3:5" ht="12">
      <c r="C459" s="8" t="s">
        <v>24</v>
      </c>
      <c r="D459" s="8">
        <v>31692.6</v>
      </c>
      <c r="E459" s="8">
        <v>17207.4</v>
      </c>
    </row>
    <row r="460" spans="3:5" ht="12">
      <c r="C460" s="8" t="s">
        <v>48</v>
      </c>
      <c r="D460" s="8" t="s">
        <v>33</v>
      </c>
      <c r="E460" s="8">
        <v>22191.6</v>
      </c>
    </row>
    <row r="461" spans="3:5" ht="12">
      <c r="C461" s="8" t="s">
        <v>8</v>
      </c>
      <c r="D461" s="8">
        <v>120337.5</v>
      </c>
      <c r="E461" s="8" t="s">
        <v>33</v>
      </c>
    </row>
    <row r="462" spans="3:5" ht="12">
      <c r="C462" s="8" t="s">
        <v>47</v>
      </c>
      <c r="D462" s="8">
        <v>31</v>
      </c>
      <c r="E462" s="8">
        <v>30</v>
      </c>
    </row>
    <row r="463" spans="3:5" ht="12">
      <c r="C463" s="8" t="s">
        <v>68</v>
      </c>
      <c r="D463" s="8">
        <v>5.8</v>
      </c>
      <c r="E463" s="8">
        <v>51</v>
      </c>
    </row>
    <row r="464" spans="3:5" ht="12">
      <c r="C464" s="8" t="s">
        <v>66</v>
      </c>
      <c r="D464" s="8">
        <v>74.4</v>
      </c>
      <c r="E464" s="8">
        <v>263.2</v>
      </c>
    </row>
    <row r="465" spans="3:5" ht="12">
      <c r="C465" s="8" t="s">
        <v>53</v>
      </c>
      <c r="D465" s="8">
        <v>36</v>
      </c>
      <c r="E465" s="8">
        <v>62</v>
      </c>
    </row>
    <row r="466" spans="3:5" ht="12">
      <c r="C466" s="8" t="s">
        <v>29</v>
      </c>
      <c r="D466" s="8">
        <v>4498.9</v>
      </c>
      <c r="E466" s="8">
        <v>141.6</v>
      </c>
    </row>
    <row r="467" spans="3:5" ht="12">
      <c r="C467" s="8" t="s">
        <v>69</v>
      </c>
      <c r="D467" s="8">
        <v>93.7</v>
      </c>
      <c r="E467" s="8">
        <v>1.2</v>
      </c>
    </row>
    <row r="468" spans="3:5" ht="12">
      <c r="C468" s="8" t="s">
        <v>102</v>
      </c>
      <c r="D468" s="8">
        <v>59</v>
      </c>
      <c r="E468" s="8">
        <v>-81.7</v>
      </c>
    </row>
    <row r="470" ht="12">
      <c r="C470" s="8" t="s">
        <v>156</v>
      </c>
    </row>
    <row r="471" spans="3:4" ht="12">
      <c r="C471" s="8" t="s">
        <v>33</v>
      </c>
      <c r="D471" s="8" t="s">
        <v>157</v>
      </c>
    </row>
    <row r="473" spans="3:4" ht="12">
      <c r="C473" s="8" t="s">
        <v>136</v>
      </c>
      <c r="D473" s="8" t="s">
        <v>137</v>
      </c>
    </row>
    <row r="474" spans="3:4" ht="12">
      <c r="C474" s="8" t="s">
        <v>138</v>
      </c>
      <c r="D474" s="8" t="s">
        <v>161</v>
      </c>
    </row>
    <row r="475" spans="3:4" ht="12">
      <c r="C475" s="8" t="s">
        <v>140</v>
      </c>
      <c r="D475" s="8" t="s">
        <v>141</v>
      </c>
    </row>
    <row r="476" spans="3:4" ht="12">
      <c r="C476" s="8" t="s">
        <v>142</v>
      </c>
      <c r="D476" s="8" t="s">
        <v>141</v>
      </c>
    </row>
    <row r="477" spans="3:4" ht="12">
      <c r="C477" s="8" t="s">
        <v>145</v>
      </c>
      <c r="D477" s="8" t="s">
        <v>159</v>
      </c>
    </row>
    <row r="478" spans="3:4" ht="12">
      <c r="C478" s="8" t="s">
        <v>147</v>
      </c>
      <c r="D478" s="8" t="s">
        <v>155</v>
      </c>
    </row>
    <row r="480" spans="3:5" ht="12">
      <c r="C480" s="8" t="s">
        <v>105</v>
      </c>
      <c r="D480" s="8" t="s">
        <v>133</v>
      </c>
      <c r="E480" s="8" t="s">
        <v>106</v>
      </c>
    </row>
    <row r="481" spans="3:5" ht="12">
      <c r="C481" s="8" t="s">
        <v>1</v>
      </c>
      <c r="D481" s="8">
        <v>22755</v>
      </c>
      <c r="E481" s="8">
        <v>20432</v>
      </c>
    </row>
    <row r="482" spans="3:5" ht="12">
      <c r="C482" s="8" t="s">
        <v>22</v>
      </c>
      <c r="D482" s="8">
        <v>-77.4</v>
      </c>
      <c r="E482" s="8">
        <v>1605.1</v>
      </c>
    </row>
    <row r="483" spans="3:5" ht="12">
      <c r="C483" s="8" t="s">
        <v>67</v>
      </c>
      <c r="D483" s="8">
        <v>3910.5</v>
      </c>
      <c r="E483" s="8">
        <v>6965.6</v>
      </c>
    </row>
    <row r="484" spans="3:5" ht="12">
      <c r="C484" s="8" t="s">
        <v>4</v>
      </c>
      <c r="D484" s="8">
        <v>15115.5</v>
      </c>
      <c r="E484" s="8">
        <v>34370.1</v>
      </c>
    </row>
    <row r="485" spans="3:5" ht="12">
      <c r="C485" s="8" t="s">
        <v>101</v>
      </c>
      <c r="D485" s="8">
        <v>63442</v>
      </c>
      <c r="E485" s="8">
        <v>143784</v>
      </c>
    </row>
    <row r="486" spans="3:5" ht="12">
      <c r="C486" s="8" t="s">
        <v>18</v>
      </c>
      <c r="D486" s="8">
        <v>376.9</v>
      </c>
      <c r="E486" s="8">
        <v>2027.7</v>
      </c>
    </row>
    <row r="487" spans="3:5" ht="12">
      <c r="C487" s="8" t="s">
        <v>26</v>
      </c>
      <c r="D487" s="8">
        <v>292208</v>
      </c>
      <c r="E487" s="8">
        <v>226616</v>
      </c>
    </row>
    <row r="488" spans="3:5" ht="12">
      <c r="C488" s="8" t="s">
        <v>13</v>
      </c>
      <c r="D488" s="8">
        <v>1701</v>
      </c>
      <c r="E488" s="8">
        <v>-12894</v>
      </c>
    </row>
    <row r="489" spans="3:5" ht="12">
      <c r="C489" s="8" t="s">
        <v>11</v>
      </c>
      <c r="D489" s="8">
        <v>87561</v>
      </c>
      <c r="E489" s="8">
        <v>11371</v>
      </c>
    </row>
    <row r="490" spans="3:5" ht="12">
      <c r="C490" s="8" t="s">
        <v>10</v>
      </c>
      <c r="D490" s="8">
        <v>146229</v>
      </c>
      <c r="E490" s="8">
        <v>152576</v>
      </c>
    </row>
    <row r="491" spans="3:5" ht="12">
      <c r="C491" s="8" t="s">
        <v>25</v>
      </c>
      <c r="D491" s="8">
        <v>650.3</v>
      </c>
      <c r="E491" s="8">
        <v>679.5</v>
      </c>
    </row>
    <row r="492" spans="3:5" ht="12">
      <c r="C492" s="8" t="s">
        <v>12</v>
      </c>
      <c r="D492" s="8">
        <v>121821</v>
      </c>
      <c r="E492" s="8">
        <v>-17335</v>
      </c>
    </row>
    <row r="493" spans="3:5" ht="12">
      <c r="C493" s="8" t="s">
        <v>14</v>
      </c>
      <c r="D493" s="8">
        <v>477</v>
      </c>
      <c r="E493" s="8">
        <v>4091</v>
      </c>
    </row>
    <row r="494" spans="3:5" ht="12">
      <c r="C494" s="8" t="s">
        <v>7</v>
      </c>
      <c r="D494" s="8">
        <v>1090</v>
      </c>
      <c r="E494" s="8">
        <v>-670</v>
      </c>
    </row>
    <row r="495" spans="3:5" ht="12">
      <c r="C495" s="8" t="s">
        <v>6</v>
      </c>
      <c r="D495" s="8">
        <v>1684.9</v>
      </c>
      <c r="E495" s="8">
        <v>1441.9</v>
      </c>
    </row>
    <row r="496" spans="3:5" ht="12">
      <c r="C496" s="8" t="s">
        <v>0</v>
      </c>
      <c r="D496" s="8">
        <v>212678</v>
      </c>
      <c r="E496" s="8">
        <v>139976</v>
      </c>
    </row>
    <row r="497" spans="3:5" ht="12">
      <c r="C497" s="8" t="s">
        <v>20</v>
      </c>
      <c r="D497" s="8">
        <v>-1295</v>
      </c>
      <c r="E497" s="8">
        <v>3049.4</v>
      </c>
    </row>
    <row r="498" spans="3:5" ht="12">
      <c r="C498" s="8" t="s">
        <v>16</v>
      </c>
      <c r="D498" s="8">
        <v>354.6</v>
      </c>
      <c r="E498" s="8">
        <v>307.3</v>
      </c>
    </row>
    <row r="499" spans="3:5" ht="12">
      <c r="C499" s="8" t="s">
        <v>2</v>
      </c>
      <c r="D499" s="8">
        <v>-6192</v>
      </c>
      <c r="E499" s="8">
        <v>-112187</v>
      </c>
    </row>
    <row r="500" spans="3:5" ht="12">
      <c r="C500" s="8" t="s">
        <v>27</v>
      </c>
      <c r="D500" s="8">
        <v>15564</v>
      </c>
      <c r="E500" s="8">
        <v>32829</v>
      </c>
    </row>
    <row r="501" spans="3:5" ht="12">
      <c r="C501" s="8" t="s">
        <v>21</v>
      </c>
      <c r="D501" s="8">
        <v>-11244.6</v>
      </c>
      <c r="E501" s="8">
        <v>-10628.2</v>
      </c>
    </row>
    <row r="502" spans="3:5" ht="12">
      <c r="C502" s="8" t="s">
        <v>17</v>
      </c>
      <c r="D502" s="8">
        <v>6323</v>
      </c>
      <c r="E502" s="8">
        <v>2638</v>
      </c>
    </row>
    <row r="503" spans="3:5" ht="12">
      <c r="C503" s="8" t="s">
        <v>28</v>
      </c>
      <c r="D503" s="8">
        <v>3808.1</v>
      </c>
      <c r="E503" s="8">
        <v>13793.5</v>
      </c>
    </row>
    <row r="504" spans="3:5" ht="12">
      <c r="C504" s="8" t="s">
        <v>15</v>
      </c>
      <c r="D504" s="8">
        <v>-37.9</v>
      </c>
      <c r="E504" s="8">
        <v>2703.2</v>
      </c>
    </row>
    <row r="505" spans="3:5" ht="12">
      <c r="C505" s="8" t="s">
        <v>19</v>
      </c>
      <c r="D505" s="8">
        <v>1756.6</v>
      </c>
      <c r="E505" s="8">
        <v>1616.4</v>
      </c>
    </row>
    <row r="506" spans="3:5" ht="12">
      <c r="C506" s="8" t="s">
        <v>5</v>
      </c>
      <c r="D506" s="8">
        <v>19941</v>
      </c>
      <c r="E506" s="8">
        <v>6628</v>
      </c>
    </row>
    <row r="507" spans="3:5" ht="12">
      <c r="C507" s="8" t="s">
        <v>3</v>
      </c>
      <c r="D507" s="8">
        <v>-1776.5</v>
      </c>
      <c r="E507" s="8">
        <v>12368.8</v>
      </c>
    </row>
    <row r="508" spans="3:5" ht="12">
      <c r="C508" s="8" t="s">
        <v>23</v>
      </c>
      <c r="D508" s="8">
        <v>314.7</v>
      </c>
      <c r="E508" s="8">
        <v>-255.7</v>
      </c>
    </row>
    <row r="509" spans="3:5" ht="12">
      <c r="C509" s="8" t="s">
        <v>24</v>
      </c>
      <c r="D509" s="8">
        <v>25323.9</v>
      </c>
      <c r="E509" s="8">
        <v>12550.9</v>
      </c>
    </row>
    <row r="510" spans="3:5" ht="12">
      <c r="C510" s="8" t="s">
        <v>48</v>
      </c>
      <c r="D510" s="8" t="s">
        <v>33</v>
      </c>
      <c r="E510" s="8">
        <v>-5946.8</v>
      </c>
    </row>
    <row r="511" spans="3:5" ht="12">
      <c r="C511" s="8" t="s">
        <v>8</v>
      </c>
      <c r="D511" s="8">
        <v>79986</v>
      </c>
      <c r="E511" s="8" t="s">
        <v>33</v>
      </c>
    </row>
    <row r="512" spans="3:5" ht="12">
      <c r="C512" s="8" t="s">
        <v>47</v>
      </c>
      <c r="D512" s="8">
        <v>368</v>
      </c>
      <c r="E512" s="8">
        <v>422</v>
      </c>
    </row>
    <row r="513" spans="3:5" ht="12">
      <c r="C513" s="8" t="s">
        <v>68</v>
      </c>
      <c r="D513" s="8">
        <v>-145.3</v>
      </c>
      <c r="E513" s="8">
        <v>334.8</v>
      </c>
    </row>
    <row r="514" spans="3:5" ht="12">
      <c r="C514" s="8" t="s">
        <v>66</v>
      </c>
      <c r="D514" s="8">
        <v>-67</v>
      </c>
      <c r="E514" s="8">
        <v>340.1</v>
      </c>
    </row>
    <row r="515" spans="3:5" ht="12">
      <c r="C515" s="8" t="s">
        <v>53</v>
      </c>
      <c r="D515" s="8">
        <v>224</v>
      </c>
      <c r="E515" s="8">
        <v>1686</v>
      </c>
    </row>
    <row r="516" spans="3:5" ht="12">
      <c r="C516" s="8" t="s">
        <v>29</v>
      </c>
      <c r="D516" s="8">
        <v>3098.1</v>
      </c>
      <c r="E516" s="8">
        <v>-5412.4</v>
      </c>
    </row>
    <row r="517" spans="3:5" ht="12">
      <c r="C517" s="8" t="s">
        <v>69</v>
      </c>
      <c r="D517" s="8">
        <v>-16.8</v>
      </c>
      <c r="E517" s="8">
        <v>-19.2</v>
      </c>
    </row>
    <row r="518" spans="3:5" ht="12">
      <c r="C518" s="8" t="s">
        <v>102</v>
      </c>
      <c r="D518" s="8">
        <v>0</v>
      </c>
      <c r="E518" s="8">
        <v>0</v>
      </c>
    </row>
    <row r="520" ht="12">
      <c r="C520" s="8" t="s">
        <v>156</v>
      </c>
    </row>
    <row r="521" spans="3:4" ht="12">
      <c r="C521" s="8" t="s">
        <v>33</v>
      </c>
      <c r="D521" s="8" t="s">
        <v>157</v>
      </c>
    </row>
    <row r="523" spans="3:4" ht="12">
      <c r="C523" s="8" t="s">
        <v>136</v>
      </c>
      <c r="D523" s="8" t="s">
        <v>137</v>
      </c>
    </row>
    <row r="524" spans="3:4" ht="12">
      <c r="C524" s="8" t="s">
        <v>138</v>
      </c>
      <c r="D524" s="8" t="s">
        <v>162</v>
      </c>
    </row>
    <row r="525" spans="3:4" ht="12">
      <c r="C525" s="8" t="s">
        <v>140</v>
      </c>
      <c r="D525" s="8" t="s">
        <v>141</v>
      </c>
    </row>
    <row r="526" spans="3:4" ht="12">
      <c r="C526" s="8" t="s">
        <v>142</v>
      </c>
      <c r="D526" s="8" t="s">
        <v>141</v>
      </c>
    </row>
    <row r="527" spans="3:4" ht="12">
      <c r="C527" s="8" t="s">
        <v>145</v>
      </c>
      <c r="D527" s="8" t="s">
        <v>146</v>
      </c>
    </row>
    <row r="528" spans="3:4" ht="12">
      <c r="C528" s="8" t="s">
        <v>147</v>
      </c>
      <c r="D528" s="8" t="s">
        <v>155</v>
      </c>
    </row>
    <row r="530" spans="3:5" ht="12">
      <c r="C530" s="8" t="s">
        <v>105</v>
      </c>
      <c r="D530" s="8" t="s">
        <v>133</v>
      </c>
      <c r="E530" s="8" t="s">
        <v>106</v>
      </c>
    </row>
    <row r="531" spans="3:5" ht="12">
      <c r="C531" s="8" t="s">
        <v>1</v>
      </c>
      <c r="D531" s="8">
        <v>786</v>
      </c>
      <c r="E531" s="8">
        <v>-43</v>
      </c>
    </row>
    <row r="532" spans="3:5" ht="12">
      <c r="C532" s="8" t="s">
        <v>22</v>
      </c>
      <c r="D532" s="8">
        <v>-26.5</v>
      </c>
      <c r="E532" s="8">
        <v>-62.3</v>
      </c>
    </row>
    <row r="533" spans="3:5" ht="12">
      <c r="C533" s="8" t="s">
        <v>67</v>
      </c>
      <c r="D533" s="8">
        <v>41.8</v>
      </c>
      <c r="E533" s="8">
        <v>486</v>
      </c>
    </row>
    <row r="534" spans="3:5" ht="12">
      <c r="C534" s="8" t="s">
        <v>4</v>
      </c>
      <c r="D534" s="8">
        <v>-2901.1</v>
      </c>
      <c r="E534" s="8">
        <v>-2603.4</v>
      </c>
    </row>
    <row r="535" spans="3:5" ht="12">
      <c r="C535" s="8" t="s">
        <v>101</v>
      </c>
      <c r="D535" s="8">
        <v>24532</v>
      </c>
      <c r="E535" s="8">
        <v>99099</v>
      </c>
    </row>
    <row r="536" spans="3:5" ht="12">
      <c r="C536" s="8" t="s">
        <v>18</v>
      </c>
      <c r="D536" s="8">
        <v>-32.4</v>
      </c>
      <c r="E536" s="8">
        <v>-46</v>
      </c>
    </row>
    <row r="537" spans="3:5" ht="12">
      <c r="C537" s="8" t="s">
        <v>26</v>
      </c>
      <c r="D537" s="8">
        <v>-18641</v>
      </c>
      <c r="E537" s="8">
        <v>-12711</v>
      </c>
    </row>
    <row r="538" spans="3:5" ht="12">
      <c r="C538" s="8" t="s">
        <v>13</v>
      </c>
      <c r="D538" s="8">
        <v>1009</v>
      </c>
      <c r="E538" s="8">
        <v>1251</v>
      </c>
    </row>
    <row r="539" spans="3:5" ht="12">
      <c r="C539" s="8" t="s">
        <v>11</v>
      </c>
      <c r="D539" s="8">
        <v>-8284</v>
      </c>
      <c r="E539" s="8">
        <v>-4824</v>
      </c>
    </row>
    <row r="540" spans="3:5" ht="12">
      <c r="C540" s="8" t="s">
        <v>10</v>
      </c>
      <c r="D540" s="8">
        <v>3690</v>
      </c>
      <c r="E540" s="8">
        <v>-23845</v>
      </c>
    </row>
    <row r="541" spans="3:5" ht="12">
      <c r="C541" s="8" t="s">
        <v>25</v>
      </c>
      <c r="D541" s="8">
        <v>-113.2</v>
      </c>
      <c r="E541" s="8">
        <v>-345.8</v>
      </c>
    </row>
    <row r="542" spans="3:5" ht="12">
      <c r="C542" s="8" t="s">
        <v>12</v>
      </c>
      <c r="D542" s="8">
        <v>2523</v>
      </c>
      <c r="E542" s="8">
        <v>-2921</v>
      </c>
    </row>
    <row r="543" spans="3:5" ht="12">
      <c r="C543" s="8" t="s">
        <v>14</v>
      </c>
      <c r="D543" s="8">
        <v>194</v>
      </c>
      <c r="E543" s="8">
        <v>-233</v>
      </c>
    </row>
    <row r="544" spans="3:5" ht="12">
      <c r="C544" s="8" t="s">
        <v>7</v>
      </c>
      <c r="D544" s="8">
        <v>101</v>
      </c>
      <c r="E544" s="8">
        <v>-204</v>
      </c>
    </row>
    <row r="545" spans="3:5" ht="12">
      <c r="C545" s="8" t="s">
        <v>6</v>
      </c>
      <c r="D545" s="8">
        <v>4.3</v>
      </c>
      <c r="E545" s="8">
        <v>-13.8</v>
      </c>
    </row>
    <row r="546" spans="3:5" ht="12">
      <c r="C546" s="8" t="s">
        <v>0</v>
      </c>
      <c r="D546" s="8">
        <v>9419</v>
      </c>
      <c r="E546" s="8">
        <v>11542</v>
      </c>
    </row>
    <row r="547" spans="3:5" ht="12">
      <c r="C547" s="8" t="s">
        <v>20</v>
      </c>
      <c r="D547" s="8">
        <v>23.5</v>
      </c>
      <c r="E547" s="8">
        <v>-437.1</v>
      </c>
    </row>
    <row r="548" spans="3:5" ht="12">
      <c r="C548" s="8" t="s">
        <v>16</v>
      </c>
      <c r="D548" s="8">
        <v>-208.1</v>
      </c>
      <c r="E548" s="8">
        <v>-124.4</v>
      </c>
    </row>
    <row r="549" spans="3:5" ht="12">
      <c r="C549" s="8" t="s">
        <v>2</v>
      </c>
      <c r="D549" s="8">
        <v>-5669</v>
      </c>
      <c r="E549" s="8">
        <v>-26144</v>
      </c>
    </row>
    <row r="550" spans="3:5" ht="12">
      <c r="C550" s="8" t="s">
        <v>27</v>
      </c>
      <c r="D550" s="8">
        <v>1394</v>
      </c>
      <c r="E550" s="8">
        <v>1105</v>
      </c>
    </row>
    <row r="551" spans="3:5" ht="12">
      <c r="C551" s="8" t="s">
        <v>21</v>
      </c>
      <c r="D551" s="8">
        <v>-963.4</v>
      </c>
      <c r="E551" s="8">
        <v>-953.4</v>
      </c>
    </row>
    <row r="552" spans="3:5" ht="12">
      <c r="C552" s="8" t="s">
        <v>17</v>
      </c>
      <c r="D552" s="8">
        <v>87</v>
      </c>
      <c r="E552" s="8">
        <v>596</v>
      </c>
    </row>
    <row r="553" spans="3:5" ht="12">
      <c r="C553" s="8" t="s">
        <v>28</v>
      </c>
      <c r="D553" s="8">
        <v>-48.2</v>
      </c>
      <c r="E553" s="8">
        <v>-44.7</v>
      </c>
    </row>
    <row r="554" spans="3:5" ht="12">
      <c r="C554" s="8" t="s">
        <v>15</v>
      </c>
      <c r="D554" s="8">
        <v>-162.9</v>
      </c>
      <c r="E554" s="8">
        <v>27.3</v>
      </c>
    </row>
    <row r="555" spans="3:5" ht="12">
      <c r="C555" s="8" t="s">
        <v>19</v>
      </c>
      <c r="D555" s="8">
        <v>94.3</v>
      </c>
      <c r="E555" s="8">
        <v>51</v>
      </c>
    </row>
    <row r="556" spans="3:5" ht="12">
      <c r="C556" s="8" t="s">
        <v>5</v>
      </c>
      <c r="D556" s="8">
        <v>464</v>
      </c>
      <c r="E556" s="8">
        <v>-1547</v>
      </c>
    </row>
    <row r="557" spans="3:5" ht="12">
      <c r="C557" s="8" t="s">
        <v>3</v>
      </c>
      <c r="D557" s="8">
        <v>3552.1</v>
      </c>
      <c r="E557" s="8">
        <v>-8578.9</v>
      </c>
    </row>
    <row r="558" spans="3:5" ht="12">
      <c r="C558" s="8" t="s">
        <v>23</v>
      </c>
      <c r="D558" s="8">
        <v>18.8</v>
      </c>
      <c r="E558" s="8">
        <v>26.1</v>
      </c>
    </row>
    <row r="559" spans="3:5" ht="12">
      <c r="C559" s="8" t="s">
        <v>24</v>
      </c>
      <c r="D559" s="8" t="s">
        <v>33</v>
      </c>
      <c r="E559" s="8" t="s">
        <v>33</v>
      </c>
    </row>
    <row r="560" spans="3:5" ht="12">
      <c r="C560" s="8" t="s">
        <v>48</v>
      </c>
      <c r="D560" s="8" t="s">
        <v>33</v>
      </c>
      <c r="E560" s="8">
        <v>-7794.9</v>
      </c>
    </row>
    <row r="561" spans="3:5" ht="12">
      <c r="C561" s="8" t="s">
        <v>8</v>
      </c>
      <c r="D561" s="8">
        <v>9006.6</v>
      </c>
      <c r="E561" s="8" t="s">
        <v>33</v>
      </c>
    </row>
    <row r="562" spans="3:5" ht="12">
      <c r="C562" s="8" t="s">
        <v>47</v>
      </c>
      <c r="D562" s="8" t="s">
        <v>33</v>
      </c>
      <c r="E562" s="8" t="s">
        <v>33</v>
      </c>
    </row>
    <row r="563" spans="3:5" ht="12">
      <c r="C563" s="8" t="s">
        <v>68</v>
      </c>
      <c r="D563" s="8">
        <v>0</v>
      </c>
      <c r="E563" s="8">
        <v>0</v>
      </c>
    </row>
    <row r="564" spans="3:5" ht="12">
      <c r="C564" s="8" t="s">
        <v>66</v>
      </c>
      <c r="D564" s="8">
        <v>0</v>
      </c>
      <c r="E564" s="8">
        <v>0</v>
      </c>
    </row>
    <row r="565" spans="3:5" ht="12">
      <c r="C565" s="8" t="s">
        <v>53</v>
      </c>
      <c r="D565" s="8">
        <v>1</v>
      </c>
      <c r="E565" s="8">
        <v>87</v>
      </c>
    </row>
    <row r="566" spans="3:5" ht="12">
      <c r="C566" s="8" t="s">
        <v>29</v>
      </c>
      <c r="D566" s="8">
        <v>0</v>
      </c>
      <c r="E566" s="8">
        <v>0</v>
      </c>
    </row>
    <row r="567" spans="3:5" ht="12">
      <c r="C567" s="8" t="s">
        <v>69</v>
      </c>
      <c r="D567" s="8">
        <v>-0.6</v>
      </c>
      <c r="E567" s="8">
        <v>0</v>
      </c>
    </row>
    <row r="568" spans="3:5" ht="12">
      <c r="C568" s="8" t="s">
        <v>102</v>
      </c>
      <c r="D568" s="8" t="s">
        <v>33</v>
      </c>
      <c r="E568" s="8" t="s">
        <v>33</v>
      </c>
    </row>
    <row r="570" ht="12">
      <c r="C570" s="8" t="s">
        <v>156</v>
      </c>
    </row>
    <row r="571" spans="3:4" ht="12">
      <c r="C571" s="8" t="s">
        <v>33</v>
      </c>
      <c r="D571" s="8" t="s">
        <v>157</v>
      </c>
    </row>
    <row r="573" spans="3:4" ht="12">
      <c r="C573" s="8" t="s">
        <v>136</v>
      </c>
      <c r="D573" s="8" t="s">
        <v>137</v>
      </c>
    </row>
    <row r="574" spans="3:4" ht="12">
      <c r="C574" s="8" t="s">
        <v>138</v>
      </c>
      <c r="D574" s="8" t="s">
        <v>162</v>
      </c>
    </row>
    <row r="575" spans="3:4" ht="12">
      <c r="C575" s="8" t="s">
        <v>140</v>
      </c>
      <c r="D575" s="8" t="s">
        <v>141</v>
      </c>
    </row>
    <row r="576" spans="3:4" ht="12">
      <c r="C576" s="8" t="s">
        <v>142</v>
      </c>
      <c r="D576" s="8" t="s">
        <v>141</v>
      </c>
    </row>
    <row r="577" spans="3:4" ht="12">
      <c r="C577" s="8" t="s">
        <v>145</v>
      </c>
      <c r="D577" s="8" t="s">
        <v>158</v>
      </c>
    </row>
    <row r="578" spans="3:4" ht="12">
      <c r="C578" s="8" t="s">
        <v>147</v>
      </c>
      <c r="D578" s="8" t="s">
        <v>155</v>
      </c>
    </row>
    <row r="580" spans="3:5" ht="12">
      <c r="C580" s="8" t="s">
        <v>105</v>
      </c>
      <c r="D580" s="8" t="s">
        <v>133</v>
      </c>
      <c r="E580" s="8" t="s">
        <v>106</v>
      </c>
    </row>
    <row r="581" spans="3:5" ht="12">
      <c r="C581" s="8" t="s">
        <v>1</v>
      </c>
      <c r="D581" s="8" t="s">
        <v>33</v>
      </c>
      <c r="E581" s="8" t="s">
        <v>33</v>
      </c>
    </row>
    <row r="582" spans="3:5" ht="12">
      <c r="C582" s="8" t="s">
        <v>22</v>
      </c>
      <c r="D582" s="8" t="s">
        <v>33</v>
      </c>
      <c r="E582" s="8" t="s">
        <v>33</v>
      </c>
    </row>
    <row r="583" spans="3:5" ht="12">
      <c r="C583" s="8" t="s">
        <v>67</v>
      </c>
      <c r="D583" s="8">
        <v>-1110.7</v>
      </c>
      <c r="E583" s="8">
        <v>-2795.8</v>
      </c>
    </row>
    <row r="584" spans="3:5" ht="12">
      <c r="C584" s="8" t="s">
        <v>4</v>
      </c>
      <c r="D584" s="8" t="s">
        <v>33</v>
      </c>
      <c r="E584" s="8" t="s">
        <v>33</v>
      </c>
    </row>
    <row r="585" spans="3:5" ht="12">
      <c r="C585" s="8" t="s">
        <v>101</v>
      </c>
      <c r="D585" s="8" t="s">
        <v>33</v>
      </c>
      <c r="E585" s="8" t="s">
        <v>33</v>
      </c>
    </row>
    <row r="586" spans="3:5" ht="12">
      <c r="C586" s="8" t="s">
        <v>18</v>
      </c>
      <c r="D586" s="8">
        <v>-108.5</v>
      </c>
      <c r="E586" s="8">
        <v>-217.7</v>
      </c>
    </row>
    <row r="587" spans="3:5" ht="12">
      <c r="C587" s="8" t="s">
        <v>26</v>
      </c>
      <c r="D587" s="8" t="s">
        <v>33</v>
      </c>
      <c r="E587" s="8" t="s">
        <v>33</v>
      </c>
    </row>
    <row r="588" spans="3:5" ht="12">
      <c r="C588" s="8" t="s">
        <v>13</v>
      </c>
      <c r="D588" s="8" t="s">
        <v>33</v>
      </c>
      <c r="E588" s="8" t="s">
        <v>33</v>
      </c>
    </row>
    <row r="589" spans="3:5" ht="12">
      <c r="C589" s="8" t="s">
        <v>11</v>
      </c>
      <c r="D589" s="8" t="s">
        <v>33</v>
      </c>
      <c r="E589" s="8" t="s">
        <v>33</v>
      </c>
    </row>
    <row r="590" spans="3:5" ht="12">
      <c r="C590" s="8" t="s">
        <v>10</v>
      </c>
      <c r="D590" s="8" t="s">
        <v>33</v>
      </c>
      <c r="E590" s="8" t="s">
        <v>33</v>
      </c>
    </row>
    <row r="591" spans="3:5" ht="12">
      <c r="C591" s="8" t="s">
        <v>25</v>
      </c>
      <c r="D591" s="8" t="s">
        <v>33</v>
      </c>
      <c r="E591" s="8" t="s">
        <v>33</v>
      </c>
    </row>
    <row r="592" spans="3:5" ht="12">
      <c r="C592" s="8" t="s">
        <v>12</v>
      </c>
      <c r="D592" s="8" t="s">
        <v>33</v>
      </c>
      <c r="E592" s="8" t="s">
        <v>33</v>
      </c>
    </row>
    <row r="593" spans="3:5" ht="12">
      <c r="C593" s="8" t="s">
        <v>14</v>
      </c>
      <c r="D593" s="8" t="s">
        <v>33</v>
      </c>
      <c r="E593" s="8" t="s">
        <v>33</v>
      </c>
    </row>
    <row r="594" spans="3:5" ht="12">
      <c r="C594" s="8" t="s">
        <v>7</v>
      </c>
      <c r="D594" s="8" t="s">
        <v>33</v>
      </c>
      <c r="E594" s="8" t="s">
        <v>33</v>
      </c>
    </row>
    <row r="595" spans="3:5" ht="12">
      <c r="C595" s="8" t="s">
        <v>6</v>
      </c>
      <c r="D595" s="8" t="s">
        <v>33</v>
      </c>
      <c r="E595" s="8" t="s">
        <v>33</v>
      </c>
    </row>
    <row r="596" spans="3:5" ht="12">
      <c r="C596" s="8" t="s">
        <v>0</v>
      </c>
      <c r="D596" s="8" t="s">
        <v>33</v>
      </c>
      <c r="E596" s="8" t="s">
        <v>33</v>
      </c>
    </row>
    <row r="597" spans="3:5" ht="12">
      <c r="C597" s="8" t="s">
        <v>20</v>
      </c>
      <c r="D597" s="8" t="s">
        <v>33</v>
      </c>
      <c r="E597" s="8" t="s">
        <v>33</v>
      </c>
    </row>
    <row r="598" spans="3:5" ht="12">
      <c r="C598" s="8" t="s">
        <v>16</v>
      </c>
      <c r="D598" s="8" t="s">
        <v>33</v>
      </c>
      <c r="E598" s="8" t="s">
        <v>33</v>
      </c>
    </row>
    <row r="599" spans="3:5" ht="12">
      <c r="C599" s="8" t="s">
        <v>2</v>
      </c>
      <c r="D599" s="8" t="s">
        <v>33</v>
      </c>
      <c r="E599" s="8" t="s">
        <v>33</v>
      </c>
    </row>
    <row r="600" spans="3:5" ht="12">
      <c r="C600" s="8" t="s">
        <v>27</v>
      </c>
      <c r="D600" s="8" t="s">
        <v>33</v>
      </c>
      <c r="E600" s="8" t="s">
        <v>33</v>
      </c>
    </row>
    <row r="601" spans="3:5" ht="12">
      <c r="C601" s="8" t="s">
        <v>21</v>
      </c>
      <c r="D601" s="8" t="s">
        <v>33</v>
      </c>
      <c r="E601" s="8" t="s">
        <v>33</v>
      </c>
    </row>
    <row r="602" spans="3:5" ht="12">
      <c r="C602" s="8" t="s">
        <v>17</v>
      </c>
      <c r="D602" s="8">
        <v>87</v>
      </c>
      <c r="E602" s="8">
        <v>596</v>
      </c>
    </row>
    <row r="603" spans="3:5" ht="12">
      <c r="C603" s="8" t="s">
        <v>28</v>
      </c>
      <c r="D603" s="8">
        <v>-48.2</v>
      </c>
      <c r="E603" s="8">
        <v>-44.7</v>
      </c>
    </row>
    <row r="604" spans="3:5" ht="12">
      <c r="C604" s="8" t="s">
        <v>15</v>
      </c>
      <c r="D604" s="8" t="s">
        <v>33</v>
      </c>
      <c r="E604" s="8" t="s">
        <v>33</v>
      </c>
    </row>
    <row r="605" spans="3:5" ht="12">
      <c r="C605" s="8" t="s">
        <v>19</v>
      </c>
      <c r="D605" s="8" t="s">
        <v>33</v>
      </c>
      <c r="E605" s="8" t="s">
        <v>33</v>
      </c>
    </row>
    <row r="606" spans="3:5" ht="12">
      <c r="C606" s="8" t="s">
        <v>5</v>
      </c>
      <c r="D606" s="8">
        <v>-97848</v>
      </c>
      <c r="E606" s="8">
        <v>-123945</v>
      </c>
    </row>
    <row r="607" spans="3:5" ht="12">
      <c r="C607" s="8" t="s">
        <v>3</v>
      </c>
      <c r="D607" s="8" t="s">
        <v>33</v>
      </c>
      <c r="E607" s="8" t="s">
        <v>33</v>
      </c>
    </row>
    <row r="608" spans="3:5" ht="12">
      <c r="C608" s="8" t="s">
        <v>23</v>
      </c>
      <c r="D608" s="8" t="s">
        <v>33</v>
      </c>
      <c r="E608" s="8" t="s">
        <v>33</v>
      </c>
    </row>
    <row r="609" spans="3:5" ht="12">
      <c r="C609" s="8" t="s">
        <v>24</v>
      </c>
      <c r="D609" s="8" t="s">
        <v>33</v>
      </c>
      <c r="E609" s="8" t="s">
        <v>33</v>
      </c>
    </row>
    <row r="610" spans="3:5" ht="12">
      <c r="C610" s="8" t="s">
        <v>48</v>
      </c>
      <c r="D610" s="8" t="s">
        <v>33</v>
      </c>
      <c r="E610" s="8" t="s">
        <v>33</v>
      </c>
    </row>
    <row r="611" spans="3:5" ht="12">
      <c r="C611" s="8" t="s">
        <v>8</v>
      </c>
      <c r="D611" s="8" t="s">
        <v>33</v>
      </c>
      <c r="E611" s="8" t="s">
        <v>33</v>
      </c>
    </row>
    <row r="612" spans="3:5" ht="12">
      <c r="C612" s="8" t="s">
        <v>47</v>
      </c>
      <c r="D612" s="8">
        <v>0</v>
      </c>
      <c r="E612" s="8">
        <v>0</v>
      </c>
    </row>
    <row r="613" spans="3:5" ht="12">
      <c r="C613" s="8" t="s">
        <v>68</v>
      </c>
      <c r="D613" s="8" t="s">
        <v>33</v>
      </c>
      <c r="E613" s="8" t="s">
        <v>33</v>
      </c>
    </row>
    <row r="614" spans="3:5" ht="12">
      <c r="C614" s="8" t="s">
        <v>66</v>
      </c>
      <c r="D614" s="8" t="s">
        <v>33</v>
      </c>
      <c r="E614" s="8" t="s">
        <v>33</v>
      </c>
    </row>
    <row r="615" spans="3:5" ht="12">
      <c r="C615" s="8" t="s">
        <v>53</v>
      </c>
      <c r="D615" s="8" t="s">
        <v>33</v>
      </c>
      <c r="E615" s="8" t="s">
        <v>33</v>
      </c>
    </row>
    <row r="616" spans="3:5" ht="12">
      <c r="C616" s="8" t="s">
        <v>29</v>
      </c>
      <c r="D616" s="8" t="s">
        <v>33</v>
      </c>
      <c r="E616" s="8" t="s">
        <v>33</v>
      </c>
    </row>
    <row r="617" spans="3:5" ht="12">
      <c r="C617" s="8" t="s">
        <v>69</v>
      </c>
      <c r="D617" s="8">
        <v>-6.2</v>
      </c>
      <c r="E617" s="8">
        <v>-3.5</v>
      </c>
    </row>
    <row r="618" spans="3:5" ht="12">
      <c r="C618" s="8" t="s">
        <v>102</v>
      </c>
      <c r="D618" s="8" t="s">
        <v>33</v>
      </c>
      <c r="E618" s="8" t="s">
        <v>33</v>
      </c>
    </row>
    <row r="620" ht="12">
      <c r="C620" s="8" t="s">
        <v>156</v>
      </c>
    </row>
    <row r="621" spans="3:4" ht="12">
      <c r="C621" s="8" t="s">
        <v>33</v>
      </c>
      <c r="D621" s="8" t="s">
        <v>157</v>
      </c>
    </row>
    <row r="623" spans="3:4" ht="12">
      <c r="C623" s="8" t="s">
        <v>136</v>
      </c>
      <c r="D623" s="8" t="s">
        <v>137</v>
      </c>
    </row>
    <row r="624" spans="3:4" ht="12">
      <c r="C624" s="8" t="s">
        <v>138</v>
      </c>
      <c r="D624" s="8" t="s">
        <v>162</v>
      </c>
    </row>
    <row r="625" spans="3:4" ht="12">
      <c r="C625" s="8" t="s">
        <v>140</v>
      </c>
      <c r="D625" s="8" t="s">
        <v>141</v>
      </c>
    </row>
    <row r="626" spans="3:4" ht="12">
      <c r="C626" s="8" t="s">
        <v>142</v>
      </c>
      <c r="D626" s="8" t="s">
        <v>141</v>
      </c>
    </row>
    <row r="627" spans="3:4" ht="12">
      <c r="C627" s="8" t="s">
        <v>145</v>
      </c>
      <c r="D627" s="8" t="s">
        <v>159</v>
      </c>
    </row>
    <row r="628" spans="3:4" ht="12">
      <c r="C628" s="8" t="s">
        <v>147</v>
      </c>
      <c r="D628" s="8" t="s">
        <v>155</v>
      </c>
    </row>
    <row r="630" spans="3:5" ht="12">
      <c r="C630" s="8" t="s">
        <v>105</v>
      </c>
      <c r="D630" s="8" t="s">
        <v>133</v>
      </c>
      <c r="E630" s="8" t="s">
        <v>106</v>
      </c>
    </row>
    <row r="631" spans="3:5" ht="12">
      <c r="C631" s="8" t="s">
        <v>1</v>
      </c>
      <c r="D631" s="8" t="s">
        <v>33</v>
      </c>
      <c r="E631" s="8" t="s">
        <v>33</v>
      </c>
    </row>
    <row r="632" spans="3:5" ht="12">
      <c r="C632" s="8" t="s">
        <v>22</v>
      </c>
      <c r="D632" s="8" t="s">
        <v>33</v>
      </c>
      <c r="E632" s="8" t="s">
        <v>33</v>
      </c>
    </row>
    <row r="633" spans="3:5" ht="12">
      <c r="C633" s="8" t="s">
        <v>67</v>
      </c>
      <c r="D633" s="8">
        <v>-1152.5</v>
      </c>
      <c r="E633" s="8">
        <v>-3281.8</v>
      </c>
    </row>
    <row r="634" spans="3:5" ht="12">
      <c r="C634" s="8" t="s">
        <v>4</v>
      </c>
      <c r="D634" s="8" t="s">
        <v>33</v>
      </c>
      <c r="E634" s="8" t="s">
        <v>33</v>
      </c>
    </row>
    <row r="635" spans="3:5" ht="12">
      <c r="C635" s="8" t="s">
        <v>101</v>
      </c>
      <c r="D635" s="8" t="s">
        <v>33</v>
      </c>
      <c r="E635" s="8" t="s">
        <v>33</v>
      </c>
    </row>
    <row r="636" spans="3:5" ht="12">
      <c r="C636" s="8" t="s">
        <v>18</v>
      </c>
      <c r="D636" s="8">
        <v>-76.1</v>
      </c>
      <c r="E636" s="8">
        <v>-171.7</v>
      </c>
    </row>
    <row r="637" spans="3:5" ht="12">
      <c r="C637" s="8" t="s">
        <v>26</v>
      </c>
      <c r="D637" s="8" t="s">
        <v>33</v>
      </c>
      <c r="E637" s="8" t="s">
        <v>33</v>
      </c>
    </row>
    <row r="638" spans="3:5" ht="12">
      <c r="C638" s="8" t="s">
        <v>13</v>
      </c>
      <c r="D638" s="8" t="s">
        <v>33</v>
      </c>
      <c r="E638" s="8" t="s">
        <v>33</v>
      </c>
    </row>
    <row r="639" spans="3:5" ht="12">
      <c r="C639" s="8" t="s">
        <v>11</v>
      </c>
      <c r="D639" s="8" t="s">
        <v>33</v>
      </c>
      <c r="E639" s="8" t="s">
        <v>33</v>
      </c>
    </row>
    <row r="640" spans="3:5" ht="12">
      <c r="C640" s="8" t="s">
        <v>10</v>
      </c>
      <c r="D640" s="8" t="s">
        <v>33</v>
      </c>
      <c r="E640" s="8" t="s">
        <v>33</v>
      </c>
    </row>
    <row r="641" spans="3:5" ht="12">
      <c r="C641" s="8" t="s">
        <v>25</v>
      </c>
      <c r="D641" s="8" t="s">
        <v>33</v>
      </c>
      <c r="E641" s="8" t="s">
        <v>33</v>
      </c>
    </row>
    <row r="642" spans="3:5" ht="12">
      <c r="C642" s="8" t="s">
        <v>12</v>
      </c>
      <c r="D642" s="8" t="s">
        <v>33</v>
      </c>
      <c r="E642" s="8" t="s">
        <v>33</v>
      </c>
    </row>
    <row r="643" spans="3:5" ht="12">
      <c r="C643" s="8" t="s">
        <v>14</v>
      </c>
      <c r="D643" s="8" t="s">
        <v>33</v>
      </c>
      <c r="E643" s="8" t="s">
        <v>33</v>
      </c>
    </row>
    <row r="644" spans="3:5" ht="12">
      <c r="C644" s="8" t="s">
        <v>7</v>
      </c>
      <c r="D644" s="8" t="s">
        <v>33</v>
      </c>
      <c r="E644" s="8" t="s">
        <v>33</v>
      </c>
    </row>
    <row r="645" spans="3:5" ht="12">
      <c r="C645" s="8" t="s">
        <v>6</v>
      </c>
      <c r="D645" s="8" t="s">
        <v>33</v>
      </c>
      <c r="E645" s="8" t="s">
        <v>33</v>
      </c>
    </row>
    <row r="646" spans="3:5" ht="12">
      <c r="C646" s="8" t="s">
        <v>0</v>
      </c>
      <c r="D646" s="8" t="s">
        <v>33</v>
      </c>
      <c r="E646" s="8" t="s">
        <v>33</v>
      </c>
    </row>
    <row r="647" spans="3:5" ht="12">
      <c r="C647" s="8" t="s">
        <v>20</v>
      </c>
      <c r="D647" s="8" t="s">
        <v>33</v>
      </c>
      <c r="E647" s="8" t="s">
        <v>33</v>
      </c>
    </row>
    <row r="648" spans="3:5" ht="12">
      <c r="C648" s="8" t="s">
        <v>16</v>
      </c>
      <c r="D648" s="8" t="s">
        <v>33</v>
      </c>
      <c r="E648" s="8" t="s">
        <v>33</v>
      </c>
    </row>
    <row r="649" spans="3:5" ht="12">
      <c r="C649" s="8" t="s">
        <v>2</v>
      </c>
      <c r="D649" s="8" t="s">
        <v>33</v>
      </c>
      <c r="E649" s="8" t="s">
        <v>33</v>
      </c>
    </row>
    <row r="650" spans="3:5" ht="12">
      <c r="C650" s="8" t="s">
        <v>27</v>
      </c>
      <c r="D650" s="8" t="s">
        <v>33</v>
      </c>
      <c r="E650" s="8" t="s">
        <v>33</v>
      </c>
    </row>
    <row r="651" spans="3:5" ht="12">
      <c r="C651" s="8" t="s">
        <v>21</v>
      </c>
      <c r="D651" s="8" t="s">
        <v>33</v>
      </c>
      <c r="E651" s="8" t="s">
        <v>33</v>
      </c>
    </row>
    <row r="652" spans="3:5" ht="12">
      <c r="C652" s="8" t="s">
        <v>17</v>
      </c>
      <c r="D652" s="8">
        <v>0</v>
      </c>
      <c r="E652" s="8">
        <v>0</v>
      </c>
    </row>
    <row r="653" spans="3:5" ht="12">
      <c r="C653" s="8" t="s">
        <v>28</v>
      </c>
      <c r="D653" s="8">
        <v>0</v>
      </c>
      <c r="E653" s="8">
        <v>0</v>
      </c>
    </row>
    <row r="654" spans="3:5" ht="12">
      <c r="C654" s="8" t="s">
        <v>15</v>
      </c>
      <c r="D654" s="8" t="s">
        <v>33</v>
      </c>
      <c r="E654" s="8" t="s">
        <v>33</v>
      </c>
    </row>
    <row r="655" spans="3:5" ht="12">
      <c r="C655" s="8" t="s">
        <v>19</v>
      </c>
      <c r="D655" s="8" t="s">
        <v>33</v>
      </c>
      <c r="E655" s="8" t="s">
        <v>33</v>
      </c>
    </row>
    <row r="656" spans="3:5" ht="12">
      <c r="C656" s="8" t="s">
        <v>5</v>
      </c>
      <c r="D656" s="8">
        <v>-98312</v>
      </c>
      <c r="E656" s="8">
        <v>-122397</v>
      </c>
    </row>
    <row r="657" spans="3:5" ht="12">
      <c r="C657" s="8" t="s">
        <v>3</v>
      </c>
      <c r="D657" s="8" t="s">
        <v>33</v>
      </c>
      <c r="E657" s="8" t="s">
        <v>33</v>
      </c>
    </row>
    <row r="658" spans="3:5" ht="12">
      <c r="C658" s="8" t="s">
        <v>23</v>
      </c>
      <c r="D658" s="8" t="s">
        <v>33</v>
      </c>
      <c r="E658" s="8" t="s">
        <v>33</v>
      </c>
    </row>
    <row r="659" spans="3:5" ht="12">
      <c r="C659" s="8" t="s">
        <v>24</v>
      </c>
      <c r="D659" s="8" t="s">
        <v>33</v>
      </c>
      <c r="E659" s="8" t="s">
        <v>33</v>
      </c>
    </row>
    <row r="660" spans="3:5" ht="12">
      <c r="C660" s="8" t="s">
        <v>48</v>
      </c>
      <c r="D660" s="8" t="s">
        <v>33</v>
      </c>
      <c r="E660" s="8" t="s">
        <v>33</v>
      </c>
    </row>
    <row r="661" spans="3:5" ht="12">
      <c r="C661" s="8" t="s">
        <v>8</v>
      </c>
      <c r="D661" s="8" t="s">
        <v>33</v>
      </c>
      <c r="E661" s="8" t="s">
        <v>33</v>
      </c>
    </row>
    <row r="662" spans="3:5" ht="12">
      <c r="C662" s="8" t="s">
        <v>47</v>
      </c>
      <c r="D662" s="8">
        <v>0</v>
      </c>
      <c r="E662" s="8">
        <v>0</v>
      </c>
    </row>
    <row r="663" spans="3:5" ht="12">
      <c r="C663" s="8" t="s">
        <v>68</v>
      </c>
      <c r="D663" s="8" t="s">
        <v>33</v>
      </c>
      <c r="E663" s="8" t="s">
        <v>33</v>
      </c>
    </row>
    <row r="664" spans="3:5" ht="12">
      <c r="C664" s="8" t="s">
        <v>66</v>
      </c>
      <c r="D664" s="8" t="s">
        <v>33</v>
      </c>
      <c r="E664" s="8" t="s">
        <v>33</v>
      </c>
    </row>
    <row r="665" spans="3:5" ht="12">
      <c r="C665" s="8" t="s">
        <v>53</v>
      </c>
      <c r="D665" s="8" t="s">
        <v>33</v>
      </c>
      <c r="E665" s="8" t="s">
        <v>33</v>
      </c>
    </row>
    <row r="666" spans="3:5" ht="12">
      <c r="C666" s="8" t="s">
        <v>29</v>
      </c>
      <c r="D666" s="8" t="s">
        <v>33</v>
      </c>
      <c r="E666" s="8" t="s">
        <v>33</v>
      </c>
    </row>
    <row r="667" spans="3:5" ht="12">
      <c r="C667" s="8" t="s">
        <v>69</v>
      </c>
      <c r="D667" s="8">
        <v>-5.6</v>
      </c>
      <c r="E667" s="8">
        <v>-3.4</v>
      </c>
    </row>
    <row r="668" spans="3:5" ht="12">
      <c r="C668" s="8" t="s">
        <v>102</v>
      </c>
      <c r="D668" s="8" t="s">
        <v>33</v>
      </c>
      <c r="E668" s="8" t="s">
        <v>33</v>
      </c>
    </row>
    <row r="670" ht="12">
      <c r="C670" s="8" t="s">
        <v>156</v>
      </c>
    </row>
    <row r="671" spans="3:4" ht="12">
      <c r="C671" s="8" t="s">
        <v>33</v>
      </c>
      <c r="D671" s="8" t="s">
        <v>157</v>
      </c>
    </row>
    <row r="673" spans="3:4" ht="12">
      <c r="C673" s="8" t="s">
        <v>136</v>
      </c>
      <c r="D673" s="8" t="s">
        <v>137</v>
      </c>
    </row>
    <row r="674" spans="3:4" ht="12">
      <c r="C674" s="8" t="s">
        <v>138</v>
      </c>
      <c r="D674" s="8" t="s">
        <v>163</v>
      </c>
    </row>
    <row r="675" spans="3:4" ht="12">
      <c r="C675" s="8" t="s">
        <v>140</v>
      </c>
      <c r="D675" s="8" t="s">
        <v>141</v>
      </c>
    </row>
    <row r="676" spans="3:4" ht="12">
      <c r="C676" s="8" t="s">
        <v>142</v>
      </c>
      <c r="D676" s="8" t="s">
        <v>141</v>
      </c>
    </row>
    <row r="677" spans="3:4" ht="12">
      <c r="C677" s="8" t="s">
        <v>145</v>
      </c>
      <c r="D677" s="8" t="s">
        <v>146</v>
      </c>
    </row>
    <row r="678" spans="3:4" ht="12">
      <c r="C678" s="8" t="s">
        <v>147</v>
      </c>
      <c r="D678" s="8" t="s">
        <v>155</v>
      </c>
    </row>
    <row r="680" spans="3:5" ht="12">
      <c r="C680" s="8" t="s">
        <v>105</v>
      </c>
      <c r="D680" s="8" t="s">
        <v>133</v>
      </c>
      <c r="E680" s="8" t="s">
        <v>106</v>
      </c>
    </row>
    <row r="681" spans="3:5" ht="12">
      <c r="C681" s="8" t="s">
        <v>1</v>
      </c>
      <c r="D681" s="8">
        <v>5426</v>
      </c>
      <c r="E681" s="8">
        <v>-25895</v>
      </c>
    </row>
    <row r="682" spans="3:5" ht="12">
      <c r="C682" s="8" t="s">
        <v>22</v>
      </c>
      <c r="D682" s="8">
        <v>2490.8</v>
      </c>
      <c r="E682" s="8">
        <v>-1944.5</v>
      </c>
    </row>
    <row r="683" spans="3:5" ht="12">
      <c r="C683" s="8" t="s">
        <v>67</v>
      </c>
      <c r="D683" s="8">
        <v>5395.1</v>
      </c>
      <c r="E683" s="8">
        <v>14898.7</v>
      </c>
    </row>
    <row r="684" spans="3:5" ht="12">
      <c r="C684" s="8" t="s">
        <v>4</v>
      </c>
      <c r="D684" s="8">
        <v>13595.1</v>
      </c>
      <c r="E684" s="8">
        <v>12916.6</v>
      </c>
    </row>
    <row r="685" spans="3:5" ht="12">
      <c r="C685" s="8" t="s">
        <v>101</v>
      </c>
      <c r="D685" s="8">
        <v>30283</v>
      </c>
      <c r="E685" s="8">
        <v>86459</v>
      </c>
    </row>
    <row r="686" spans="3:5" ht="12">
      <c r="C686" s="8" t="s">
        <v>18</v>
      </c>
      <c r="D686" s="8">
        <v>1284.9</v>
      </c>
      <c r="E686" s="8">
        <v>-518.3</v>
      </c>
    </row>
    <row r="687" spans="3:5" ht="12">
      <c r="C687" s="8" t="s">
        <v>26</v>
      </c>
      <c r="D687" s="8">
        <v>10008</v>
      </c>
      <c r="E687" s="8">
        <v>45625</v>
      </c>
    </row>
    <row r="688" spans="3:5" ht="12">
      <c r="C688" s="8" t="s">
        <v>13</v>
      </c>
      <c r="D688" s="8">
        <v>-22652</v>
      </c>
      <c r="E688" s="8">
        <v>-55291</v>
      </c>
    </row>
    <row r="689" spans="3:5" ht="12">
      <c r="C689" s="8" t="s">
        <v>11</v>
      </c>
      <c r="D689" s="8">
        <v>73255</v>
      </c>
      <c r="E689" s="8">
        <v>-71193</v>
      </c>
    </row>
    <row r="690" spans="3:5" ht="12">
      <c r="C690" s="8" t="s">
        <v>10</v>
      </c>
      <c r="D690" s="8">
        <v>53435</v>
      </c>
      <c r="E690" s="8">
        <v>-45705</v>
      </c>
    </row>
    <row r="691" spans="3:5" ht="12">
      <c r="C691" s="8" t="s">
        <v>25</v>
      </c>
      <c r="D691" s="8">
        <v>1988.2</v>
      </c>
      <c r="E691" s="8">
        <v>1663</v>
      </c>
    </row>
    <row r="692" spans="3:5" ht="12">
      <c r="C692" s="8" t="s">
        <v>12</v>
      </c>
      <c r="D692" s="8">
        <v>92152</v>
      </c>
      <c r="E692" s="8">
        <v>-71124</v>
      </c>
    </row>
    <row r="693" spans="3:5" ht="12">
      <c r="C693" s="8" t="s">
        <v>14</v>
      </c>
      <c r="D693" s="8">
        <v>1679</v>
      </c>
      <c r="E693" s="8">
        <v>2964</v>
      </c>
    </row>
    <row r="694" spans="3:5" ht="12">
      <c r="C694" s="8" t="s">
        <v>7</v>
      </c>
      <c r="D694" s="8">
        <v>1810</v>
      </c>
      <c r="E694" s="8">
        <v>-1919</v>
      </c>
    </row>
    <row r="695" spans="3:5" ht="12">
      <c r="C695" s="8" t="s">
        <v>6</v>
      </c>
      <c r="D695" s="8">
        <v>5751.3</v>
      </c>
      <c r="E695" s="8">
        <v>6808.3</v>
      </c>
    </row>
    <row r="696" spans="3:5" ht="12">
      <c r="C696" s="8" t="s">
        <v>0</v>
      </c>
      <c r="D696" s="8">
        <v>68903</v>
      </c>
      <c r="E696" s="8">
        <v>-31763</v>
      </c>
    </row>
    <row r="697" spans="3:5" ht="12">
      <c r="C697" s="8" t="s">
        <v>20</v>
      </c>
      <c r="D697" s="8">
        <v>-1148</v>
      </c>
      <c r="E697" s="8">
        <v>-2574</v>
      </c>
    </row>
    <row r="698" spans="3:5" ht="12">
      <c r="C698" s="8" t="s">
        <v>16</v>
      </c>
      <c r="D698" s="8">
        <v>5476</v>
      </c>
      <c r="E698" s="8">
        <v>3255.1</v>
      </c>
    </row>
    <row r="699" spans="3:5" ht="12">
      <c r="C699" s="8" t="s">
        <v>2</v>
      </c>
      <c r="D699" s="8">
        <v>-4249</v>
      </c>
      <c r="E699" s="8">
        <v>-46424</v>
      </c>
    </row>
    <row r="700" spans="3:5" ht="12">
      <c r="C700" s="8" t="s">
        <v>27</v>
      </c>
      <c r="D700" s="8">
        <v>14377</v>
      </c>
      <c r="E700" s="8">
        <v>6649</v>
      </c>
    </row>
    <row r="701" spans="3:5" ht="12">
      <c r="C701" s="8" t="s">
        <v>21</v>
      </c>
      <c r="D701" s="8">
        <v>-2820.2</v>
      </c>
      <c r="E701" s="8">
        <v>7701.6</v>
      </c>
    </row>
    <row r="702" spans="3:5" ht="12">
      <c r="C702" s="8" t="s">
        <v>17</v>
      </c>
      <c r="D702" s="8">
        <v>4942</v>
      </c>
      <c r="E702" s="8">
        <v>-223</v>
      </c>
    </row>
    <row r="703" spans="3:5" ht="12">
      <c r="C703" s="8" t="s">
        <v>28</v>
      </c>
      <c r="D703" s="8">
        <v>2451.4</v>
      </c>
      <c r="E703" s="8">
        <v>2727.6</v>
      </c>
    </row>
    <row r="704" spans="3:5" ht="12">
      <c r="C704" s="8" t="s">
        <v>15</v>
      </c>
      <c r="D704" s="8">
        <v>2537.1</v>
      </c>
      <c r="E704" s="8">
        <v>3590.9</v>
      </c>
    </row>
    <row r="705" spans="3:5" ht="12">
      <c r="C705" s="8" t="s">
        <v>19</v>
      </c>
      <c r="D705" s="8">
        <v>-894.2</v>
      </c>
      <c r="E705" s="8">
        <v>-4794.8</v>
      </c>
    </row>
    <row r="706" spans="3:5" ht="12">
      <c r="C706" s="8" t="s">
        <v>5</v>
      </c>
      <c r="D706" s="8">
        <v>23055</v>
      </c>
      <c r="E706" s="8">
        <v>-5705</v>
      </c>
    </row>
    <row r="707" spans="3:5" ht="12">
      <c r="C707" s="8" t="s">
        <v>3</v>
      </c>
      <c r="D707" s="8">
        <v>7172</v>
      </c>
      <c r="E707" s="8">
        <v>17472.8</v>
      </c>
    </row>
    <row r="708" spans="3:5" ht="12">
      <c r="C708" s="8" t="s">
        <v>23</v>
      </c>
      <c r="D708" s="8">
        <v>-391.3</v>
      </c>
      <c r="E708" s="8">
        <v>-31</v>
      </c>
    </row>
    <row r="709" spans="3:5" ht="12">
      <c r="C709" s="8" t="s">
        <v>24</v>
      </c>
      <c r="D709" s="8">
        <v>-1160.3</v>
      </c>
      <c r="E709" s="8">
        <v>-3721.7</v>
      </c>
    </row>
    <row r="710" spans="3:5" ht="12">
      <c r="C710" s="8" t="s">
        <v>48</v>
      </c>
      <c r="D710" s="8">
        <v>-19490.4</v>
      </c>
      <c r="E710" s="8">
        <v>-181894.5</v>
      </c>
    </row>
    <row r="711" spans="3:5" ht="12">
      <c r="C711" s="8" t="s">
        <v>8</v>
      </c>
      <c r="D711" s="8">
        <v>-96459.7</v>
      </c>
      <c r="E711" s="8" t="s">
        <v>33</v>
      </c>
    </row>
    <row r="712" spans="3:5" ht="12">
      <c r="C712" s="8" t="s">
        <v>47</v>
      </c>
      <c r="D712" s="8">
        <v>-534</v>
      </c>
      <c r="E712" s="8">
        <v>-553</v>
      </c>
    </row>
    <row r="713" spans="3:5" ht="12">
      <c r="C713" s="8" t="s">
        <v>68</v>
      </c>
      <c r="D713" s="8">
        <v>-475.8</v>
      </c>
      <c r="E713" s="8">
        <v>41.5</v>
      </c>
    </row>
    <row r="714" spans="3:5" ht="12">
      <c r="C714" s="8" t="s">
        <v>66</v>
      </c>
      <c r="D714" s="8">
        <v>70</v>
      </c>
      <c r="E714" s="8">
        <v>-514.5</v>
      </c>
    </row>
    <row r="715" spans="3:5" ht="12">
      <c r="C715" s="8" t="s">
        <v>53</v>
      </c>
      <c r="D715" s="8">
        <v>-1231</v>
      </c>
      <c r="E715" s="8">
        <v>2601</v>
      </c>
    </row>
    <row r="716" spans="3:5" ht="12">
      <c r="C716" s="8" t="s">
        <v>29</v>
      </c>
      <c r="D716" s="8">
        <v>-362.4</v>
      </c>
      <c r="E716" s="8">
        <v>-7731.5</v>
      </c>
    </row>
    <row r="717" spans="3:5" ht="12">
      <c r="C717" s="8" t="s">
        <v>69</v>
      </c>
      <c r="D717" s="8">
        <v>-536</v>
      </c>
      <c r="E717" s="8">
        <v>-624.1</v>
      </c>
    </row>
    <row r="718" spans="3:5" ht="12">
      <c r="C718" s="8" t="s">
        <v>102</v>
      </c>
      <c r="D718" s="8">
        <v>-128.8</v>
      </c>
      <c r="E718" s="8">
        <v>-202.3</v>
      </c>
    </row>
    <row r="720" ht="12">
      <c r="C720" s="8" t="s">
        <v>156</v>
      </c>
    </row>
    <row r="721" spans="3:4" ht="12">
      <c r="C721" s="8" t="s">
        <v>33</v>
      </c>
      <c r="D721" s="8" t="s">
        <v>157</v>
      </c>
    </row>
    <row r="723" spans="3:4" ht="12">
      <c r="C723" s="8" t="s">
        <v>136</v>
      </c>
      <c r="D723" s="8" t="s">
        <v>137</v>
      </c>
    </row>
    <row r="724" spans="3:4" ht="12">
      <c r="C724" s="8" t="s">
        <v>138</v>
      </c>
      <c r="D724" s="8" t="s">
        <v>163</v>
      </c>
    </row>
    <row r="725" spans="3:4" ht="12">
      <c r="C725" s="8" t="s">
        <v>140</v>
      </c>
      <c r="D725" s="8" t="s">
        <v>141</v>
      </c>
    </row>
    <row r="726" spans="3:4" ht="12">
      <c r="C726" s="8" t="s">
        <v>142</v>
      </c>
      <c r="D726" s="8" t="s">
        <v>141</v>
      </c>
    </row>
    <row r="727" spans="3:4" ht="12">
      <c r="C727" s="8" t="s">
        <v>145</v>
      </c>
      <c r="D727" s="8" t="s">
        <v>158</v>
      </c>
    </row>
    <row r="728" spans="3:4" ht="12">
      <c r="C728" s="8" t="s">
        <v>147</v>
      </c>
      <c r="D728" s="8" t="s">
        <v>155</v>
      </c>
    </row>
    <row r="730" spans="3:5" ht="12">
      <c r="C730" s="8" t="s">
        <v>105</v>
      </c>
      <c r="D730" s="8" t="s">
        <v>133</v>
      </c>
      <c r="E730" s="8" t="s">
        <v>106</v>
      </c>
    </row>
    <row r="731" spans="3:5" ht="12">
      <c r="C731" s="8" t="s">
        <v>1</v>
      </c>
      <c r="D731" s="8">
        <v>21774</v>
      </c>
      <c r="E731" s="8">
        <v>-13555</v>
      </c>
    </row>
    <row r="732" spans="3:5" ht="12">
      <c r="C732" s="8" t="s">
        <v>22</v>
      </c>
      <c r="D732" s="8">
        <v>2419.3</v>
      </c>
      <c r="E732" s="8">
        <v>-2182</v>
      </c>
    </row>
    <row r="733" spans="3:5" ht="12">
      <c r="C733" s="8" t="s">
        <v>67</v>
      </c>
      <c r="D733" s="8">
        <v>-965.2</v>
      </c>
      <c r="E733" s="8">
        <v>2023.1</v>
      </c>
    </row>
    <row r="734" spans="3:5" ht="12">
      <c r="C734" s="8" t="s">
        <v>4</v>
      </c>
      <c r="D734" s="8">
        <v>2965.9</v>
      </c>
      <c r="E734" s="8">
        <v>24582.4</v>
      </c>
    </row>
    <row r="735" spans="3:5" ht="12">
      <c r="C735" s="8" t="s">
        <v>101</v>
      </c>
      <c r="D735" s="8">
        <v>-49723</v>
      </c>
      <c r="E735" s="8">
        <v>321476</v>
      </c>
    </row>
    <row r="736" spans="3:5" ht="12">
      <c r="C736" s="8" t="s">
        <v>18</v>
      </c>
      <c r="D736" s="8">
        <v>1089.9</v>
      </c>
      <c r="E736" s="8">
        <v>374.5</v>
      </c>
    </row>
    <row r="737" spans="3:5" ht="12">
      <c r="C737" s="8" t="s">
        <v>26</v>
      </c>
      <c r="D737" s="8">
        <v>122593</v>
      </c>
      <c r="E737" s="8">
        <v>177348</v>
      </c>
    </row>
    <row r="738" spans="3:5" ht="12">
      <c r="C738" s="8" t="s">
        <v>13</v>
      </c>
      <c r="D738" s="8">
        <v>-3605</v>
      </c>
      <c r="E738" s="8">
        <v>2362</v>
      </c>
    </row>
    <row r="739" spans="3:5" ht="12">
      <c r="C739" s="8" t="s">
        <v>11</v>
      </c>
      <c r="D739" s="8">
        <v>73793</v>
      </c>
      <c r="E739" s="8">
        <v>26974</v>
      </c>
    </row>
    <row r="740" spans="3:5" ht="12">
      <c r="C740" s="8" t="s">
        <v>10</v>
      </c>
      <c r="D740" s="8">
        <v>216611</v>
      </c>
      <c r="E740" s="8">
        <v>172418</v>
      </c>
    </row>
    <row r="741" spans="3:5" ht="12">
      <c r="C741" s="8" t="s">
        <v>25</v>
      </c>
      <c r="D741" s="8">
        <v>-601.6</v>
      </c>
      <c r="E741" s="8">
        <v>757.7</v>
      </c>
    </row>
    <row r="742" spans="3:5" ht="12">
      <c r="C742" s="8" t="s">
        <v>12</v>
      </c>
      <c r="D742" s="8">
        <v>14944</v>
      </c>
      <c r="E742" s="8">
        <v>16164</v>
      </c>
    </row>
    <row r="743" spans="3:5" ht="12">
      <c r="C743" s="8" t="s">
        <v>14</v>
      </c>
      <c r="D743" s="8">
        <v>-274</v>
      </c>
      <c r="E743" s="8">
        <v>522</v>
      </c>
    </row>
    <row r="744" spans="3:5" ht="12">
      <c r="C744" s="8" t="s">
        <v>7</v>
      </c>
      <c r="D744" s="8">
        <v>-56</v>
      </c>
      <c r="E744" s="8">
        <v>-130</v>
      </c>
    </row>
    <row r="745" spans="3:5" ht="12">
      <c r="C745" s="8" t="s">
        <v>6</v>
      </c>
      <c r="D745" s="8">
        <v>430</v>
      </c>
      <c r="E745" s="8">
        <v>8127.5</v>
      </c>
    </row>
    <row r="746" spans="3:5" ht="12">
      <c r="C746" s="8" t="s">
        <v>0</v>
      </c>
      <c r="D746" s="8">
        <v>88995</v>
      </c>
      <c r="E746" s="8">
        <v>35525</v>
      </c>
    </row>
    <row r="747" spans="3:5" ht="12">
      <c r="C747" s="8" t="s">
        <v>20</v>
      </c>
      <c r="D747" s="8">
        <v>186.8</v>
      </c>
      <c r="E747" s="8">
        <v>323.7</v>
      </c>
    </row>
    <row r="748" spans="3:5" ht="12">
      <c r="C748" s="8" t="s">
        <v>16</v>
      </c>
      <c r="D748" s="8">
        <v>2453.7</v>
      </c>
      <c r="E748" s="8">
        <v>2630.5</v>
      </c>
    </row>
    <row r="749" spans="3:5" ht="12">
      <c r="C749" s="8" t="s">
        <v>2</v>
      </c>
      <c r="D749" s="8">
        <v>8607</v>
      </c>
      <c r="E749" s="8">
        <v>-17169</v>
      </c>
    </row>
    <row r="750" spans="3:5" ht="12">
      <c r="C750" s="8" t="s">
        <v>27</v>
      </c>
      <c r="D750" s="8">
        <v>13419</v>
      </c>
      <c r="E750" s="8">
        <v>-7003</v>
      </c>
    </row>
    <row r="751" spans="3:5" ht="12">
      <c r="C751" s="8" t="s">
        <v>21</v>
      </c>
      <c r="D751" s="8">
        <v>822.8</v>
      </c>
      <c r="E751" s="8">
        <v>11508.2</v>
      </c>
    </row>
    <row r="752" spans="3:5" ht="12">
      <c r="C752" s="8" t="s">
        <v>17</v>
      </c>
      <c r="D752" s="8">
        <v>1189</v>
      </c>
      <c r="E752" s="8">
        <v>203</v>
      </c>
    </row>
    <row r="753" spans="3:5" ht="12">
      <c r="C753" s="8" t="s">
        <v>28</v>
      </c>
      <c r="D753" s="8">
        <v>689.7</v>
      </c>
      <c r="E753" s="8">
        <v>5783.4</v>
      </c>
    </row>
    <row r="754" spans="3:5" ht="12">
      <c r="C754" s="8" t="s">
        <v>15</v>
      </c>
      <c r="D754" s="8">
        <v>3423.7</v>
      </c>
      <c r="E754" s="8">
        <v>4897.9</v>
      </c>
    </row>
    <row r="755" spans="3:5" ht="12">
      <c r="C755" s="8" t="s">
        <v>19</v>
      </c>
      <c r="D755" s="8">
        <v>-609.8</v>
      </c>
      <c r="E755" s="8">
        <v>390.5</v>
      </c>
    </row>
    <row r="756" spans="3:5" ht="12">
      <c r="C756" s="8" t="s">
        <v>5</v>
      </c>
      <c r="D756" s="8">
        <v>15163</v>
      </c>
      <c r="E756" s="8">
        <v>-4815</v>
      </c>
    </row>
    <row r="757" spans="3:5" ht="12">
      <c r="C757" s="8" t="s">
        <v>3</v>
      </c>
      <c r="D757" s="8">
        <v>-10319.1</v>
      </c>
      <c r="E757" s="8">
        <v>7508.3</v>
      </c>
    </row>
    <row r="758" spans="3:5" ht="12">
      <c r="C758" s="8" t="s">
        <v>23</v>
      </c>
      <c r="D758" s="8">
        <v>-850.4</v>
      </c>
      <c r="E758" s="8">
        <v>137.2</v>
      </c>
    </row>
    <row r="759" spans="3:5" ht="12">
      <c r="C759" s="8" t="s">
        <v>24</v>
      </c>
      <c r="D759" s="8">
        <v>6530.4</v>
      </c>
      <c r="E759" s="8">
        <v>1651.2</v>
      </c>
    </row>
    <row r="760" spans="3:5" ht="12">
      <c r="C760" s="8" t="s">
        <v>48</v>
      </c>
      <c r="D760" s="8">
        <v>-21784.5</v>
      </c>
      <c r="E760" s="8">
        <v>-51170.8</v>
      </c>
    </row>
    <row r="761" spans="3:5" ht="12">
      <c r="C761" s="8" t="s">
        <v>8</v>
      </c>
      <c r="D761" s="8">
        <v>-258952.1</v>
      </c>
      <c r="E761" s="8" t="s">
        <v>33</v>
      </c>
    </row>
    <row r="762" spans="3:5" ht="12">
      <c r="C762" s="8" t="s">
        <v>47</v>
      </c>
      <c r="D762" s="8">
        <v>-239</v>
      </c>
      <c r="E762" s="8">
        <v>-54</v>
      </c>
    </row>
    <row r="763" spans="3:5" ht="12">
      <c r="C763" s="8" t="s">
        <v>68</v>
      </c>
      <c r="D763" s="8">
        <v>127.4</v>
      </c>
      <c r="E763" s="8">
        <v>508.6</v>
      </c>
    </row>
    <row r="764" spans="3:5" ht="12">
      <c r="C764" s="8" t="s">
        <v>66</v>
      </c>
      <c r="D764" s="8">
        <v>15.7</v>
      </c>
      <c r="E764" s="8">
        <v>-349.7</v>
      </c>
    </row>
    <row r="765" spans="3:5" ht="12">
      <c r="C765" s="8" t="s">
        <v>53</v>
      </c>
      <c r="D765" s="8">
        <v>177</v>
      </c>
      <c r="E765" s="8">
        <v>1563</v>
      </c>
    </row>
    <row r="766" spans="3:5" ht="12">
      <c r="C766" s="8" t="s">
        <v>29</v>
      </c>
      <c r="D766" s="8">
        <v>7609.4</v>
      </c>
      <c r="E766" s="8">
        <v>-1109.7</v>
      </c>
    </row>
    <row r="767" spans="3:5" ht="12">
      <c r="C767" s="8" t="s">
        <v>69</v>
      </c>
      <c r="D767" s="8">
        <v>0.5</v>
      </c>
      <c r="E767" s="8">
        <v>-58.2</v>
      </c>
    </row>
    <row r="768" spans="3:5" ht="12">
      <c r="C768" s="8" t="s">
        <v>102</v>
      </c>
      <c r="D768" s="8">
        <v>24.5</v>
      </c>
      <c r="E768" s="8">
        <v>133.9</v>
      </c>
    </row>
    <row r="770" ht="12">
      <c r="C770" s="8" t="s">
        <v>156</v>
      </c>
    </row>
    <row r="771" spans="3:4" ht="12">
      <c r="C771" s="8" t="s">
        <v>33</v>
      </c>
      <c r="D771" s="8" t="s">
        <v>157</v>
      </c>
    </row>
    <row r="773" spans="3:4" ht="12">
      <c r="C773" s="8" t="s">
        <v>136</v>
      </c>
      <c r="D773" s="8" t="s">
        <v>137</v>
      </c>
    </row>
    <row r="774" spans="3:4" ht="12">
      <c r="C774" s="8" t="s">
        <v>138</v>
      </c>
      <c r="D774" s="8" t="s">
        <v>163</v>
      </c>
    </row>
    <row r="775" spans="3:4" ht="12">
      <c r="C775" s="8" t="s">
        <v>140</v>
      </c>
      <c r="D775" s="8" t="s">
        <v>141</v>
      </c>
    </row>
    <row r="776" spans="3:4" ht="12">
      <c r="C776" s="8" t="s">
        <v>142</v>
      </c>
      <c r="D776" s="8" t="s">
        <v>141</v>
      </c>
    </row>
    <row r="777" spans="3:4" ht="12">
      <c r="C777" s="8" t="s">
        <v>145</v>
      </c>
      <c r="D777" s="8" t="s">
        <v>159</v>
      </c>
    </row>
    <row r="778" spans="3:4" ht="12">
      <c r="C778" s="8" t="s">
        <v>147</v>
      </c>
      <c r="D778" s="8" t="s">
        <v>155</v>
      </c>
    </row>
    <row r="780" spans="3:5" ht="12">
      <c r="C780" s="8" t="s">
        <v>105</v>
      </c>
      <c r="D780" s="8" t="s">
        <v>133</v>
      </c>
      <c r="E780" s="8" t="s">
        <v>106</v>
      </c>
    </row>
    <row r="781" spans="3:5" ht="12">
      <c r="C781" s="8" t="s">
        <v>1</v>
      </c>
      <c r="D781" s="8">
        <v>16348</v>
      </c>
      <c r="E781" s="8">
        <v>12340</v>
      </c>
    </row>
    <row r="782" spans="3:5" ht="12">
      <c r="C782" s="8" t="s">
        <v>22</v>
      </c>
      <c r="D782" s="8">
        <v>-71.5</v>
      </c>
      <c r="E782" s="8">
        <v>-237.5</v>
      </c>
    </row>
    <row r="783" spans="3:5" ht="12">
      <c r="C783" s="8" t="s">
        <v>67</v>
      </c>
      <c r="D783" s="8">
        <v>-6360.3</v>
      </c>
      <c r="E783" s="8">
        <v>-12875.6</v>
      </c>
    </row>
    <row r="784" spans="3:5" ht="12">
      <c r="C784" s="8" t="s">
        <v>4</v>
      </c>
      <c r="D784" s="8">
        <v>-10629.2</v>
      </c>
      <c r="E784" s="8">
        <v>11665.9</v>
      </c>
    </row>
    <row r="785" spans="3:5" ht="12">
      <c r="C785" s="8" t="s">
        <v>101</v>
      </c>
      <c r="D785" s="8">
        <v>-80006</v>
      </c>
      <c r="E785" s="8">
        <v>235017</v>
      </c>
    </row>
    <row r="786" spans="3:5" ht="12">
      <c r="C786" s="8" t="s">
        <v>18</v>
      </c>
      <c r="D786" s="8">
        <v>-195</v>
      </c>
      <c r="E786" s="8">
        <v>892.8</v>
      </c>
    </row>
    <row r="787" spans="3:5" ht="12">
      <c r="C787" s="8" t="s">
        <v>26</v>
      </c>
      <c r="D787" s="8">
        <v>112585</v>
      </c>
      <c r="E787" s="8">
        <v>131723</v>
      </c>
    </row>
    <row r="788" spans="3:5" ht="12">
      <c r="C788" s="8" t="s">
        <v>13</v>
      </c>
      <c r="D788" s="8">
        <v>19047</v>
      </c>
      <c r="E788" s="8">
        <v>57653</v>
      </c>
    </row>
    <row r="789" spans="3:5" ht="12">
      <c r="C789" s="8" t="s">
        <v>11</v>
      </c>
      <c r="D789" s="8">
        <v>538</v>
      </c>
      <c r="E789" s="8">
        <v>98167</v>
      </c>
    </row>
    <row r="790" spans="3:5" ht="12">
      <c r="C790" s="8" t="s">
        <v>10</v>
      </c>
      <c r="D790" s="8">
        <v>163176</v>
      </c>
      <c r="E790" s="8">
        <v>218123</v>
      </c>
    </row>
    <row r="791" spans="3:5" ht="12">
      <c r="C791" s="8" t="s">
        <v>25</v>
      </c>
      <c r="D791" s="8">
        <v>-2589.8</v>
      </c>
      <c r="E791" s="8">
        <v>-905.3</v>
      </c>
    </row>
    <row r="792" spans="3:5" ht="12">
      <c r="C792" s="8" t="s">
        <v>12</v>
      </c>
      <c r="D792" s="8">
        <v>-77208</v>
      </c>
      <c r="E792" s="8">
        <v>87288</v>
      </c>
    </row>
    <row r="793" spans="3:5" ht="12">
      <c r="C793" s="8" t="s">
        <v>14</v>
      </c>
      <c r="D793" s="8">
        <v>-1953</v>
      </c>
      <c r="E793" s="8">
        <v>-2442</v>
      </c>
    </row>
    <row r="794" spans="3:5" ht="12">
      <c r="C794" s="8" t="s">
        <v>7</v>
      </c>
      <c r="D794" s="8">
        <v>-1866</v>
      </c>
      <c r="E794" s="8">
        <v>1789</v>
      </c>
    </row>
    <row r="795" spans="3:5" ht="12">
      <c r="C795" s="8" t="s">
        <v>6</v>
      </c>
      <c r="D795" s="8">
        <v>-5321.2</v>
      </c>
      <c r="E795" s="8">
        <v>1319.2</v>
      </c>
    </row>
    <row r="796" spans="3:5" ht="12">
      <c r="C796" s="8" t="s">
        <v>0</v>
      </c>
      <c r="D796" s="8">
        <v>20092</v>
      </c>
      <c r="E796" s="8">
        <v>67288</v>
      </c>
    </row>
    <row r="797" spans="3:5" ht="12">
      <c r="C797" s="8" t="s">
        <v>20</v>
      </c>
      <c r="D797" s="8">
        <v>1334.8</v>
      </c>
      <c r="E797" s="8">
        <v>2897.7</v>
      </c>
    </row>
    <row r="798" spans="3:5" ht="12">
      <c r="C798" s="8" t="s">
        <v>16</v>
      </c>
      <c r="D798" s="8">
        <v>-3022.3</v>
      </c>
      <c r="E798" s="8">
        <v>-624.5</v>
      </c>
    </row>
    <row r="799" spans="3:5" ht="12">
      <c r="C799" s="8" t="s">
        <v>2</v>
      </c>
      <c r="D799" s="8">
        <v>12856</v>
      </c>
      <c r="E799" s="8">
        <v>29255</v>
      </c>
    </row>
    <row r="800" spans="3:5" ht="12">
      <c r="C800" s="8" t="s">
        <v>27</v>
      </c>
      <c r="D800" s="8">
        <v>-958</v>
      </c>
      <c r="E800" s="8">
        <v>-13652</v>
      </c>
    </row>
    <row r="801" spans="3:5" ht="12">
      <c r="C801" s="8" t="s">
        <v>21</v>
      </c>
      <c r="D801" s="8">
        <v>3643</v>
      </c>
      <c r="E801" s="8">
        <v>3806.6</v>
      </c>
    </row>
    <row r="802" spans="3:5" ht="12">
      <c r="C802" s="8" t="s">
        <v>17</v>
      </c>
      <c r="D802" s="8">
        <v>-3753</v>
      </c>
      <c r="E802" s="8">
        <v>426</v>
      </c>
    </row>
    <row r="803" spans="3:5" ht="12">
      <c r="C803" s="8" t="s">
        <v>28</v>
      </c>
      <c r="D803" s="8">
        <v>-1761.7</v>
      </c>
      <c r="E803" s="8">
        <v>3055.8</v>
      </c>
    </row>
    <row r="804" spans="3:5" ht="12">
      <c r="C804" s="8" t="s">
        <v>15</v>
      </c>
      <c r="D804" s="8">
        <v>886.6</v>
      </c>
      <c r="E804" s="8">
        <v>1307</v>
      </c>
    </row>
    <row r="805" spans="3:5" ht="12">
      <c r="C805" s="8" t="s">
        <v>19</v>
      </c>
      <c r="D805" s="8">
        <v>284.4</v>
      </c>
      <c r="E805" s="8">
        <v>5185.3</v>
      </c>
    </row>
    <row r="806" spans="3:5" ht="12">
      <c r="C806" s="8" t="s">
        <v>5</v>
      </c>
      <c r="D806" s="8">
        <v>-7892</v>
      </c>
      <c r="E806" s="8">
        <v>890</v>
      </c>
    </row>
    <row r="807" spans="3:5" ht="12">
      <c r="C807" s="8" t="s">
        <v>3</v>
      </c>
      <c r="D807" s="8">
        <v>-17491.1</v>
      </c>
      <c r="E807" s="8">
        <v>-9964.5</v>
      </c>
    </row>
    <row r="808" spans="3:5" ht="12">
      <c r="C808" s="8" t="s">
        <v>23</v>
      </c>
      <c r="D808" s="8">
        <v>-459.2</v>
      </c>
      <c r="E808" s="8">
        <v>168.2</v>
      </c>
    </row>
    <row r="809" spans="3:5" ht="12">
      <c r="C809" s="8" t="s">
        <v>24</v>
      </c>
      <c r="D809" s="8">
        <v>7690.8</v>
      </c>
      <c r="E809" s="8">
        <v>5372.9</v>
      </c>
    </row>
    <row r="810" spans="3:5" ht="12">
      <c r="C810" s="8" t="s">
        <v>48</v>
      </c>
      <c r="D810" s="8">
        <v>-2294</v>
      </c>
      <c r="E810" s="8">
        <v>130723.7</v>
      </c>
    </row>
    <row r="811" spans="3:5" ht="12">
      <c r="C811" s="8" t="s">
        <v>8</v>
      </c>
      <c r="D811" s="8">
        <v>-162492.4</v>
      </c>
      <c r="E811" s="8" t="s">
        <v>33</v>
      </c>
    </row>
    <row r="812" spans="3:5" ht="12">
      <c r="C812" s="8" t="s">
        <v>47</v>
      </c>
      <c r="D812" s="8">
        <v>295</v>
      </c>
      <c r="E812" s="8">
        <v>499</v>
      </c>
    </row>
    <row r="813" spans="3:5" ht="12">
      <c r="C813" s="8" t="s">
        <v>68</v>
      </c>
      <c r="D813" s="8">
        <v>595.1</v>
      </c>
      <c r="E813" s="8">
        <v>467</v>
      </c>
    </row>
    <row r="814" spans="3:5" ht="12">
      <c r="C814" s="8" t="s">
        <v>66</v>
      </c>
      <c r="D814" s="8">
        <v>-54.3</v>
      </c>
      <c r="E814" s="8">
        <v>164.8</v>
      </c>
    </row>
    <row r="815" spans="3:5" ht="12">
      <c r="C815" s="8" t="s">
        <v>53</v>
      </c>
      <c r="D815" s="8">
        <v>1408</v>
      </c>
      <c r="E815" s="8">
        <v>-1038</v>
      </c>
    </row>
    <row r="816" spans="3:5" ht="12">
      <c r="C816" s="8" t="s">
        <v>29</v>
      </c>
      <c r="D816" s="8">
        <v>7971.8</v>
      </c>
      <c r="E816" s="8">
        <v>6621.8</v>
      </c>
    </row>
    <row r="817" spans="3:5" ht="12">
      <c r="C817" s="8" t="s">
        <v>69</v>
      </c>
      <c r="D817" s="8">
        <v>536.5</v>
      </c>
      <c r="E817" s="8">
        <v>566</v>
      </c>
    </row>
    <row r="818" spans="3:5" ht="12">
      <c r="C818" s="8" t="s">
        <v>102</v>
      </c>
      <c r="D818" s="8">
        <v>153.3</v>
      </c>
      <c r="E818" s="8">
        <v>336.2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2019-05-15T08:23:44Z</cp:lastPrinted>
  <dcterms:created xsi:type="dcterms:W3CDTF">2006-08-21T13:09:34Z</dcterms:created>
  <dcterms:modified xsi:type="dcterms:W3CDTF">2021-06-01T08:58:27Z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