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28680" yWindow="65416" windowWidth="20730" windowHeight="11160" tabRatio="828" firstSheet="11" activeTab="16"/>
  </bookViews>
  <sheets>
    <sheet name="Figure 1" sheetId="66" r:id="rId1"/>
    <sheet name="Figure 2" sheetId="67" r:id="rId2"/>
    <sheet name="Figure 3" sheetId="13" r:id="rId3"/>
    <sheet name="Figure 4" sheetId="27" r:id="rId4"/>
    <sheet name="Figure 5" sheetId="42" r:id="rId5"/>
    <sheet name="Figure 6" sheetId="56" r:id="rId6"/>
    <sheet name="Figure 7" sheetId="49" r:id="rId7"/>
    <sheet name="Figure 8" sheetId="8" r:id="rId8"/>
    <sheet name="Figure 9" sheetId="44" r:id="rId9"/>
    <sheet name="Figure 10" sheetId="57" r:id="rId10"/>
    <sheet name="Figure 11" sheetId="51" r:id="rId11"/>
    <sheet name="Figure 12" sheetId="53" r:id="rId12"/>
    <sheet name="Figure 13" sheetId="59" r:id="rId13"/>
    <sheet name="Figure 14" sheetId="65" r:id="rId14"/>
    <sheet name="Figure 15" sheetId="64" r:id="rId15"/>
    <sheet name="Figure 16" sheetId="21" r:id="rId16"/>
    <sheet name="Table 1+2" sheetId="22" r:id="rId17"/>
  </sheets>
  <externalReferences>
    <externalReference r:id="rId20"/>
  </externalReferences>
  <definedNames>
    <definedName name="prod_code">'[1]TOC'!$E$2:$F$255</definedName>
  </definedNames>
  <calcPr calcId="191029"/>
  <extLst/>
</workbook>
</file>

<file path=xl/sharedStrings.xml><?xml version="1.0" encoding="utf-8"?>
<sst xmlns="http://schemas.openxmlformats.org/spreadsheetml/2006/main" count="587" uniqueCount="160">
  <si>
    <t>72</t>
  </si>
  <si>
    <t>44</t>
  </si>
  <si>
    <t>12</t>
  </si>
  <si>
    <t>Ukraine</t>
  </si>
  <si>
    <t>Imports</t>
  </si>
  <si>
    <t>Exports</t>
  </si>
  <si>
    <t>Balance</t>
  </si>
  <si>
    <t>Product</t>
  </si>
  <si>
    <t>Iron and steel</t>
  </si>
  <si>
    <t>Value</t>
  </si>
  <si>
    <t>Volume</t>
  </si>
  <si>
    <t>Unit value</t>
  </si>
  <si>
    <t>Label</t>
  </si>
  <si>
    <t>(€ million, quarterly data)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</si>
  <si>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</si>
  <si>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</si>
  <si>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</si>
  <si>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</si>
  <si>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</si>
  <si>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</si>
  <si>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</si>
  <si>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</si>
  <si>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</si>
  <si>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</si>
  <si>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</si>
  <si>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</si>
  <si>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</si>
  <si>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</si>
  <si>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</si>
  <si>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</si>
  <si>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</si>
  <si>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</si>
  <si>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</si>
  <si>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</si>
  <si>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</si>
  <si>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</si>
  <si>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</si>
  <si>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</si>
  <si>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09</t>
  </si>
  <si>
    <t>96</t>
  </si>
  <si>
    <t>18</t>
  </si>
  <si>
    <t>(indexed at 100 in January 2021</t>
  </si>
  <si>
    <t>value, indexed at 100 in January 2021</t>
  </si>
  <si>
    <t>volume, indexed at 100 in January 2021</t>
  </si>
  <si>
    <t>unit value, indexed at 100 in January 2021</t>
  </si>
  <si>
    <t>China</t>
  </si>
  <si>
    <t>United States</t>
  </si>
  <si>
    <t>Argentina</t>
  </si>
  <si>
    <t>Australia</t>
  </si>
  <si>
    <t>Brazil</t>
  </si>
  <si>
    <t>Belarus</t>
  </si>
  <si>
    <t>Canada</t>
  </si>
  <si>
    <t>Switzerland</t>
  </si>
  <si>
    <t>Chile</t>
  </si>
  <si>
    <t>United Kingdom</t>
  </si>
  <si>
    <t>Indonesia</t>
  </si>
  <si>
    <t>India</t>
  </si>
  <si>
    <t>South Korea</t>
  </si>
  <si>
    <t>Norway</t>
  </si>
  <si>
    <t>Russia</t>
  </si>
  <si>
    <t>Taiwan</t>
  </si>
  <si>
    <t>Uruguay</t>
  </si>
  <si>
    <t>Vietnam</t>
  </si>
  <si>
    <t>Serbia</t>
  </si>
  <si>
    <t>Moldova</t>
  </si>
  <si>
    <t>Türkiye</t>
  </si>
  <si>
    <t>Other</t>
  </si>
  <si>
    <t>Partner</t>
  </si>
  <si>
    <t>Bosnia and Herzegovina</t>
  </si>
  <si>
    <t>Oil seeds and related products</t>
  </si>
  <si>
    <t>Coffee, tea, mate and spices</t>
  </si>
  <si>
    <t>Cocoa and cocoa preparations</t>
  </si>
  <si>
    <t>Miscellaneous manufactured articles</t>
  </si>
  <si>
    <t>31</t>
  </si>
  <si>
    <t>Fertilisers</t>
  </si>
  <si>
    <t>Wood</t>
  </si>
  <si>
    <t>The following HS codes were used: 84, 87, 30, 85, and 39</t>
  </si>
  <si>
    <t>HS</t>
  </si>
  <si>
    <t>Product groups with the highest share for Russia in EU exports</t>
  </si>
  <si>
    <t>(%)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</si>
  <si>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</si>
  <si>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</si>
  <si>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</si>
  <si>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</si>
  <si>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</si>
  <si>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</si>
  <si>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</si>
  <si>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</si>
  <si>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</si>
  <si>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Q3 2023</t>
  </si>
  <si>
    <t>Q1 2021</t>
  </si>
  <si>
    <t>Q1 2022</t>
  </si>
  <si>
    <t>Q1 2023</t>
  </si>
  <si>
    <t>Q2 2022</t>
  </si>
  <si>
    <t>Q2 2021</t>
  </si>
  <si>
    <t>Q3 2021</t>
  </si>
  <si>
    <t>Q4 2021</t>
  </si>
  <si>
    <t>Q3 2022</t>
  </si>
  <si>
    <t>Q4 2022</t>
  </si>
  <si>
    <t>Q2 2023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</si>
  <si>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</si>
  <si>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</si>
  <si>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</si>
  <si>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</si>
  <si>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</si>
  <si>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</si>
  <si>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</si>
  <si>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</si>
  <si>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202310</t>
  </si>
  <si>
    <t>202311</t>
  </si>
  <si>
    <t>202312</t>
  </si>
  <si>
    <t>Q4 2024</t>
  </si>
  <si>
    <t>Q4 2023</t>
  </si>
  <si>
    <t>1512</t>
  </si>
  <si>
    <t>1005</t>
  </si>
  <si>
    <t>1205</t>
  </si>
  <si>
    <t>1507</t>
  </si>
  <si>
    <t>41</t>
  </si>
  <si>
    <t>60</t>
  </si>
  <si>
    <t>24</t>
  </si>
  <si>
    <t>58</t>
  </si>
  <si>
    <t>Soya bean oil</t>
  </si>
  <si>
    <t>Maize</t>
  </si>
  <si>
    <t>Rape or colza seeds</t>
  </si>
  <si>
    <t>Sunflower oil</t>
  </si>
  <si>
    <t>31, 09, 24, 60, 58, 18, 12, 96, 41</t>
  </si>
  <si>
    <t>Raw hides, skins and leather</t>
  </si>
  <si>
    <t>Knitted or crocheted fabrics</t>
  </si>
  <si>
    <t>Tobacco and substitutes</t>
  </si>
  <si>
    <t>Special woven fabrics</t>
  </si>
  <si>
    <t>31, 09</t>
  </si>
  <si>
    <t>31, 09, 24</t>
  </si>
  <si>
    <t>31, 09, 24, 60</t>
  </si>
  <si>
    <t>31, 09, 24, 60, 58</t>
  </si>
  <si>
    <t>31, 09, 24, 60, 58, 18</t>
  </si>
  <si>
    <t>31, 09, 24, 60, 58, 18, 12</t>
  </si>
  <si>
    <t>31, 09, 24, 60, 58, 18, 12, 96</t>
  </si>
  <si>
    <t>soya bean oil</t>
  </si>
  <si>
    <t>Main partners for extra-EU imports of soya bean oil</t>
  </si>
  <si>
    <t>EU imports of soya bean oil from Ukraine, 2021 - 2023</t>
  </si>
  <si>
    <t>iron and steel</t>
  </si>
  <si>
    <t>Main partners for extra-EU imports of iron and steel</t>
  </si>
  <si>
    <t>EU imports of iron and steel from Ukraine, 2021 - 2023</t>
  </si>
  <si>
    <t>wood</t>
  </si>
  <si>
    <t>Main partners for extra-EU imports of wood</t>
  </si>
  <si>
    <t>EU imports of wood from Ukraine, 2021 - 2023</t>
  </si>
  <si>
    <t>rape or colza seeds</t>
  </si>
  <si>
    <t>Main partners for extra-EU imports of rape or colza seeds</t>
  </si>
  <si>
    <t>EU imports of rape or colza seeds from Ukraine, 2021 - 2023</t>
  </si>
  <si>
    <t>maize</t>
  </si>
  <si>
    <t>Main partners for extra-EU imports of maize</t>
  </si>
  <si>
    <t>EU imports of maize from Ukraine, 2021 - 2023</t>
  </si>
  <si>
    <t>sunflower oil</t>
  </si>
  <si>
    <t>Main partners for extra-EU imports of sunflower oil</t>
  </si>
  <si>
    <t>EU imports of sunflower oil from Ukraine, 2021 - 2023</t>
  </si>
  <si>
    <t>(1 000 tonnes, quarterly data)</t>
  </si>
  <si>
    <r>
      <t>Source:</t>
    </r>
    <r>
      <rPr>
        <sz val="10"/>
        <color theme="1"/>
        <rFont val="Arial"/>
        <family val="2"/>
      </rPr>
      <t xml:space="preserve"> Eurostat (online data code: ds-045409)</t>
    </r>
  </si>
  <si>
    <r>
      <t>Source</t>
    </r>
    <r>
      <rPr>
        <i/>
        <sz val="12"/>
        <color rgb="FF000000"/>
        <rFont val="Arial"/>
        <family val="2"/>
      </rPr>
      <t>:</t>
    </r>
    <r>
      <rPr>
        <sz val="12"/>
        <color rgb="FF000000"/>
        <rFont val="Arial"/>
        <family val="2"/>
      </rPr>
      <t xml:space="preserve"> Eurostat (online data code: ds-045409)</t>
    </r>
  </si>
  <si>
    <t>Source: Eurostat (online data code: ds-045409)</t>
  </si>
  <si>
    <t>Exports of main product groups to Ukraine, Q1 2021 to 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</si>
</sst>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"/>
    <numFmt numFmtId="166" formatCode="#,##0.0"/>
  </numFmts>
  <fonts count="2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8"/>
      <color rgb="FF000000"/>
      <name val="Arial"/>
      <family val="2"/>
    </font>
    <font>
      <sz val="16"/>
      <color theme="1"/>
      <name val="Arial"/>
      <family val="2"/>
    </font>
    <font>
      <b/>
      <sz val="18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5" fontId="3" fillId="0" borderId="0" xfId="0" applyNumberFormat="1" applyFont="1"/>
    <xf numFmtId="0" fontId="6" fillId="0" borderId="0" xfId="0" applyFont="1"/>
    <xf numFmtId="164" fontId="3" fillId="0" borderId="0" xfId="0" applyNumberFormat="1" applyFont="1"/>
    <xf numFmtId="166" fontId="3" fillId="0" borderId="0" xfId="0" applyNumberFormat="1" applyFont="1"/>
    <xf numFmtId="2" fontId="3" fillId="0" borderId="0" xfId="0" applyNumberFormat="1" applyFont="1"/>
    <xf numFmtId="9" fontId="3" fillId="0" borderId="0" xfId="15" applyFont="1"/>
    <xf numFmtId="0" fontId="7" fillId="0" borderId="0" xfId="20" applyFont="1" applyAlignment="1">
      <alignment horizontal="left" vertical="center" readingOrder="1"/>
      <protection/>
    </xf>
    <xf numFmtId="0" fontId="4" fillId="0" borderId="0" xfId="20" applyFont="1">
      <alignment/>
      <protection/>
    </xf>
    <xf numFmtId="0" fontId="3" fillId="0" borderId="0" xfId="0" applyNumberFormat="1" applyFont="1"/>
    <xf numFmtId="0" fontId="4" fillId="0" borderId="0" xfId="20" applyFont="1" applyAlignment="1">
      <alignment horizontal="left"/>
      <protection/>
    </xf>
    <xf numFmtId="10" fontId="4" fillId="0" borderId="0" xfId="20" applyNumberFormat="1" applyFont="1">
      <alignment/>
      <protection/>
    </xf>
    <xf numFmtId="0" fontId="5" fillId="0" borderId="0" xfId="20" applyFont="1" applyAlignme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17" fontId="8" fillId="2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Border="1">
      <alignment/>
      <protection/>
    </xf>
    <xf numFmtId="165" fontId="4" fillId="0" borderId="3" xfId="20" applyNumberFormat="1" applyFont="1" applyBorder="1">
      <alignment/>
      <protection/>
    </xf>
    <xf numFmtId="0" fontId="4" fillId="0" borderId="4" xfId="20" applyFont="1" applyBorder="1">
      <alignment/>
      <protection/>
    </xf>
    <xf numFmtId="165" fontId="4" fillId="0" borderId="2" xfId="20" applyNumberFormat="1" applyFont="1" applyBorder="1">
      <alignment/>
      <protection/>
    </xf>
    <xf numFmtId="0" fontId="4" fillId="0" borderId="5" xfId="20" applyFont="1" applyBorder="1">
      <alignment/>
      <protection/>
    </xf>
    <xf numFmtId="165" fontId="4" fillId="0" borderId="6" xfId="20" applyNumberFormat="1" applyFont="1" applyBorder="1">
      <alignment/>
      <protection/>
    </xf>
    <xf numFmtId="3" fontId="3" fillId="0" borderId="0" xfId="0" applyNumberFormat="1" applyFont="1"/>
    <xf numFmtId="0" fontId="8" fillId="2" borderId="7" xfId="20" applyFont="1" applyFill="1" applyBorder="1" applyAlignment="1">
      <alignment horizontal="left" vertical="center"/>
      <protection/>
    </xf>
    <xf numFmtId="0" fontId="8" fillId="2" borderId="7" xfId="20" applyFont="1" applyFill="1" applyBorder="1" applyAlignment="1">
      <alignment horizontal="center" vertical="center"/>
      <protection/>
    </xf>
    <xf numFmtId="0" fontId="8" fillId="0" borderId="3" xfId="20" applyFont="1" applyBorder="1" applyAlignment="1">
      <alignment horizontal="left"/>
      <protection/>
    </xf>
    <xf numFmtId="3" fontId="4" fillId="0" borderId="3" xfId="20" applyNumberFormat="1" applyFont="1" applyBorder="1">
      <alignment/>
      <protection/>
    </xf>
    <xf numFmtId="0" fontId="8" fillId="0" borderId="4" xfId="20" applyFont="1" applyBorder="1" applyAlignment="1">
      <alignment horizontal="left"/>
      <protection/>
    </xf>
    <xf numFmtId="3" fontId="4" fillId="0" borderId="4" xfId="20" applyNumberFormat="1" applyFont="1" applyBorder="1">
      <alignment/>
      <protection/>
    </xf>
    <xf numFmtId="0" fontId="8" fillId="0" borderId="5" xfId="20" applyFont="1" applyBorder="1" applyAlignment="1">
      <alignment horizontal="left"/>
      <protection/>
    </xf>
    <xf numFmtId="3" fontId="4" fillId="0" borderId="5" xfId="20" applyNumberFormat="1" applyFont="1" applyBorder="1">
      <alignment/>
      <protection/>
    </xf>
    <xf numFmtId="0" fontId="10" fillId="0" borderId="0" xfId="20" applyFont="1" applyAlignment="1">
      <alignment horizontal="left" vertical="center" readingOrder="1"/>
      <protection/>
    </xf>
    <xf numFmtId="0" fontId="11" fillId="0" borderId="0" xfId="20" applyFont="1">
      <alignment/>
      <protection/>
    </xf>
    <xf numFmtId="0" fontId="12" fillId="0" borderId="0" xfId="0" applyFont="1"/>
    <xf numFmtId="1" fontId="4" fillId="0" borderId="0" xfId="20" applyNumberFormat="1" applyFont="1">
      <alignment/>
      <protection/>
    </xf>
    <xf numFmtId="0" fontId="13" fillId="0" borderId="0" xfId="0" applyFont="1"/>
    <xf numFmtId="3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165" fontId="4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2 2" xfId="22"/>
    <cellStyle name="Percent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Ukraine, January 2021 to December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billion, seasonally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4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1'!$U$2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1'!$R$3:$R$35</c:f>
              <c:strCache/>
            </c:strRef>
          </c:cat>
          <c:val>
            <c:numRef>
              <c:f>'Figure 1'!$U$3:$U$22</c:f>
              <c:numCache/>
            </c:numRef>
          </c:val>
        </c:ser>
        <c:gapWidth val="50"/>
        <c:axId val="57961858"/>
        <c:axId val="51894675"/>
      </c:barChart>
      <c:lineChart>
        <c:grouping val="standard"/>
        <c:varyColors val="0"/>
        <c:ser>
          <c:idx val="0"/>
          <c:order val="1"/>
          <c:tx>
            <c:strRef>
              <c:f>'Figure 1'!$S$2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1'!$R$3:$R$35</c:f>
              <c:strCache/>
            </c:strRef>
          </c:cat>
          <c:val>
            <c:numRef>
              <c:f>'Figure 1'!$S$3:$S$22</c:f>
              <c:numCache/>
            </c:numRef>
          </c:val>
          <c:smooth val="0"/>
        </c:ser>
        <c:ser>
          <c:idx val="1"/>
          <c:order val="2"/>
          <c:tx>
            <c:strRef>
              <c:f>'Figure 1'!$T$2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1'!$R$3:$R$35</c:f>
              <c:strCache/>
            </c:strRef>
          </c:cat>
          <c:val>
            <c:numRef>
              <c:f>'Figure 1'!$T$3:$T$22</c:f>
              <c:numCache/>
            </c:numRef>
          </c:val>
          <c:smooth val="0"/>
        </c:ser>
        <c:axId val="57961858"/>
        <c:axId val="51894675"/>
      </c:lineChart>
      <c:catAx>
        <c:axId val="5796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4675"/>
        <c:crosses val="autoZero"/>
        <c:auto val="1"/>
        <c:lblOffset val="100"/>
        <c:tickLblSkip val="1"/>
        <c:noMultiLvlLbl val="0"/>
      </c:catAx>
      <c:valAx>
        <c:axId val="518946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9618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3325"/>
          <c:h val="0.04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6'!$B$3:$AK$3</c:f>
              <c:strCache/>
            </c:strRef>
          </c:cat>
          <c:val>
            <c:numRef>
              <c:f>'Figure 6'!$B$4:$AK$4</c:f>
              <c:numCache/>
            </c:numRef>
          </c:val>
          <c:smooth val="0"/>
        </c:ser>
        <c:axId val="42288734"/>
        <c:axId val="45054287"/>
      </c:lineChart>
      <c:catAx>
        <c:axId val="4228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54287"/>
        <c:crosses val="autoZero"/>
        <c:auto val="1"/>
        <c:lblOffset val="100"/>
        <c:tickLblSkip val="2"/>
        <c:noMultiLvlLbl val="1"/>
      </c:catAx>
      <c:valAx>
        <c:axId val="450542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2288734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6'!$B$3:$AK$3</c:f>
              <c:strCache/>
            </c:strRef>
          </c:cat>
          <c:val>
            <c:numRef>
              <c:f>'Figure 6'!$B$5:$AK$5</c:f>
              <c:numCache/>
            </c:numRef>
          </c:val>
          <c:smooth val="0"/>
        </c:ser>
        <c:axId val="2835400"/>
        <c:axId val="25518601"/>
      </c:lineChart>
      <c:catAx>
        <c:axId val="28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8601"/>
        <c:crosses val="autoZero"/>
        <c:auto val="1"/>
        <c:lblOffset val="100"/>
        <c:tickLblSkip val="2"/>
        <c:noMultiLvlLbl val="1"/>
      </c:catAx>
      <c:valAx>
        <c:axId val="255186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35400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6'!$B$3:$AK$3</c:f>
              <c:strCache/>
            </c:strRef>
          </c:cat>
          <c:val>
            <c:numRef>
              <c:f>'Figure 6'!$B$6:$AK$6</c:f>
              <c:numCache/>
            </c:numRef>
          </c:val>
          <c:smooth val="0"/>
        </c:ser>
        <c:axId val="28340818"/>
        <c:axId val="53740771"/>
      </c:lineChart>
      <c:catAx>
        <c:axId val="2834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0771"/>
        <c:crosses val="autoZero"/>
        <c:auto val="1"/>
        <c:lblOffset val="100"/>
        <c:tickLblSkip val="2"/>
        <c:noMultiLvlLbl val="1"/>
      </c:catAx>
      <c:valAx>
        <c:axId val="537407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340818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7'!$E$5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7'!$E$5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7'!$D$6:$D$13</c:f>
              <c:strCache/>
            </c:strRef>
          </c:cat>
          <c:val>
            <c:numRef>
              <c:f>'Figure 7'!$E$6:$E$13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7'!$B$5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7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7'!$A$6:$A$12</c:f>
              <c:strCache/>
            </c:strRef>
          </c:cat>
          <c:val>
            <c:numRef>
              <c:f>'Figure 7'!$B$6:$B$12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7'!$E$5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7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7'!$D$6:$D$12</c:f>
              <c:strCache/>
            </c:strRef>
          </c:cat>
          <c:val>
            <c:numRef>
              <c:f>'Figure 7'!$E$6:$E$12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 cap="flat" cmpd="sng">
      <a:solidFill>
        <a:schemeClr val="bg1"/>
      </a:solidFill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52"/>
                  <c:y val="0.0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575"/>
                  <c:y val="0.03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5775"/>
                  <c:y val="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05"/>
                  <c:y val="-0.03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7'!$G$6:$G$12</c:f>
              <c:strCache/>
            </c:strRef>
          </c:cat>
          <c:val>
            <c:numRef>
              <c:f>'Figure 7'!$H$6:$H$12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8'!$B$3:$AK$3</c:f>
              <c:strCache/>
            </c:strRef>
          </c:cat>
          <c:val>
            <c:numRef>
              <c:f>'Figure 8'!$B$4:$AK$4</c:f>
              <c:numCache/>
            </c:numRef>
          </c:val>
          <c:smooth val="0"/>
        </c:ser>
        <c:axId val="13904892"/>
        <c:axId val="58035165"/>
      </c:lineChart>
      <c:catAx>
        <c:axId val="139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5165"/>
        <c:crosses val="autoZero"/>
        <c:auto val="1"/>
        <c:lblOffset val="100"/>
        <c:tickLblSkip val="2"/>
        <c:noMultiLvlLbl val="1"/>
      </c:catAx>
      <c:valAx>
        <c:axId val="580351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904892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8'!$B$3:$AK$3</c:f>
              <c:strCache/>
            </c:strRef>
          </c:cat>
          <c:val>
            <c:numRef>
              <c:f>'Figure 8'!$B$5:$AK$5</c:f>
              <c:numCache/>
            </c:numRef>
          </c:val>
          <c:smooth val="0"/>
        </c:ser>
        <c:axId val="52554438"/>
        <c:axId val="3227895"/>
      </c:lineChart>
      <c:catAx>
        <c:axId val="5255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895"/>
        <c:crosses val="autoZero"/>
        <c:auto val="1"/>
        <c:lblOffset val="100"/>
        <c:tickLblSkip val="2"/>
        <c:noMultiLvlLbl val="1"/>
      </c:catAx>
      <c:valAx>
        <c:axId val="32278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2554438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8'!$B$3:$AK$3</c:f>
              <c:strCache/>
            </c:strRef>
          </c:cat>
          <c:val>
            <c:numRef>
              <c:f>'Figure 8'!$B$6:$AK$6</c:f>
              <c:numCache/>
            </c:numRef>
          </c:val>
          <c:smooth val="0"/>
        </c:ser>
        <c:axId val="29051056"/>
        <c:axId val="60132913"/>
      </c:lineChart>
      <c:catAx>
        <c:axId val="29051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2913"/>
        <c:crosses val="autoZero"/>
        <c:auto val="1"/>
        <c:lblOffset val="100"/>
        <c:tickLblSkip val="2"/>
        <c:noMultiLvlLbl val="1"/>
      </c:catAx>
      <c:valAx>
        <c:axId val="601329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05105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Ukraine,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 2021 to December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in extra-EU trade, seasonally adjusted)</a:t>
            </a:r>
          </a:p>
        </c:rich>
      </c:tx>
      <c:layout>
        <c:manualLayout>
          <c:xMode val="edge"/>
          <c:yMode val="edge"/>
          <c:x val="0.004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2'!$S$2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2'!$R$3:$R$35</c:f>
              <c:strCache/>
            </c:strRef>
          </c:cat>
          <c:val>
            <c:numRef>
              <c:f>'Figure 2'!$S$3:$S$22</c:f>
              <c:numCache/>
            </c:numRef>
          </c:val>
          <c:smooth val="0"/>
        </c:ser>
        <c:ser>
          <c:idx val="1"/>
          <c:order val="1"/>
          <c:tx>
            <c:strRef>
              <c:f>'Figure 2'!$T$2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2'!$R$3:$R$35</c:f>
              <c:strCache/>
            </c:strRef>
          </c:cat>
          <c:val>
            <c:numRef>
              <c:f>'Figure 2'!$T$3:$T$22</c:f>
              <c:numCache/>
            </c:numRef>
          </c:val>
          <c:smooth val="0"/>
        </c:ser>
        <c:axId val="64398892"/>
        <c:axId val="42719117"/>
      </c:lineChart>
      <c:catAx>
        <c:axId val="6439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19117"/>
        <c:crosses val="autoZero"/>
        <c:auto val="1"/>
        <c:lblOffset val="100"/>
        <c:tickLblSkip val="1"/>
        <c:noMultiLvlLbl val="0"/>
      </c:catAx>
      <c:valAx>
        <c:axId val="427191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643988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3075"/>
          <c:h val="0.0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9'!$E$5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9'!$E$5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9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75"/>
                  <c:y val="-0.00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9'!$D$6:$D$16</c:f>
              <c:strCache/>
            </c:strRef>
          </c:cat>
          <c:val>
            <c:numRef>
              <c:f>'Figure 9'!$E$6:$E$16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495"/>
                  <c:y val="0.02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92"/>
                  <c:y val="-0.02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575"/>
                  <c:y val="-0.03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75"/>
                  <c:y val="-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9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675"/>
                  <c:y val="-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9'!$A$6:$A$14</c:f>
              <c:strCache/>
            </c:strRef>
          </c:cat>
          <c:val>
            <c:numRef>
              <c:f>'Figure 9'!$B$6:$B$14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9'!$E$5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495"/>
                  <c:y val="0.02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92"/>
                  <c:y val="-0.02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575"/>
                  <c:y val="-0.03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75"/>
                  <c:y val="-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9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675"/>
                  <c:y val="-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9'!$D$6:$D$14</c:f>
              <c:strCache/>
            </c:strRef>
          </c:cat>
          <c:val>
            <c:numRef>
              <c:f>'Figure 9'!$E$6:$E$14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4"/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495"/>
                  <c:y val="0.02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92"/>
                  <c:y val="-0.02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575"/>
                  <c:y val="-0.03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75"/>
                  <c:y val="-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9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675"/>
                  <c:y val="-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9'!$G$6:$G$14</c:f>
              <c:strCache/>
            </c:strRef>
          </c:cat>
          <c:val>
            <c:numRef>
              <c:f>'Figure 9'!$H$6:$H$14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10'!$B$3:$AK$3</c:f>
              <c:strCache/>
            </c:strRef>
          </c:cat>
          <c:val>
            <c:numRef>
              <c:f>'Figure 10'!$B$4:$AK$4</c:f>
              <c:numCache/>
            </c:numRef>
          </c:val>
          <c:smooth val="0"/>
        </c:ser>
        <c:axId val="4325306"/>
        <c:axId val="38927755"/>
      </c:lineChart>
      <c:catAx>
        <c:axId val="43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7755"/>
        <c:crosses val="autoZero"/>
        <c:auto val="1"/>
        <c:lblOffset val="100"/>
        <c:tickLblSkip val="2"/>
        <c:noMultiLvlLbl val="1"/>
      </c:catAx>
      <c:valAx>
        <c:axId val="389277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25306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10'!$B$3:$AK$3</c:f>
              <c:strCache/>
            </c:strRef>
          </c:cat>
          <c:val>
            <c:numRef>
              <c:f>'Figure 10'!$B$5:$AK$5</c:f>
              <c:numCache/>
            </c:numRef>
          </c:val>
          <c:smooth val="0"/>
        </c:ser>
        <c:axId val="14805476"/>
        <c:axId val="66140421"/>
      </c:lineChart>
      <c:catAx>
        <c:axId val="1480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0421"/>
        <c:crosses val="autoZero"/>
        <c:auto val="1"/>
        <c:lblOffset val="100"/>
        <c:tickLblSkip val="2"/>
        <c:noMultiLvlLbl val="1"/>
      </c:catAx>
      <c:valAx>
        <c:axId val="661404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480547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10'!$B$3:$AK$3</c:f>
              <c:strCache/>
            </c:strRef>
          </c:cat>
          <c:val>
            <c:numRef>
              <c:f>'Figure 10'!$B$6:$AK$6</c:f>
              <c:numCache/>
            </c:numRef>
          </c:val>
          <c:smooth val="0"/>
        </c:ser>
        <c:axId val="58392878"/>
        <c:axId val="55773855"/>
      </c:lineChart>
      <c:catAx>
        <c:axId val="5839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73855"/>
        <c:crosses val="autoZero"/>
        <c:auto val="1"/>
        <c:lblOffset val="100"/>
        <c:tickLblSkip val="2"/>
        <c:noMultiLvlLbl val="1"/>
      </c:catAx>
      <c:valAx>
        <c:axId val="557738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392878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4"/>
                  <c:y val="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725"/>
                  <c:y val="0.00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875"/>
                  <c:y val="-0.01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11'!$A$6:$A$14</c:f>
              <c:strCache/>
            </c:strRef>
          </c:cat>
          <c:val>
            <c:numRef>
              <c:f>'Figure 11'!$B$6:$B$14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11'!$E$5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45"/>
                  <c:y val="-0.0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02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8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11'!$D$6:$D$14</c:f>
              <c:strCache/>
            </c:strRef>
          </c:cat>
          <c:val>
            <c:numRef>
              <c:f>'Figure 11'!$E$6:$E$14</c:f>
              <c:numCache/>
            </c:numRef>
          </c:val>
        </c:ser>
      </c:pieChart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45"/>
                  <c:y val="-0.0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02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8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11'!$G$6:$G$14</c:f>
              <c:strCache/>
            </c:strRef>
          </c:cat>
          <c:val>
            <c:numRef>
              <c:f>'Figure 11'!$H$6:$H$14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Ukraine's share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EU imports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selected products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1265"/>
          <c:w val="0.93375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3'!$P$4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3'!$O$5:$O$10</c:f>
              <c:strCache/>
            </c:strRef>
          </c:cat>
          <c:val>
            <c:numRef>
              <c:f>'Figure 3'!$P$5:$P$10</c:f>
              <c:numCache/>
            </c:numRef>
          </c:val>
        </c:ser>
        <c:ser>
          <c:idx val="1"/>
          <c:order val="1"/>
          <c:tx>
            <c:strRef>
              <c:f>'Figure 3'!$Q$4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3'!$O$5:$O$10</c:f>
              <c:strCache/>
            </c:strRef>
          </c:cat>
          <c:val>
            <c:numRef>
              <c:f>'Figure 3'!$Q$5:$Q$10</c:f>
              <c:numCache/>
            </c:numRef>
          </c:val>
        </c:ser>
        <c:ser>
          <c:idx val="2"/>
          <c:order val="2"/>
          <c:tx>
            <c:strRef>
              <c:f>'Figure 3'!$R$4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3'!$O$5:$O$10</c:f>
              <c:strCache/>
            </c:strRef>
          </c:cat>
          <c:val>
            <c:numRef>
              <c:f>'Figure 3'!$R$5:$R$10</c:f>
              <c:numCache/>
            </c:numRef>
          </c:val>
        </c:ser>
        <c:overlap val="-10"/>
        <c:gapWidth val="50"/>
        <c:axId val="48927734"/>
        <c:axId val="37696423"/>
      </c:barChart>
      <c:catAx>
        <c:axId val="4892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96423"/>
        <c:crosses val="autoZero"/>
        <c:auto val="1"/>
        <c:lblOffset val="100"/>
        <c:tickLblSkip val="1"/>
        <c:noMultiLvlLbl val="0"/>
      </c:catAx>
      <c:valAx>
        <c:axId val="376964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9277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8775"/>
          <c:w val="0.49225"/>
          <c:h val="0.044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12'!$B$3:$AK$3</c:f>
              <c:strCache/>
            </c:strRef>
          </c:cat>
          <c:val>
            <c:numRef>
              <c:f>'Figure 12'!$B$4:$AK$4</c:f>
              <c:numCache/>
            </c:numRef>
          </c:val>
          <c:smooth val="0"/>
        </c:ser>
        <c:axId val="32202648"/>
        <c:axId val="21388377"/>
      </c:lineChart>
      <c:catAx>
        <c:axId val="322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88377"/>
        <c:crosses val="autoZero"/>
        <c:auto val="1"/>
        <c:lblOffset val="100"/>
        <c:tickLblSkip val="2"/>
        <c:noMultiLvlLbl val="1"/>
      </c:catAx>
      <c:valAx>
        <c:axId val="213883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202648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12'!$B$3:$AK$3</c:f>
              <c:strCache/>
            </c:strRef>
          </c:cat>
          <c:val>
            <c:numRef>
              <c:f>'Figure 12'!$B$5:$AK$5</c:f>
              <c:numCache/>
            </c:numRef>
          </c:val>
          <c:smooth val="0"/>
        </c:ser>
        <c:axId val="58277666"/>
        <c:axId val="54736947"/>
      </c:lineChart>
      <c:catAx>
        <c:axId val="5827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6947"/>
        <c:crosses val="autoZero"/>
        <c:auto val="1"/>
        <c:lblOffset val="100"/>
        <c:tickLblSkip val="2"/>
        <c:noMultiLvlLbl val="1"/>
      </c:catAx>
      <c:valAx>
        <c:axId val="547369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27766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12'!$B$3:$AK$3</c:f>
              <c:strCache/>
            </c:strRef>
          </c:cat>
          <c:val>
            <c:numRef>
              <c:f>'Figure 12'!$B$6:$AK$6</c:f>
              <c:numCache/>
            </c:numRef>
          </c:val>
          <c:smooth val="0"/>
        </c:ser>
        <c:axId val="22870476"/>
        <c:axId val="4507693"/>
      </c:lineChart>
      <c:catAx>
        <c:axId val="2287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693"/>
        <c:crosses val="autoZero"/>
        <c:auto val="1"/>
        <c:lblOffset val="100"/>
        <c:tickLblSkip val="2"/>
        <c:noMultiLvlLbl val="1"/>
      </c:catAx>
      <c:valAx>
        <c:axId val="45076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87047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25"/>
                  <c:y val="-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4"/>
                  <c:y val="-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solidFill>
                  <a:schemeClr val="bg1"/>
                </a:solidFill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13'!$A$6:$A$14</c:f>
              <c:strCache/>
            </c:strRef>
          </c:cat>
          <c:val>
            <c:numRef>
              <c:f>'Figure 13'!$B$6:$B$14</c:f>
              <c:numCache/>
            </c:numRef>
          </c:val>
        </c:ser>
      </c:pieChart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13'!$E$5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13'!$E$5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13'!$D$6:$D$14</c:f>
              <c:strCache/>
            </c:strRef>
          </c:cat>
          <c:val>
            <c:numRef>
              <c:f>'Figure 13'!$E$6:$E$14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13'!$G$6:$G$14</c:f>
              <c:strCache/>
            </c:strRef>
          </c:cat>
          <c:val>
            <c:numRef>
              <c:f>'Figure 13'!$H$6:$H$14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14'!$B$3:$AK$3</c:f>
              <c:strCache/>
            </c:strRef>
          </c:cat>
          <c:val>
            <c:numRef>
              <c:f>'Figure 14'!$B$4:$AK$4</c:f>
              <c:numCache/>
            </c:numRef>
          </c:val>
          <c:smooth val="0"/>
        </c:ser>
        <c:axId val="40569238"/>
        <c:axId val="29578823"/>
      </c:lineChart>
      <c:catAx>
        <c:axId val="4056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8823"/>
        <c:crosses val="autoZero"/>
        <c:auto val="1"/>
        <c:lblOffset val="100"/>
        <c:tickLblSkip val="2"/>
        <c:noMultiLvlLbl val="1"/>
      </c:catAx>
      <c:valAx>
        <c:axId val="295788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569238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14'!$B$3:$AK$3</c:f>
              <c:strCache/>
            </c:strRef>
          </c:cat>
          <c:val>
            <c:numRef>
              <c:f>'Figure 14'!$B$5:$AK$5</c:f>
              <c:numCache/>
            </c:numRef>
          </c:val>
          <c:smooth val="0"/>
        </c:ser>
        <c:axId val="64882816"/>
        <c:axId val="47074433"/>
      </c:lineChart>
      <c:catAx>
        <c:axId val="648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4433"/>
        <c:crosses val="autoZero"/>
        <c:auto val="1"/>
        <c:lblOffset val="100"/>
        <c:tickLblSkip val="2"/>
        <c:noMultiLvlLbl val="1"/>
      </c:catAx>
      <c:valAx>
        <c:axId val="470744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88281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14'!$B$3:$AK$3</c:f>
              <c:strCache/>
            </c:strRef>
          </c:cat>
          <c:val>
            <c:numRef>
              <c:f>'Figure 14'!$B$6:$AK$6</c:f>
              <c:numCache/>
            </c:numRef>
          </c:val>
          <c:smooth val="0"/>
        </c:ser>
        <c:axId val="21016714"/>
        <c:axId val="54932699"/>
      </c:lineChart>
      <c:catAx>
        <c:axId val="2101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2699"/>
        <c:crosses val="autoZero"/>
        <c:auto val="1"/>
        <c:lblOffset val="100"/>
        <c:tickLblSkip val="2"/>
        <c:noMultiLvlLbl val="1"/>
      </c:catAx>
      <c:valAx>
        <c:axId val="549326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01671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15'!$B$5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4425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15'!$A$6:$A$13</c:f>
              <c:strCache/>
            </c:strRef>
          </c:cat>
          <c:val>
            <c:numRef>
              <c:f>'Figure 15'!$B$6:$B$13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4'!$B$3:$AK$3</c:f>
              <c:strCache/>
            </c:strRef>
          </c:cat>
          <c:val>
            <c:numRef>
              <c:f>'Figure 4'!$B$4:$AK$4</c:f>
              <c:numCache/>
            </c:numRef>
          </c:val>
          <c:smooth val="0"/>
        </c:ser>
        <c:axId val="3723488"/>
        <c:axId val="33511393"/>
      </c:lineChart>
      <c:catAx>
        <c:axId val="3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11393"/>
        <c:crosses val="autoZero"/>
        <c:auto val="1"/>
        <c:lblOffset val="100"/>
        <c:tickLblSkip val="2"/>
        <c:noMultiLvlLbl val="1"/>
      </c:catAx>
      <c:valAx>
        <c:axId val="335113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723488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15'!$E$5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4425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15'!$D$6:$D$13</c:f>
              <c:strCache/>
            </c:strRef>
          </c:cat>
          <c:val>
            <c:numRef>
              <c:f>'Figure 15'!$E$6:$E$13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-0.00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4425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15'!$G$6:$G$13</c:f>
              <c:strCache/>
            </c:strRef>
          </c:cat>
          <c:val>
            <c:numRef>
              <c:f>'Figure 15'!$H$6:$H$13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 groups with the highest share for Ukraine in EU exports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44"/>
          <c:w val="0.942"/>
          <c:h val="0.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16'!$P$4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16'!$O$5:$O$13</c:f>
              <c:strCache/>
            </c:strRef>
          </c:cat>
          <c:val>
            <c:numRef>
              <c:f>'Figure 16'!$P$5:$P$13</c:f>
              <c:numCache/>
            </c:numRef>
          </c:val>
        </c:ser>
        <c:ser>
          <c:idx val="1"/>
          <c:order val="1"/>
          <c:tx>
            <c:strRef>
              <c:f>'Figure 16'!$Q$4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16'!$O$5:$O$13</c:f>
              <c:strCache/>
            </c:strRef>
          </c:cat>
          <c:val>
            <c:numRef>
              <c:f>'Figure 16'!$Q$5:$Q$13</c:f>
              <c:numCache/>
            </c:numRef>
          </c:val>
        </c:ser>
        <c:ser>
          <c:idx val="2"/>
          <c:order val="2"/>
          <c:tx>
            <c:strRef>
              <c:f>'Figure 16'!$R$4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16'!$O$5:$O$13</c:f>
              <c:strCache/>
            </c:strRef>
          </c:cat>
          <c:val>
            <c:numRef>
              <c:f>'Figure 16'!$R$5:$R$13</c:f>
              <c:numCache/>
            </c:numRef>
          </c:val>
        </c:ser>
        <c:overlap val="-27"/>
        <c:gapWidth val="75"/>
        <c:axId val="24632244"/>
        <c:axId val="20363605"/>
      </c:barChart>
      <c:catAx>
        <c:axId val="2463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3605"/>
        <c:crosses val="autoZero"/>
        <c:auto val="1"/>
        <c:lblOffset val="100"/>
        <c:tickLblSkip val="1"/>
        <c:noMultiLvlLbl val="0"/>
      </c:catAx>
      <c:valAx>
        <c:axId val="203636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63224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05"/>
          <c:y val="0.84375"/>
          <c:w val="0.279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4'!$B$3:$AK$3</c:f>
              <c:strCache/>
            </c:strRef>
          </c:cat>
          <c:val>
            <c:numRef>
              <c:f>'Figure 4'!$B$5:$AK$5</c:f>
              <c:numCache/>
            </c:numRef>
          </c:val>
          <c:smooth val="0"/>
        </c:ser>
        <c:axId val="33167082"/>
        <c:axId val="30068283"/>
      </c:lineChart>
      <c:catAx>
        <c:axId val="3316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8283"/>
        <c:crosses val="autoZero"/>
        <c:auto val="1"/>
        <c:lblOffset val="100"/>
        <c:tickLblSkip val="2"/>
        <c:noMultiLvlLbl val="1"/>
      </c:catAx>
      <c:valAx>
        <c:axId val="300682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3167082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4'!$B$3:$AK$3</c:f>
              <c:strCache/>
            </c:strRef>
          </c:cat>
          <c:val>
            <c:numRef>
              <c:f>'Figure 4'!$B$6:$AK$6</c:f>
              <c:numCache/>
            </c:numRef>
          </c:val>
          <c:smooth val="0"/>
        </c:ser>
        <c:axId val="2179092"/>
        <c:axId val="19611829"/>
      </c:lineChart>
      <c:catAx>
        <c:axId val="217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11829"/>
        <c:crosses val="autoZero"/>
        <c:auto val="1"/>
        <c:lblOffset val="100"/>
        <c:tickLblSkip val="2"/>
        <c:noMultiLvlLbl val="1"/>
      </c:catAx>
      <c:valAx>
        <c:axId val="196118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79092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-0.02825"/>
                  <c:y val="0.02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05"/>
                  <c:y val="-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05"/>
                  <c:y val="-0.05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7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675"/>
                  <c:y val="-0.05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5'!$A$6:$A$12</c:f>
              <c:strCache/>
            </c:strRef>
          </c:cat>
          <c:val>
            <c:numRef>
              <c:f>'Figure 5'!$B$6:$B$12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12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5'!$E$5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-0.021"/>
                  <c:y val="0.02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6325"/>
                  <c:y val="0.04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68"/>
                  <c:y val="0.01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975"/>
                  <c:y val="-0.02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775"/>
                  <c:y val="-0.05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4"/>
                  <c:y val="-0.04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5'!$D$6:$D$12</c:f>
              <c:strCache/>
            </c:strRef>
          </c:cat>
          <c:val>
            <c:numRef>
              <c:f>'Figure 5'!$E$6:$E$12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5'!$H$5</c:f>
        </c:strRef>
      </c:tx>
      <c:layout>
        <c:manualLayout>
          <c:xMode val="edge"/>
          <c:yMode val="edge"/>
          <c:x val="0.01225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-0.18025"/>
                  <c:y val="0.0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465"/>
                  <c:y val="0.05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87"/>
                  <c:y val="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425"/>
                  <c:y val="-0.04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775"/>
                  <c:y val="-0.05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4"/>
                  <c:y val="-0.04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5'!$G$6:$G$12</c:f>
              <c:strCache/>
            </c:strRef>
          </c:cat>
          <c:val>
            <c:numRef>
              <c:f>'Figure 5'!$H$6:$H$12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: ext_st_eu27_2020sitc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20</xdr:row>
      <xdr:rowOff>0</xdr:rowOff>
    </xdr:from>
    <xdr:ext cx="5200650" cy="4714875"/>
    <xdr:graphicFrame macro="">
      <xdr:nvGraphicFramePr>
        <xdr:cNvPr id="3" name="Chart 2"/>
        <xdr:cNvGraphicFramePr/>
      </xdr:nvGraphicFramePr>
      <xdr:xfrm>
        <a:off x="4991100" y="3905250"/>
        <a:ext cx="5200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20</xdr:row>
      <xdr:rowOff>38100</xdr:rowOff>
    </xdr:from>
    <xdr:ext cx="5143500" cy="4714875"/>
    <xdr:graphicFrame macro="">
      <xdr:nvGraphicFramePr>
        <xdr:cNvPr id="5" name="Chart 4"/>
        <xdr:cNvGraphicFramePr/>
      </xdr:nvGraphicFramePr>
      <xdr:xfrm>
        <a:off x="0" y="3943350"/>
        <a:ext cx="51435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438150</xdr:colOff>
      <xdr:row>20</xdr:row>
      <xdr:rowOff>38100</xdr:rowOff>
    </xdr:from>
    <xdr:ext cx="5191125" cy="4714875"/>
    <xdr:graphicFrame macro="">
      <xdr:nvGraphicFramePr>
        <xdr:cNvPr id="7" name="Chart 6"/>
        <xdr:cNvGraphicFramePr/>
      </xdr:nvGraphicFramePr>
      <xdr:xfrm>
        <a:off x="4810125" y="3943350"/>
        <a:ext cx="51911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428625</xdr:colOff>
      <xdr:row>20</xdr:row>
      <xdr:rowOff>38100</xdr:rowOff>
    </xdr:from>
    <xdr:ext cx="5210175" cy="4714875"/>
    <xdr:graphicFrame macro="">
      <xdr:nvGraphicFramePr>
        <xdr:cNvPr id="8" name="Chart 7"/>
        <xdr:cNvGraphicFramePr/>
      </xdr:nvGraphicFramePr>
      <xdr:xfrm>
        <a:off x="9686925" y="3943350"/>
        <a:ext cx="521017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21</xdr:col>
      <xdr:colOff>0</xdr:colOff>
      <xdr:row>50</xdr:row>
      <xdr:rowOff>114300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3344525" y="8553450"/>
          <a:ext cx="15335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86000"/>
        <a:ext cx="5562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572125" y="2286000"/>
        <a:ext cx="55626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1144250" y="2286000"/>
        <a:ext cx="55626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7685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5200650" cy="4714875"/>
    <xdr:graphicFrame macro="">
      <xdr:nvGraphicFramePr>
        <xdr:cNvPr id="3" name="Chart 2"/>
        <xdr:cNvGraphicFramePr/>
      </xdr:nvGraphicFramePr>
      <xdr:xfrm>
        <a:off x="4991100" y="4257675"/>
        <a:ext cx="5200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21</xdr:row>
      <xdr:rowOff>85725</xdr:rowOff>
    </xdr:from>
    <xdr:ext cx="5143500" cy="4686300"/>
    <xdr:graphicFrame macro="">
      <xdr:nvGraphicFramePr>
        <xdr:cNvPr id="5" name="Chart 4"/>
        <xdr:cNvGraphicFramePr/>
      </xdr:nvGraphicFramePr>
      <xdr:xfrm>
        <a:off x="0" y="4181475"/>
        <a:ext cx="51435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438150</xdr:colOff>
      <xdr:row>21</xdr:row>
      <xdr:rowOff>95250</xdr:rowOff>
    </xdr:from>
    <xdr:ext cx="5191125" cy="4676775"/>
    <xdr:graphicFrame macro="">
      <xdr:nvGraphicFramePr>
        <xdr:cNvPr id="6" name="Chart 5"/>
        <xdr:cNvGraphicFramePr/>
      </xdr:nvGraphicFramePr>
      <xdr:xfrm>
        <a:off x="4810125" y="4191000"/>
        <a:ext cx="5191125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428625</xdr:colOff>
      <xdr:row>21</xdr:row>
      <xdr:rowOff>95250</xdr:rowOff>
    </xdr:from>
    <xdr:ext cx="5210175" cy="4676775"/>
    <xdr:graphicFrame macro="">
      <xdr:nvGraphicFramePr>
        <xdr:cNvPr id="7" name="Chart 6"/>
        <xdr:cNvGraphicFramePr/>
      </xdr:nvGraphicFramePr>
      <xdr:xfrm>
        <a:off x="9686925" y="4191000"/>
        <a:ext cx="5210175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18</xdr:col>
      <xdr:colOff>76200</xdr:colOff>
      <xdr:row>49</xdr:row>
      <xdr:rowOff>114300</xdr:rowOff>
    </xdr:from>
    <xdr:to>
      <xdr:col>21</xdr:col>
      <xdr:colOff>0</xdr:colOff>
      <xdr:row>51</xdr:row>
      <xdr:rowOff>133350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3363575" y="8743950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95525"/>
        <a:ext cx="5562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38100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295525"/>
        <a:ext cx="55626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38100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295525"/>
        <a:ext cx="55626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7685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38100</xdr:rowOff>
    </xdr:from>
    <xdr:ext cx="5143500" cy="4724400"/>
    <xdr:graphicFrame macro="">
      <xdr:nvGraphicFramePr>
        <xdr:cNvPr id="5" name="Chart 4"/>
        <xdr:cNvGraphicFramePr/>
      </xdr:nvGraphicFramePr>
      <xdr:xfrm>
        <a:off x="0" y="3943350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47625</xdr:rowOff>
    </xdr:from>
    <xdr:ext cx="5191125" cy="4724400"/>
    <xdr:graphicFrame macro="">
      <xdr:nvGraphicFramePr>
        <xdr:cNvPr id="7" name="Chart 6"/>
        <xdr:cNvGraphicFramePr/>
      </xdr:nvGraphicFramePr>
      <xdr:xfrm>
        <a:off x="4810125" y="3952875"/>
        <a:ext cx="51911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47625</xdr:rowOff>
    </xdr:from>
    <xdr:ext cx="5200650" cy="4724400"/>
    <xdr:graphicFrame macro="">
      <xdr:nvGraphicFramePr>
        <xdr:cNvPr id="8" name="Chart 7"/>
        <xdr:cNvGraphicFramePr/>
      </xdr:nvGraphicFramePr>
      <xdr:xfrm>
        <a:off x="9686925" y="3952875"/>
        <a:ext cx="5200650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20</xdr:col>
      <xdr:colOff>361950</xdr:colOff>
      <xdr:row>50</xdr:row>
      <xdr:rowOff>114300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44525" y="8553450"/>
          <a:ext cx="152400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57150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85725" y="2305050"/>
        <a:ext cx="5476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47625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305050"/>
        <a:ext cx="5562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47625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305050"/>
        <a:ext cx="55626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7685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38100</xdr:rowOff>
    </xdr:from>
    <xdr:ext cx="5143500" cy="4724400"/>
    <xdr:graphicFrame macro="">
      <xdr:nvGraphicFramePr>
        <xdr:cNvPr id="5" name="Chart 4"/>
        <xdr:cNvGraphicFramePr/>
      </xdr:nvGraphicFramePr>
      <xdr:xfrm>
        <a:off x="0" y="3943350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47625</xdr:rowOff>
    </xdr:from>
    <xdr:ext cx="5191125" cy="4724400"/>
    <xdr:graphicFrame macro="">
      <xdr:nvGraphicFramePr>
        <xdr:cNvPr id="6" name="Chart 5"/>
        <xdr:cNvGraphicFramePr/>
      </xdr:nvGraphicFramePr>
      <xdr:xfrm>
        <a:off x="4810125" y="3952875"/>
        <a:ext cx="51911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47625</xdr:rowOff>
    </xdr:from>
    <xdr:ext cx="5210175" cy="4724400"/>
    <xdr:graphicFrame macro="">
      <xdr:nvGraphicFramePr>
        <xdr:cNvPr id="7" name="Chart 6"/>
        <xdr:cNvGraphicFramePr/>
      </xdr:nvGraphicFramePr>
      <xdr:xfrm>
        <a:off x="9686925" y="3952875"/>
        <a:ext cx="5210175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21</xdr:col>
      <xdr:colOff>0</xdr:colOff>
      <xdr:row>50</xdr:row>
      <xdr:rowOff>114300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44525" y="8553450"/>
          <a:ext cx="15335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57150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85725" y="2314575"/>
        <a:ext cx="54768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57150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314575"/>
        <a:ext cx="55626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57150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314575"/>
        <a:ext cx="55626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305425"/>
          <a:ext cx="1533525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38100</xdr:rowOff>
    </xdr:from>
    <xdr:ext cx="5143500" cy="4724400"/>
    <xdr:graphicFrame macro="">
      <xdr:nvGraphicFramePr>
        <xdr:cNvPr id="2" name="Chart 1"/>
        <xdr:cNvGraphicFramePr/>
      </xdr:nvGraphicFramePr>
      <xdr:xfrm>
        <a:off x="0" y="3943350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47625</xdr:rowOff>
    </xdr:from>
    <xdr:ext cx="5191125" cy="4724400"/>
    <xdr:graphicFrame macro="">
      <xdr:nvGraphicFramePr>
        <xdr:cNvPr id="3" name="Chart 2"/>
        <xdr:cNvGraphicFramePr/>
      </xdr:nvGraphicFramePr>
      <xdr:xfrm>
        <a:off x="4810125" y="3952875"/>
        <a:ext cx="51911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47625</xdr:rowOff>
    </xdr:from>
    <xdr:ext cx="5210175" cy="4724400"/>
    <xdr:graphicFrame macro="">
      <xdr:nvGraphicFramePr>
        <xdr:cNvPr id="4" name="Chart 3"/>
        <xdr:cNvGraphicFramePr/>
      </xdr:nvGraphicFramePr>
      <xdr:xfrm>
        <a:off x="9686925" y="3952875"/>
        <a:ext cx="5210175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21</xdr:col>
      <xdr:colOff>0</xdr:colOff>
      <xdr:row>50</xdr:row>
      <xdr:rowOff>85725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44525" y="8553450"/>
          <a:ext cx="1533525" cy="295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The following HS codes were used:</a:t>
          </a:r>
          <a:r>
            <a:rPr lang="en-GB" sz="1200" baseline="0">
              <a:latin typeface="Arial" panose="020B0604020202020204" pitchFamily="34" charset="0"/>
            </a:rPr>
            <a:t> 31, 09, 24, 60, 58, 18, 12, 96</a:t>
          </a:r>
          <a:r>
            <a:rPr lang="en-GB" sz="1200">
              <a:latin typeface="Arial" panose="020B0604020202020204" pitchFamily="34" charset="0"/>
            </a:rPr>
            <a:t> and 41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ds-045409)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9906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944225" cy="5505450"/>
    <xdr:graphicFrame macro="">
      <xdr:nvGraphicFramePr>
        <xdr:cNvPr id="2" name="Chart 1"/>
        <xdr:cNvGraphicFramePr/>
      </xdr:nvGraphicFramePr>
      <xdr:xfrm>
        <a:off x="0" y="0"/>
        <a:ext cx="109442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9</xdr:col>
      <xdr:colOff>304800</xdr:colOff>
      <xdr:row>34</xdr:row>
      <xdr:rowOff>0</xdr:rowOff>
    </xdr:from>
    <xdr:to>
      <xdr:col>11</xdr:col>
      <xdr:colOff>600075</xdr:colOff>
      <xdr:row>36</xdr:row>
      <xdr:rowOff>19050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9410700" y="5762625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657225</xdr:colOff>
      <xdr:row>8</xdr:row>
      <xdr:rowOff>123825</xdr:rowOff>
    </xdr:from>
    <xdr:to>
      <xdr:col>12</xdr:col>
      <xdr:colOff>704850</xdr:colOff>
      <xdr:row>11</xdr:row>
      <xdr:rowOff>0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8534400" y="1809750"/>
          <a:ext cx="147637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657225</xdr:colOff>
      <xdr:row>22</xdr:row>
      <xdr:rowOff>95250</xdr:rowOff>
    </xdr:from>
    <xdr:to>
      <xdr:col>12</xdr:col>
      <xdr:colOff>704850</xdr:colOff>
      <xdr:row>24</xdr:row>
      <xdr:rowOff>133350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8534400" y="4638675"/>
          <a:ext cx="147637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657225</xdr:colOff>
      <xdr:row>8</xdr:row>
      <xdr:rowOff>142875</xdr:rowOff>
    </xdr:from>
    <xdr:to>
      <xdr:col>12</xdr:col>
      <xdr:colOff>704850</xdr:colOff>
      <xdr:row>11</xdr:row>
      <xdr:rowOff>0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8534400" y="1828800"/>
          <a:ext cx="1476375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657225</xdr:colOff>
      <xdr:row>22</xdr:row>
      <xdr:rowOff>114300</xdr:rowOff>
    </xdr:from>
    <xdr:to>
      <xdr:col>12</xdr:col>
      <xdr:colOff>704850</xdr:colOff>
      <xdr:row>24</xdr:row>
      <xdr:rowOff>133350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8534400" y="4657725"/>
          <a:ext cx="147637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81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98869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38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 i="0">
              <a:latin typeface="Arial" panose="020B0604020202020204" pitchFamily="34" charset="0"/>
            </a:rPr>
            <a:t>The</a:t>
          </a:r>
          <a:r>
            <a:rPr lang="en-GB" sz="1200" i="0" baseline="0">
              <a:latin typeface="Arial" panose="020B0604020202020204" pitchFamily="34" charset="0"/>
            </a:rPr>
            <a:t> following HS codes were used: 1512, 1005, 1205, 44, 72 and 1507</a:t>
          </a:r>
          <a:endParaRPr lang="en-GB" sz="1200" i="0">
            <a:latin typeface="Arial" panose="020B0604020202020204" pitchFamily="34" charset="0"/>
          </a:endParaRP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ds-045409)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0</xdr:rowOff>
    </xdr:from>
    <xdr:ext cx="10877550" cy="5524500"/>
    <xdr:graphicFrame macro="">
      <xdr:nvGraphicFramePr>
        <xdr:cNvPr id="2" name="Chart 1"/>
        <xdr:cNvGraphicFramePr/>
      </xdr:nvGraphicFramePr>
      <xdr:xfrm>
        <a:off x="66675" y="0"/>
        <a:ext cx="108775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47625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66675" y="2295525"/>
        <a:ext cx="54959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38100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572125" y="2295525"/>
        <a:ext cx="55626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38100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1144250" y="2295525"/>
        <a:ext cx="55626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323850</xdr:colOff>
      <xdr:row>26</xdr:row>
      <xdr:rowOff>114300</xdr:rowOff>
    </xdr:from>
    <xdr:to>
      <xdr:col>26</xdr:col>
      <xdr:colOff>609600</xdr:colOff>
      <xdr:row>28</xdr:row>
      <xdr:rowOff>104775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82850" y="5200650"/>
          <a:ext cx="15240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57150</xdr:rowOff>
    </xdr:from>
    <xdr:ext cx="5143500" cy="4686300"/>
    <xdr:graphicFrame macro="">
      <xdr:nvGraphicFramePr>
        <xdr:cNvPr id="10" name="Chart 9"/>
        <xdr:cNvGraphicFramePr/>
      </xdr:nvGraphicFramePr>
      <xdr:xfrm>
        <a:off x="0" y="3962400"/>
        <a:ext cx="5143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66675</xdr:rowOff>
    </xdr:from>
    <xdr:ext cx="5210175" cy="4686300"/>
    <xdr:graphicFrame macro="">
      <xdr:nvGraphicFramePr>
        <xdr:cNvPr id="11" name="Chart 10"/>
        <xdr:cNvGraphicFramePr/>
      </xdr:nvGraphicFramePr>
      <xdr:xfrm>
        <a:off x="4810125" y="3971925"/>
        <a:ext cx="52101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66675</xdr:rowOff>
    </xdr:from>
    <xdr:ext cx="5219700" cy="4686300"/>
    <xdr:graphicFrame macro="">
      <xdr:nvGraphicFramePr>
        <xdr:cNvPr id="12" name="Chart 11"/>
        <xdr:cNvGraphicFramePr/>
      </xdr:nvGraphicFramePr>
      <xdr:xfrm>
        <a:off x="9782175" y="3971925"/>
        <a:ext cx="52197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20</xdr:col>
      <xdr:colOff>361950</xdr:colOff>
      <xdr:row>50</xdr:row>
      <xdr:rowOff>114300</xdr:rowOff>
    </xdr:to>
    <xdr:pic>
      <xdr:nvPicPr>
        <xdr:cNvPr id="13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63575" y="8553450"/>
          <a:ext cx="152400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28575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28575" y="2286000"/>
        <a:ext cx="55340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286000"/>
        <a:ext cx="55626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286000"/>
        <a:ext cx="55626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7685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file%20for%20Ukrain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DATA F1+2"/>
      <sheetName val="DATA F3"/>
      <sheetName val="DATA IMP"/>
      <sheetName val="DATA IMP MONTH"/>
      <sheetName val="DATA PARTNERS"/>
      <sheetName val="DATA EXP share"/>
      <sheetName val="DATA EXP abs"/>
      <sheetName val="Figure 0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  <sheetName val="Figure 14"/>
      <sheetName val="Figure 15"/>
      <sheetName val="Figure 16"/>
      <sheetName val="Table 1+2"/>
    </sheetNames>
    <sheetDataSet>
      <sheetData sheetId="0">
        <row r="2">
          <cell r="E2" t="str">
            <v>06</v>
          </cell>
          <cell r="F2" t="str">
            <v>Trees and plants</v>
          </cell>
        </row>
        <row r="3">
          <cell r="E3" t="str">
            <v>12</v>
          </cell>
          <cell r="F3" t="str">
            <v>Oil seeds and related products</v>
          </cell>
        </row>
        <row r="4">
          <cell r="E4" t="str">
            <v>32</v>
          </cell>
          <cell r="F4" t="str">
            <v>Tanning or dyeing materials</v>
          </cell>
        </row>
        <row r="5">
          <cell r="E5" t="str">
            <v>09</v>
          </cell>
          <cell r="F5" t="str">
            <v>Coffee, tea, mate and spices</v>
          </cell>
        </row>
        <row r="6">
          <cell r="E6" t="str">
            <v>34</v>
          </cell>
          <cell r="F6" t="str">
            <v>Soap and related products</v>
          </cell>
        </row>
        <row r="7">
          <cell r="E7" t="str">
            <v>18</v>
          </cell>
          <cell r="F7" t="str">
            <v>Cocoa and cocoa preparations</v>
          </cell>
        </row>
        <row r="8">
          <cell r="E8">
            <v>61</v>
          </cell>
          <cell r="F8" t="str">
            <v>Clothing, knitted or crocheted</v>
          </cell>
        </row>
        <row r="9">
          <cell r="E9">
            <v>95</v>
          </cell>
          <cell r="F9" t="str">
            <v>Toys, games and related products</v>
          </cell>
        </row>
        <row r="10">
          <cell r="E10">
            <v>96</v>
          </cell>
          <cell r="F10" t="str">
            <v>Miscellaneous manufactured articles</v>
          </cell>
        </row>
        <row r="11">
          <cell r="E11" t="str">
            <v>83</v>
          </cell>
          <cell r="F11" t="str">
            <v>Miscellaneous articles of base metal</v>
          </cell>
        </row>
        <row r="12">
          <cell r="E12" t="str">
            <v>84</v>
          </cell>
          <cell r="F12" t="str">
            <v>Machinery</v>
          </cell>
        </row>
        <row r="13">
          <cell r="E13" t="str">
            <v>87</v>
          </cell>
          <cell r="F13" t="str">
            <v>Vehicles</v>
          </cell>
        </row>
        <row r="14">
          <cell r="E14" t="str">
            <v>30</v>
          </cell>
          <cell r="F14" t="str">
            <v>Pharmaceuticals</v>
          </cell>
        </row>
        <row r="15">
          <cell r="E15" t="str">
            <v>85</v>
          </cell>
          <cell r="F15" t="str">
            <v>Electrical machinery</v>
          </cell>
        </row>
        <row r="16">
          <cell r="E16" t="str">
            <v>39</v>
          </cell>
          <cell r="F16" t="str">
            <v>Plastics</v>
          </cell>
        </row>
        <row r="17">
          <cell r="E17" t="str">
            <v>2709</v>
          </cell>
          <cell r="F17" t="str">
            <v>Crude oil</v>
          </cell>
        </row>
        <row r="18">
          <cell r="E18" t="str">
            <v>2710</v>
          </cell>
          <cell r="F18" t="str">
            <v>Non-crude oil</v>
          </cell>
        </row>
        <row r="19">
          <cell r="E19" t="str">
            <v>27111100</v>
          </cell>
          <cell r="F19" t="str">
            <v>Natural gas, liquefied</v>
          </cell>
        </row>
        <row r="20">
          <cell r="E20" t="str">
            <v>27112100</v>
          </cell>
          <cell r="F20" t="str">
            <v>Natural gas, gaseous </v>
          </cell>
        </row>
        <row r="21">
          <cell r="E21" t="str">
            <v>2701</v>
          </cell>
          <cell r="F21" t="str">
            <v>Coal</v>
          </cell>
        </row>
        <row r="22">
          <cell r="E22" t="str">
            <v>71</v>
          </cell>
          <cell r="F22" t="str">
            <v>Pearls and similar products</v>
          </cell>
        </row>
        <row r="23">
          <cell r="E23" t="str">
            <v>74</v>
          </cell>
          <cell r="F23" t="str">
            <v>Copper</v>
          </cell>
        </row>
        <row r="24">
          <cell r="E24" t="str">
            <v>75</v>
          </cell>
          <cell r="F24" t="str">
            <v>Nickel</v>
          </cell>
        </row>
        <row r="25">
          <cell r="E25" t="str">
            <v>31</v>
          </cell>
          <cell r="F25" t="str">
            <v>Fertilisers</v>
          </cell>
        </row>
        <row r="26">
          <cell r="E26" t="str">
            <v>40</v>
          </cell>
          <cell r="F26" t="str">
            <v>Rubber</v>
          </cell>
        </row>
        <row r="27">
          <cell r="E27" t="str">
            <v>44</v>
          </cell>
          <cell r="F27" t="str">
            <v>Wood</v>
          </cell>
        </row>
        <row r="28">
          <cell r="E28" t="str">
            <v>72</v>
          </cell>
          <cell r="F28" t="str">
            <v>Iron and steel</v>
          </cell>
        </row>
        <row r="29">
          <cell r="E29" t="str">
            <v>27OIL</v>
          </cell>
          <cell r="F29" t="str">
            <v>Petroleum oil</v>
          </cell>
        </row>
        <row r="30">
          <cell r="E30" t="str">
            <v>27GAS</v>
          </cell>
          <cell r="F30" t="str">
            <v>Natural gas</v>
          </cell>
        </row>
        <row r="31">
          <cell r="E31" t="str">
            <v>/Petroleum_oils</v>
          </cell>
          <cell r="F31" t="str">
            <v>Petroleum oil</v>
          </cell>
        </row>
        <row r="32">
          <cell r="E32" t="str">
            <v>/Natural_gas_both</v>
          </cell>
          <cell r="F32" t="str">
            <v>Natural gas</v>
          </cell>
        </row>
        <row r="33">
          <cell r="E33" t="str">
            <v>1507</v>
          </cell>
          <cell r="F33" t="str">
            <v>Soya bean oil</v>
          </cell>
        </row>
        <row r="34">
          <cell r="E34" t="str">
            <v>72</v>
          </cell>
          <cell r="F34" t="str">
            <v>Iron and steel</v>
          </cell>
        </row>
        <row r="35">
          <cell r="E35" t="str">
            <v>44</v>
          </cell>
          <cell r="F35" t="str">
            <v>Wood</v>
          </cell>
        </row>
        <row r="36">
          <cell r="E36" t="str">
            <v>10</v>
          </cell>
          <cell r="F36" t="str">
            <v>Cereals</v>
          </cell>
        </row>
        <row r="37">
          <cell r="E37" t="str">
            <v>14</v>
          </cell>
          <cell r="F37" t="str">
            <v>Vegetable plaiting material</v>
          </cell>
        </row>
        <row r="38">
          <cell r="E38" t="str">
            <v>15</v>
          </cell>
          <cell r="F38" t="str">
            <v>Animal or vegetable fats and oils</v>
          </cell>
        </row>
        <row r="39">
          <cell r="E39" t="str">
            <v>26</v>
          </cell>
          <cell r="F39" t="str">
            <v>Ores, ash and slag</v>
          </cell>
        </row>
        <row r="40">
          <cell r="E40" t="str">
            <v>87</v>
          </cell>
          <cell r="F40" t="str">
            <v>Vehicles</v>
          </cell>
        </row>
        <row r="41">
          <cell r="E41" t="str">
            <v>88</v>
          </cell>
          <cell r="F41" t="str">
            <v>Aircraft</v>
          </cell>
        </row>
        <row r="42">
          <cell r="E42" t="str">
            <v>84</v>
          </cell>
          <cell r="F42" t="str">
            <v>Machinery</v>
          </cell>
        </row>
        <row r="43">
          <cell r="E43" t="str">
            <v>27</v>
          </cell>
          <cell r="F43" t="str">
            <v>Fuels</v>
          </cell>
        </row>
        <row r="44">
          <cell r="E44" t="str">
            <v>85</v>
          </cell>
          <cell r="F44" t="str">
            <v>Electrical machinery</v>
          </cell>
        </row>
        <row r="45">
          <cell r="E45" t="str">
            <v>30</v>
          </cell>
          <cell r="F45" t="str">
            <v>Pharmaceutical products</v>
          </cell>
        </row>
        <row r="46">
          <cell r="E46" t="str">
            <v>39</v>
          </cell>
          <cell r="F46" t="str">
            <v>Plastics</v>
          </cell>
        </row>
        <row r="47">
          <cell r="E47" t="str">
            <v>38</v>
          </cell>
          <cell r="F47" t="str">
            <v>Miscelaneous chemicals</v>
          </cell>
        </row>
        <row r="48">
          <cell r="E48" t="str">
            <v>90</v>
          </cell>
          <cell r="F48" t="str">
            <v>Instruments (optical, medical etc.)</v>
          </cell>
        </row>
        <row r="49">
          <cell r="E49" t="str">
            <v>33</v>
          </cell>
          <cell r="F49" t="str">
            <v>Essential oils</v>
          </cell>
        </row>
        <row r="50">
          <cell r="E50" t="str">
            <v>0409</v>
          </cell>
          <cell r="F50" t="str">
            <v>Natural honey</v>
          </cell>
        </row>
        <row r="51">
          <cell r="E51" t="str">
            <v>1001</v>
          </cell>
          <cell r="F51" t="str">
            <v>Wheat</v>
          </cell>
        </row>
        <row r="52">
          <cell r="E52" t="str">
            <v>1003</v>
          </cell>
          <cell r="F52" t="str">
            <v>Barely</v>
          </cell>
        </row>
        <row r="53">
          <cell r="E53" t="str">
            <v>1005</v>
          </cell>
          <cell r="F53" t="str">
            <v>Maize</v>
          </cell>
        </row>
        <row r="54">
          <cell r="E54" t="str">
            <v>1205</v>
          </cell>
          <cell r="F54" t="str">
            <v>Rape or colza seeds</v>
          </cell>
        </row>
        <row r="55">
          <cell r="E55" t="str">
            <v>1507</v>
          </cell>
          <cell r="F55" t="str">
            <v>Soya bean oil</v>
          </cell>
        </row>
        <row r="56">
          <cell r="E56" t="str">
            <v>1512</v>
          </cell>
          <cell r="F56" t="str">
            <v>Sunflower oil</v>
          </cell>
        </row>
        <row r="57">
          <cell r="E57" t="str">
            <v>1514</v>
          </cell>
          <cell r="F57" t="str">
            <v>Rape or colza oil</v>
          </cell>
        </row>
        <row r="58">
          <cell r="E58" t="str">
            <v>31</v>
          </cell>
          <cell r="F58" t="str">
            <v>Fertilisers</v>
          </cell>
        </row>
        <row r="59">
          <cell r="E59" t="str">
            <v>41</v>
          </cell>
          <cell r="F59" t="str">
            <v>Raw hides, skins and leather</v>
          </cell>
        </row>
        <row r="60">
          <cell r="E60" t="str">
            <v>09</v>
          </cell>
          <cell r="F60" t="str">
            <v>Coffee, tea, mate and spices</v>
          </cell>
        </row>
        <row r="61">
          <cell r="E61" t="str">
            <v>60</v>
          </cell>
          <cell r="F61" t="str">
            <v>Knitted or crocheted fabrics</v>
          </cell>
        </row>
        <row r="62">
          <cell r="E62" t="str">
            <v>12</v>
          </cell>
          <cell r="F62" t="str">
            <v>Oil seeds and related products</v>
          </cell>
        </row>
        <row r="63">
          <cell r="E63" t="str">
            <v>24</v>
          </cell>
          <cell r="F63" t="str">
            <v>Tobacco and substitutes</v>
          </cell>
        </row>
        <row r="64">
          <cell r="E64" t="str">
            <v>58</v>
          </cell>
          <cell r="F64" t="str">
            <v>Special woven fabrics</v>
          </cell>
        </row>
        <row r="65">
          <cell r="E65" t="str">
            <v>96</v>
          </cell>
          <cell r="F65" t="str">
            <v>Miscellaneous manufactured articles</v>
          </cell>
        </row>
        <row r="66">
          <cell r="E66" t="str">
            <v>18</v>
          </cell>
          <cell r="F66" t="str">
            <v>Cocoa and cocoa preparations</v>
          </cell>
        </row>
        <row r="67">
          <cell r="E67" t="str">
            <v>59</v>
          </cell>
          <cell r="F67" t="str">
            <v>Textile articles for industrial use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2">
          <cell r="A12" t="str">
            <v>84</v>
          </cell>
          <cell r="B12">
            <v>864.05</v>
          </cell>
          <cell r="C12">
            <v>1019.878</v>
          </cell>
          <cell r="D12">
            <v>1099.757</v>
          </cell>
          <cell r="E12">
            <v>1205.557</v>
          </cell>
          <cell r="F12">
            <v>596.276</v>
          </cell>
          <cell r="G12">
            <v>461.69</v>
          </cell>
          <cell r="H12">
            <v>717.591</v>
          </cell>
          <cell r="I12">
            <v>753.637</v>
          </cell>
          <cell r="J12">
            <v>700.321</v>
          </cell>
          <cell r="K12">
            <v>821.004</v>
          </cell>
          <cell r="L12">
            <v>999.278</v>
          </cell>
          <cell r="M12">
            <v>1016.588</v>
          </cell>
        </row>
        <row r="13">
          <cell r="A13" t="str">
            <v>87</v>
          </cell>
          <cell r="B13">
            <v>656.572</v>
          </cell>
          <cell r="C13">
            <v>733.553</v>
          </cell>
          <cell r="D13">
            <v>693.406</v>
          </cell>
          <cell r="E13">
            <v>761.958</v>
          </cell>
          <cell r="F13">
            <v>446.147</v>
          </cell>
          <cell r="G13">
            <v>914.566</v>
          </cell>
          <cell r="H13">
            <v>749.695</v>
          </cell>
          <cell r="I13">
            <v>843.58</v>
          </cell>
          <cell r="J13">
            <v>799.642</v>
          </cell>
          <cell r="K13">
            <v>984.976</v>
          </cell>
          <cell r="L13">
            <v>978.402</v>
          </cell>
          <cell r="M13">
            <v>1108.868</v>
          </cell>
        </row>
        <row r="14">
          <cell r="A14" t="str">
            <v>27</v>
          </cell>
          <cell r="B14">
            <v>315.626</v>
          </cell>
          <cell r="C14">
            <v>412.412</v>
          </cell>
          <cell r="D14">
            <v>945.963</v>
          </cell>
          <cell r="E14">
            <v>1040.483</v>
          </cell>
          <cell r="F14">
            <v>551.875</v>
          </cell>
          <cell r="G14">
            <v>1353.829</v>
          </cell>
          <cell r="H14">
            <v>1993.46</v>
          </cell>
          <cell r="I14">
            <v>2122.225</v>
          </cell>
          <cell r="J14">
            <v>1669.262</v>
          </cell>
          <cell r="K14">
            <v>1351.612</v>
          </cell>
          <cell r="L14">
            <v>1688.733</v>
          </cell>
          <cell r="M14">
            <v>1756.525</v>
          </cell>
        </row>
        <row r="15">
          <cell r="A15" t="str">
            <v>85</v>
          </cell>
          <cell r="B15">
            <v>618.325</v>
          </cell>
          <cell r="C15">
            <v>661.387</v>
          </cell>
          <cell r="D15">
            <v>631.131</v>
          </cell>
          <cell r="E15">
            <v>712.933</v>
          </cell>
          <cell r="F15">
            <v>541.241</v>
          </cell>
          <cell r="G15">
            <v>526.286</v>
          </cell>
          <cell r="H15">
            <v>671.851</v>
          </cell>
          <cell r="I15">
            <v>1128.8</v>
          </cell>
          <cell r="J15">
            <v>880.811</v>
          </cell>
          <cell r="K15">
            <v>776.651</v>
          </cell>
          <cell r="L15">
            <v>776.809</v>
          </cell>
          <cell r="M15">
            <v>1031.535</v>
          </cell>
        </row>
        <row r="16">
          <cell r="A16" t="str">
            <v>39</v>
          </cell>
          <cell r="B16">
            <v>320.309</v>
          </cell>
          <cell r="C16">
            <v>389.718</v>
          </cell>
          <cell r="D16">
            <v>412.501</v>
          </cell>
          <cell r="E16">
            <v>409.853</v>
          </cell>
          <cell r="F16">
            <v>260.767</v>
          </cell>
          <cell r="G16">
            <v>290.18</v>
          </cell>
          <cell r="H16">
            <v>453.38</v>
          </cell>
          <cell r="I16">
            <v>333.347</v>
          </cell>
          <cell r="J16">
            <v>332.295</v>
          </cell>
          <cell r="K16">
            <v>371.099</v>
          </cell>
          <cell r="L16">
            <v>417.991</v>
          </cell>
          <cell r="M16">
            <v>363.486</v>
          </cell>
        </row>
        <row r="27">
          <cell r="A27" t="str">
            <v>84</v>
          </cell>
          <cell r="B27">
            <v>85.886</v>
          </cell>
          <cell r="C27">
            <v>111.169</v>
          </cell>
          <cell r="D27">
            <v>114.196</v>
          </cell>
          <cell r="E27">
            <v>115.776</v>
          </cell>
          <cell r="F27">
            <v>63.661</v>
          </cell>
          <cell r="G27">
            <v>47.014</v>
          </cell>
          <cell r="H27">
            <v>68.925</v>
          </cell>
          <cell r="I27">
            <v>56.167</v>
          </cell>
          <cell r="J27">
            <v>53.185</v>
          </cell>
          <cell r="K27">
            <v>72.39</v>
          </cell>
          <cell r="L27">
            <v>79.651</v>
          </cell>
          <cell r="M27">
            <v>66.424</v>
          </cell>
        </row>
        <row r="28">
          <cell r="A28" t="str">
            <v>87</v>
          </cell>
          <cell r="B28">
            <v>156.388</v>
          </cell>
          <cell r="C28">
            <v>164.547</v>
          </cell>
          <cell r="D28">
            <v>163.209</v>
          </cell>
          <cell r="E28">
            <v>184.647</v>
          </cell>
          <cell r="F28">
            <v>100.094</v>
          </cell>
          <cell r="G28">
            <v>332.42</v>
          </cell>
          <cell r="H28">
            <v>184.528</v>
          </cell>
          <cell r="I28">
            <v>197.582</v>
          </cell>
          <cell r="J28">
            <v>185.925</v>
          </cell>
          <cell r="K28">
            <v>213.04</v>
          </cell>
          <cell r="L28">
            <v>200.09</v>
          </cell>
          <cell r="M28">
            <v>191.117</v>
          </cell>
        </row>
        <row r="29">
          <cell r="A29" t="str">
            <v>27</v>
          </cell>
          <cell r="B29">
            <v>914.858</v>
          </cell>
          <cell r="C29">
            <v>930.276</v>
          </cell>
          <cell r="D29">
            <v>1840.392</v>
          </cell>
          <cell r="E29">
            <v>1766.912</v>
          </cell>
          <cell r="F29">
            <v>1025.6</v>
          </cell>
          <cell r="G29">
            <v>1083.062</v>
          </cell>
          <cell r="H29">
            <v>1557.169</v>
          </cell>
          <cell r="I29">
            <v>1896.432</v>
          </cell>
          <cell r="J29">
            <v>1687.881</v>
          </cell>
          <cell r="K29">
            <v>1736.823</v>
          </cell>
          <cell r="L29">
            <v>2317.907</v>
          </cell>
          <cell r="M29">
            <v>2351.211</v>
          </cell>
        </row>
        <row r="30">
          <cell r="A30" t="str">
            <v>85</v>
          </cell>
          <cell r="B30">
            <v>36.912</v>
          </cell>
          <cell r="C30">
            <v>38.619</v>
          </cell>
          <cell r="D30">
            <v>40.39</v>
          </cell>
          <cell r="E30">
            <v>45.109</v>
          </cell>
          <cell r="F30">
            <v>28.576</v>
          </cell>
          <cell r="G30">
            <v>28.936</v>
          </cell>
          <cell r="H30">
            <v>37.961</v>
          </cell>
          <cell r="I30">
            <v>71.459</v>
          </cell>
          <cell r="J30">
            <v>54.302</v>
          </cell>
          <cell r="K30">
            <v>36.551</v>
          </cell>
          <cell r="L30">
            <v>38.359</v>
          </cell>
          <cell r="M30">
            <v>40.06</v>
          </cell>
        </row>
        <row r="31">
          <cell r="A31" t="str">
            <v>39</v>
          </cell>
          <cell r="B31">
            <v>150.594</v>
          </cell>
          <cell r="C31">
            <v>163.84</v>
          </cell>
          <cell r="D31">
            <v>179.102</v>
          </cell>
          <cell r="E31">
            <v>164.566</v>
          </cell>
          <cell r="F31">
            <v>92.792</v>
          </cell>
          <cell r="G31">
            <v>104.236</v>
          </cell>
          <cell r="H31">
            <v>180.935</v>
          </cell>
          <cell r="I31">
            <v>132.182</v>
          </cell>
          <cell r="J31">
            <v>148.488</v>
          </cell>
          <cell r="K31">
            <v>169.028</v>
          </cell>
          <cell r="L31">
            <v>211.064</v>
          </cell>
          <cell r="M31">
            <v>162.65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96533-8AE1-455D-AB10-7BA974D03C68}">
  <dimension ref="R2:V29"/>
  <sheetViews>
    <sheetView showGridLines="0" workbookViewId="0" topLeftCell="A1">
      <selection activeCell="C1" sqref="C1"/>
    </sheetView>
  </sheetViews>
  <sheetFormatPr defaultColWidth="9.28125" defaultRowHeight="15"/>
  <cols>
    <col min="1" max="21" width="9.28125" style="1" customWidth="1"/>
    <col min="22" max="22" width="11.00390625" style="1" bestFit="1" customWidth="1"/>
    <col min="23" max="16384" width="9.28125" style="1" customWidth="1"/>
  </cols>
  <sheetData>
    <row r="1" ht="12.75"/>
    <row r="2" spans="19:21" ht="12.75">
      <c r="S2" s="1" t="s">
        <v>4</v>
      </c>
      <c r="T2" s="1" t="s">
        <v>5</v>
      </c>
      <c r="U2" s="1" t="s">
        <v>6</v>
      </c>
    </row>
    <row r="3" spans="18:21" ht="12.75">
      <c r="R3" s="4" t="s">
        <v>100</v>
      </c>
      <c r="S3" s="5">
        <v>4.9306</v>
      </c>
      <c r="T3" s="5">
        <v>5.964799999999999</v>
      </c>
      <c r="U3" s="2">
        <v>1.0341999999999993</v>
      </c>
    </row>
    <row r="4" spans="18:21" ht="12.75">
      <c r="R4" s="4" t="s">
        <v>101</v>
      </c>
      <c r="S4" s="5">
        <v>4.6575</v>
      </c>
      <c r="T4" s="5">
        <v>5.9911</v>
      </c>
      <c r="U4" s="2">
        <v>1.3336000000000006</v>
      </c>
    </row>
    <row r="5" spans="18:21" ht="12.75">
      <c r="R5" s="4" t="s">
        <v>102</v>
      </c>
      <c r="S5" s="5">
        <v>4.8645</v>
      </c>
      <c r="T5" s="5">
        <v>6.2255</v>
      </c>
      <c r="U5" s="2">
        <v>1.3610000000000007</v>
      </c>
    </row>
    <row r="6" spans="18:21" ht="12.75">
      <c r="R6" s="4" t="s">
        <v>103</v>
      </c>
      <c r="S6" s="5">
        <v>4.6392</v>
      </c>
      <c r="T6" s="5">
        <v>6.004099999999999</v>
      </c>
      <c r="U6" s="2">
        <v>1.3648999999999996</v>
      </c>
    </row>
    <row r="7" spans="18:21" ht="12.75">
      <c r="R7" s="4" t="s">
        <v>104</v>
      </c>
      <c r="S7" s="5">
        <v>4.363300000000001</v>
      </c>
      <c r="T7" s="5">
        <v>6.3426</v>
      </c>
      <c r="U7" s="2">
        <v>1.9792999999999994</v>
      </c>
    </row>
    <row r="8" spans="18:21" ht="12.75">
      <c r="R8" s="4" t="s">
        <v>105</v>
      </c>
      <c r="S8" s="5">
        <v>3.6113000000000004</v>
      </c>
      <c r="T8" s="5">
        <v>4.9247</v>
      </c>
      <c r="U8" s="2">
        <v>1.3133999999999992</v>
      </c>
    </row>
    <row r="9" spans="18:21" ht="12.75">
      <c r="R9" s="4" t="s">
        <v>106</v>
      </c>
      <c r="S9" s="5">
        <v>3.9608000000000003</v>
      </c>
      <c r="T9" s="5">
        <v>5.808799999999999</v>
      </c>
      <c r="U9" s="2">
        <v>1.8479999999999985</v>
      </c>
    </row>
    <row r="10" spans="18:21" ht="12.75">
      <c r="R10" s="4" t="s">
        <v>107</v>
      </c>
      <c r="S10" s="5">
        <v>4.2861</v>
      </c>
      <c r="T10" s="5">
        <v>6.031</v>
      </c>
      <c r="U10" s="2">
        <v>1.7448999999999995</v>
      </c>
    </row>
    <row r="11" spans="18:21" ht="12.75">
      <c r="R11" s="4" t="s">
        <v>90</v>
      </c>
      <c r="S11" s="5">
        <v>4.6516</v>
      </c>
      <c r="T11" s="5">
        <v>6.4341</v>
      </c>
      <c r="U11" s="2">
        <v>1.7824999999999998</v>
      </c>
    </row>
    <row r="12" spans="18:21" ht="12.75">
      <c r="R12" s="4" t="s">
        <v>94</v>
      </c>
      <c r="S12" s="5">
        <v>5.6012</v>
      </c>
      <c r="T12" s="5">
        <v>6.7211</v>
      </c>
      <c r="U12" s="2">
        <v>1.1198999999999995</v>
      </c>
    </row>
    <row r="13" spans="18:21" ht="12.75">
      <c r="R13" s="4" t="s">
        <v>95</v>
      </c>
      <c r="S13" s="5">
        <v>6.9299</v>
      </c>
      <c r="T13" s="5">
        <v>7.166300000000001</v>
      </c>
      <c r="U13" s="2">
        <v>0.2364000000000006</v>
      </c>
    </row>
    <row r="14" spans="18:21" ht="12.75">
      <c r="R14" s="4" t="s">
        <v>96</v>
      </c>
      <c r="S14" s="5">
        <v>6.6774000000000004</v>
      </c>
      <c r="T14" s="5">
        <v>7.6643</v>
      </c>
      <c r="U14" s="2">
        <v>0.9868999999999994</v>
      </c>
    </row>
    <row r="15" spans="18:21" ht="12.75">
      <c r="R15" s="4" t="s">
        <v>91</v>
      </c>
      <c r="S15" s="5">
        <v>6.5878</v>
      </c>
      <c r="T15" s="5">
        <v>5.939499999999999</v>
      </c>
      <c r="U15" s="2">
        <v>-0.6483000000000008</v>
      </c>
    </row>
    <row r="16" spans="18:21" ht="12.75">
      <c r="R16" s="4" t="s">
        <v>93</v>
      </c>
      <c r="S16" s="5">
        <v>5.868200000000001</v>
      </c>
      <c r="T16" s="5">
        <v>6.9056</v>
      </c>
      <c r="U16" s="2">
        <v>1.037399999999999</v>
      </c>
    </row>
    <row r="17" spans="18:21" ht="12.75">
      <c r="R17" s="4" t="s">
        <v>97</v>
      </c>
      <c r="S17" s="5">
        <v>7.1715</v>
      </c>
      <c r="T17" s="5">
        <v>8.167300000000001</v>
      </c>
      <c r="U17" s="2">
        <v>0.9958000000000009</v>
      </c>
    </row>
    <row r="18" spans="18:21" ht="12.75">
      <c r="R18" s="4" t="s">
        <v>98</v>
      </c>
      <c r="S18" s="5">
        <v>7.891799999999999</v>
      </c>
      <c r="T18" s="5">
        <v>8.839</v>
      </c>
      <c r="U18" s="2">
        <v>0.9472000000000014</v>
      </c>
    </row>
    <row r="19" spans="18:21" ht="12.75">
      <c r="R19" s="4" t="s">
        <v>92</v>
      </c>
      <c r="S19" s="5">
        <v>6.364499999999999</v>
      </c>
      <c r="T19" s="5">
        <v>9.862900000000002</v>
      </c>
      <c r="U19" s="2">
        <v>3.498400000000003</v>
      </c>
    </row>
    <row r="20" spans="18:21" ht="12.75">
      <c r="R20" s="4" t="s">
        <v>99</v>
      </c>
      <c r="S20" s="5">
        <v>5.8007</v>
      </c>
      <c r="T20" s="5">
        <v>9.5339</v>
      </c>
      <c r="U20" s="2">
        <v>3.733199999999999</v>
      </c>
    </row>
    <row r="21" spans="18:21" ht="12.75">
      <c r="R21" s="4" t="s">
        <v>89</v>
      </c>
      <c r="S21" s="5">
        <v>5.1453</v>
      </c>
      <c r="T21" s="5">
        <v>9.6868</v>
      </c>
      <c r="U21" s="2">
        <v>4.5415</v>
      </c>
    </row>
    <row r="22" spans="18:21" ht="12.75">
      <c r="R22" s="4" t="s">
        <v>112</v>
      </c>
      <c r="S22" s="5">
        <v>5.4822</v>
      </c>
      <c r="T22" s="5">
        <v>10.0284</v>
      </c>
      <c r="U22" s="2">
        <v>4.5462</v>
      </c>
    </row>
    <row r="23" spans="19:22" ht="12.75">
      <c r="S23" s="5"/>
      <c r="T23" s="5"/>
      <c r="U23" s="5"/>
      <c r="V23" s="6"/>
    </row>
    <row r="24" spans="19:21" ht="12.75">
      <c r="S24" s="7"/>
      <c r="T24" s="7"/>
      <c r="U24" s="5"/>
    </row>
    <row r="25" spans="19:21" ht="12.75">
      <c r="S25" s="7"/>
      <c r="T25" s="7"/>
      <c r="U25" s="5"/>
    </row>
    <row r="26" ht="12.75"/>
    <row r="27" spans="19:21" ht="12.75">
      <c r="S27" s="5"/>
      <c r="T27" s="5"/>
      <c r="U27" s="5"/>
    </row>
    <row r="28" spans="19:21" ht="12.75">
      <c r="S28" s="5"/>
      <c r="T28" s="5"/>
      <c r="U28" s="5"/>
    </row>
    <row r="29" spans="19:21" ht="12.75">
      <c r="S29" s="7"/>
      <c r="T29" s="7"/>
      <c r="U29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27"/>
  <sheetViews>
    <sheetView showGridLines="0" workbookViewId="0" topLeftCell="A1">
      <selection activeCell="A10" sqref="A10:AA30"/>
    </sheetView>
  </sheetViews>
  <sheetFormatPr defaultColWidth="9.28125" defaultRowHeight="15"/>
  <cols>
    <col min="1" max="1" width="9.28125" style="9" customWidth="1"/>
    <col min="2" max="16384" width="9.28125" style="9" customWidth="1"/>
  </cols>
  <sheetData>
    <row r="1" spans="1:8" ht="15">
      <c r="A1" s="9" t="s">
        <v>145</v>
      </c>
      <c r="H1" s="9" t="s">
        <v>143</v>
      </c>
    </row>
    <row r="2" ht="15">
      <c r="A2" s="9" t="s">
        <v>41</v>
      </c>
    </row>
    <row r="3" spans="1:37" ht="15">
      <c r="A3" s="1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80</v>
      </c>
      <c r="AA3" s="15" t="s">
        <v>81</v>
      </c>
      <c r="AB3" s="15" t="s">
        <v>82</v>
      </c>
      <c r="AC3" s="15" t="s">
        <v>83</v>
      </c>
      <c r="AD3" s="15" t="s">
        <v>84</v>
      </c>
      <c r="AE3" s="15" t="s">
        <v>85</v>
      </c>
      <c r="AF3" s="15" t="s">
        <v>86</v>
      </c>
      <c r="AG3" s="15" t="s">
        <v>87</v>
      </c>
      <c r="AH3" s="15" t="s">
        <v>88</v>
      </c>
      <c r="AI3" s="15" t="s">
        <v>108</v>
      </c>
      <c r="AJ3" s="15" t="s">
        <v>109</v>
      </c>
      <c r="AK3" s="15" t="s">
        <v>110</v>
      </c>
    </row>
    <row r="4" spans="1:38" ht="15">
      <c r="A4" s="16" t="s">
        <v>9</v>
      </c>
      <c r="B4" s="17">
        <v>100</v>
      </c>
      <c r="C4" s="17">
        <v>113.48796218403237</v>
      </c>
      <c r="D4" s="17">
        <v>145.7744127976071</v>
      </c>
      <c r="E4" s="17">
        <v>134.2733912857696</v>
      </c>
      <c r="F4" s="17">
        <v>142.2451895471965</v>
      </c>
      <c r="G4" s="17">
        <v>164.77853890424495</v>
      </c>
      <c r="H4" s="17">
        <v>182.70239955133601</v>
      </c>
      <c r="I4" s="17">
        <v>188.6805805926104</v>
      </c>
      <c r="J4" s="17">
        <v>180.90774346032129</v>
      </c>
      <c r="K4" s="17">
        <v>162.46578269171707</v>
      </c>
      <c r="L4" s="17">
        <v>174.04825808863785</v>
      </c>
      <c r="M4" s="17">
        <v>147.3260425429636</v>
      </c>
      <c r="N4" s="17">
        <v>169.91547490285623</v>
      </c>
      <c r="O4" s="17">
        <v>168.91399270920965</v>
      </c>
      <c r="P4" s="17">
        <v>166.24203821656053</v>
      </c>
      <c r="Q4" s="17">
        <v>210.33930216720745</v>
      </c>
      <c r="R4" s="17">
        <v>245.70364138925612</v>
      </c>
      <c r="S4" s="17">
        <v>233.02087088891562</v>
      </c>
      <c r="T4" s="17">
        <v>243.00765132395946</v>
      </c>
      <c r="U4" s="17">
        <v>223.17429796098227</v>
      </c>
      <c r="V4" s="17">
        <v>222.60011483662487</v>
      </c>
      <c r="W4" s="17">
        <v>228.42339996528196</v>
      </c>
      <c r="X4" s="17">
        <v>197.92626420435576</v>
      </c>
      <c r="Y4" s="17">
        <v>143.63791745116106</v>
      </c>
      <c r="Z4" s="17">
        <v>143.49103339609292</v>
      </c>
      <c r="AA4" s="17">
        <v>144.62604654889236</v>
      </c>
      <c r="AB4" s="17">
        <v>181.46323225039725</v>
      </c>
      <c r="AC4" s="17">
        <v>174.34603212754877</v>
      </c>
      <c r="AD4" s="17">
        <v>190.89452389536515</v>
      </c>
      <c r="AE4" s="17">
        <v>198.3669163695603</v>
      </c>
      <c r="AF4" s="17">
        <v>168.85790970636543</v>
      </c>
      <c r="AG4" s="17">
        <v>138.16848936425913</v>
      </c>
      <c r="AH4" s="17">
        <v>142.75794843034356</v>
      </c>
      <c r="AI4" s="17">
        <v>130.92309952062385</v>
      </c>
      <c r="AJ4" s="17">
        <v>106.1998424334682</v>
      </c>
      <c r="AK4" s="17">
        <v>107.52981078663089</v>
      </c>
      <c r="AL4" s="38">
        <f>+AK4-M4</f>
        <v>-39.7962317563327</v>
      </c>
    </row>
    <row r="5" spans="1:38" ht="15">
      <c r="A5" s="18" t="s">
        <v>10</v>
      </c>
      <c r="B5" s="19">
        <v>100</v>
      </c>
      <c r="C5" s="19">
        <v>108.99574274649673</v>
      </c>
      <c r="D5" s="19">
        <v>138.27550636839666</v>
      </c>
      <c r="E5" s="19">
        <v>120.03619102567464</v>
      </c>
      <c r="F5" s="19">
        <v>123.40134448786202</v>
      </c>
      <c r="G5" s="19">
        <v>128.8614687961676</v>
      </c>
      <c r="H5" s="19">
        <v>122.8886382908045</v>
      </c>
      <c r="I5" s="19">
        <v>117.47659384752562</v>
      </c>
      <c r="J5" s="19">
        <v>117.56794559107637</v>
      </c>
      <c r="K5" s="19">
        <v>102.50845768534789</v>
      </c>
      <c r="L5" s="19">
        <v>102.9114543722081</v>
      </c>
      <c r="M5" s="19">
        <v>81.50717264168263</v>
      </c>
      <c r="N5" s="19">
        <v>93.10316190676004</v>
      </c>
      <c r="O5" s="19">
        <v>95.09017160140918</v>
      </c>
      <c r="P5" s="19">
        <v>83.59952094970846</v>
      </c>
      <c r="Q5" s="19">
        <v>114.87853277735528</v>
      </c>
      <c r="R5" s="19">
        <v>128.5760492337818</v>
      </c>
      <c r="S5" s="19">
        <v>122.17355957095278</v>
      </c>
      <c r="T5" s="19">
        <v>130.60501953790876</v>
      </c>
      <c r="U5" s="19">
        <v>125.14008724310052</v>
      </c>
      <c r="V5" s="19">
        <v>122.5463970697508</v>
      </c>
      <c r="W5" s="19">
        <v>131.09324871277087</v>
      </c>
      <c r="X5" s="19">
        <v>108.93192765291582</v>
      </c>
      <c r="Y5" s="19">
        <v>78.56949288855087</v>
      </c>
      <c r="Z5" s="19">
        <v>76.21795039906289</v>
      </c>
      <c r="AA5" s="19">
        <v>80.35544132945198</v>
      </c>
      <c r="AB5" s="19">
        <v>116.82795275934717</v>
      </c>
      <c r="AC5" s="19">
        <v>122.7172991354366</v>
      </c>
      <c r="AD5" s="19">
        <v>144.91009065240007</v>
      </c>
      <c r="AE5" s="19">
        <v>152.04295717395294</v>
      </c>
      <c r="AF5" s="19">
        <v>135.05896339811002</v>
      </c>
      <c r="AG5" s="19">
        <v>112.58293776717107</v>
      </c>
      <c r="AH5" s="19">
        <v>108.60804419850865</v>
      </c>
      <c r="AI5" s="19">
        <v>98.84389779094874</v>
      </c>
      <c r="AJ5" s="19">
        <v>74.22438435918282</v>
      </c>
      <c r="AK5" s="19">
        <v>74.02944236098362</v>
      </c>
      <c r="AL5" s="38">
        <f aca="true" t="shared" si="0" ref="AL5:AL6">+AK5-M5</f>
        <v>-7.4777302806990065</v>
      </c>
    </row>
    <row r="6" spans="1:38" ht="15">
      <c r="A6" s="20" t="s">
        <v>11</v>
      </c>
      <c r="B6" s="21">
        <v>100</v>
      </c>
      <c r="C6" s="21">
        <v>104.1214632097913</v>
      </c>
      <c r="D6" s="21">
        <v>105.42316323849263</v>
      </c>
      <c r="E6" s="21">
        <v>111.86075644223811</v>
      </c>
      <c r="F6" s="21">
        <v>115.27037256971539</v>
      </c>
      <c r="G6" s="21">
        <v>127.8726220053341</v>
      </c>
      <c r="H6" s="21">
        <v>148.67314187255278</v>
      </c>
      <c r="I6" s="21">
        <v>160.61121148737195</v>
      </c>
      <c r="J6" s="21">
        <v>153.87505714317123</v>
      </c>
      <c r="K6" s="21">
        <v>158.4901249713556</v>
      </c>
      <c r="L6" s="21">
        <v>169.12428179194086</v>
      </c>
      <c r="M6" s="21">
        <v>180.75224273896765</v>
      </c>
      <c r="N6" s="21">
        <v>182.50236772089585</v>
      </c>
      <c r="O6" s="21">
        <v>177.63559562942933</v>
      </c>
      <c r="P6" s="21">
        <v>198.85525219285392</v>
      </c>
      <c r="Q6" s="21">
        <v>183.09713493195773</v>
      </c>
      <c r="R6" s="21">
        <v>191.095964492196</v>
      </c>
      <c r="S6" s="21">
        <v>190.72937852284463</v>
      </c>
      <c r="T6" s="21">
        <v>186.063025895743</v>
      </c>
      <c r="U6" s="21">
        <v>178.3395735752028</v>
      </c>
      <c r="V6" s="21">
        <v>181.6455809059206</v>
      </c>
      <c r="W6" s="21">
        <v>174.2449761587374</v>
      </c>
      <c r="X6" s="21">
        <v>181.69720160924535</v>
      </c>
      <c r="Y6" s="21">
        <v>182.81639879604205</v>
      </c>
      <c r="Z6" s="21">
        <v>188.2640934908388</v>
      </c>
      <c r="AA6" s="21">
        <v>179.98289120948905</v>
      </c>
      <c r="AB6" s="21">
        <v>155.32518371197662</v>
      </c>
      <c r="AC6" s="21">
        <v>142.07127548914866</v>
      </c>
      <c r="AD6" s="21">
        <v>131.73307879108933</v>
      </c>
      <c r="AE6" s="21">
        <v>130.46767838289801</v>
      </c>
      <c r="AF6" s="21">
        <v>125.02532631516434</v>
      </c>
      <c r="AG6" s="21">
        <v>122.72595839522383</v>
      </c>
      <c r="AH6" s="21">
        <v>131.44325494842477</v>
      </c>
      <c r="AI6" s="21">
        <v>132.45440785583088</v>
      </c>
      <c r="AJ6" s="21">
        <v>143.07945205655247</v>
      </c>
      <c r="AK6" s="21">
        <v>145.25276343740668</v>
      </c>
      <c r="AL6" s="38">
        <f t="shared" si="0"/>
        <v>-35.49947930156097</v>
      </c>
    </row>
    <row r="7" ht="15">
      <c r="A7" s="13" t="s">
        <v>158</v>
      </c>
    </row>
    <row r="10" ht="22.8">
      <c r="A10" s="31" t="s">
        <v>145</v>
      </c>
    </row>
    <row r="11" spans="1:19" s="32" customFormat="1" ht="20.4">
      <c r="A11" s="32" t="s">
        <v>42</v>
      </c>
      <c r="J11" s="32" t="s">
        <v>43</v>
      </c>
      <c r="S11" s="32" t="s">
        <v>44</v>
      </c>
    </row>
    <row r="27" ht="15.6">
      <c r="A27" s="35" t="s">
        <v>157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52"/>
  <sheetViews>
    <sheetView showGridLines="0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7109375" style="1" customWidth="1"/>
    <col min="22" max="16384" width="9.28125" style="1" customWidth="1"/>
  </cols>
  <sheetData>
    <row r="1" spans="1:3" ht="15">
      <c r="A1" s="1">
        <v>5</v>
      </c>
      <c r="B1" s="1" t="s">
        <v>1</v>
      </c>
      <c r="C1" s="1" t="s">
        <v>143</v>
      </c>
    </row>
    <row r="2" ht="15">
      <c r="A2" s="1" t="s">
        <v>144</v>
      </c>
    </row>
    <row r="5" spans="1:8" ht="15">
      <c r="A5" s="1" t="s">
        <v>67</v>
      </c>
      <c r="B5" s="1">
        <v>2021</v>
      </c>
      <c r="E5" s="1">
        <v>2022</v>
      </c>
      <c r="H5" s="1">
        <v>2023</v>
      </c>
    </row>
    <row r="6" spans="1:8" ht="15">
      <c r="A6" s="5" t="s">
        <v>59</v>
      </c>
      <c r="B6" s="5">
        <v>22.557253628955895</v>
      </c>
      <c r="D6" s="5" t="s">
        <v>45</v>
      </c>
      <c r="E6" s="5">
        <v>20.912036236646834</v>
      </c>
      <c r="G6" s="5" t="s">
        <v>45</v>
      </c>
      <c r="H6" s="5">
        <v>20.763060479301103</v>
      </c>
    </row>
    <row r="7" spans="1:9" ht="15">
      <c r="A7" s="5" t="s">
        <v>45</v>
      </c>
      <c r="B7" s="5">
        <v>16.405118847952735</v>
      </c>
      <c r="D7" s="5" t="s">
        <v>3</v>
      </c>
      <c r="E7" s="5">
        <v>11.594772620557752</v>
      </c>
      <c r="G7" s="5" t="s">
        <v>3</v>
      </c>
      <c r="H7" s="5">
        <v>12.532690629371476</v>
      </c>
      <c r="I7" s="22"/>
    </row>
    <row r="8" spans="1:9" ht="15">
      <c r="A8" s="5" t="s">
        <v>3</v>
      </c>
      <c r="B8" s="5">
        <v>9.826422929556083</v>
      </c>
      <c r="D8" s="5" t="s">
        <v>59</v>
      </c>
      <c r="E8" s="5">
        <v>10.180586754993556</v>
      </c>
      <c r="G8" s="5" t="s">
        <v>46</v>
      </c>
      <c r="H8" s="5">
        <v>10.53567443763785</v>
      </c>
      <c r="I8" s="22"/>
    </row>
    <row r="9" spans="1:8" ht="15">
      <c r="A9" s="5" t="s">
        <v>50</v>
      </c>
      <c r="B9" s="5">
        <v>9.80222619920803</v>
      </c>
      <c r="D9" s="5" t="s">
        <v>46</v>
      </c>
      <c r="E9" s="5">
        <v>7.936057684144643</v>
      </c>
      <c r="G9" s="5" t="s">
        <v>58</v>
      </c>
      <c r="H9" s="5">
        <v>6.919072830981721</v>
      </c>
    </row>
    <row r="10" spans="1:8" ht="15">
      <c r="A10" s="5" t="s">
        <v>46</v>
      </c>
      <c r="B10" s="5">
        <v>5.207012065288451</v>
      </c>
      <c r="D10" s="5" t="s">
        <v>49</v>
      </c>
      <c r="E10" s="5">
        <v>6.830683924292716</v>
      </c>
      <c r="G10" s="5" t="s">
        <v>49</v>
      </c>
      <c r="H10" s="5">
        <v>6.894697646531074</v>
      </c>
    </row>
    <row r="11" spans="1:8" ht="15">
      <c r="A11" s="5" t="s">
        <v>58</v>
      </c>
      <c r="B11" s="5">
        <v>4.80274021005791</v>
      </c>
      <c r="D11" s="5" t="s">
        <v>58</v>
      </c>
      <c r="E11" s="5">
        <v>5.200168630029968</v>
      </c>
      <c r="G11" s="5" t="s">
        <v>54</v>
      </c>
      <c r="H11" s="5">
        <v>3.9790611488403522</v>
      </c>
    </row>
    <row r="12" spans="1:9" ht="15">
      <c r="A12" s="5" t="s">
        <v>49</v>
      </c>
      <c r="B12" s="5">
        <v>4.361269543217597</v>
      </c>
      <c r="D12" s="5" t="s">
        <v>50</v>
      </c>
      <c r="E12" s="5">
        <v>3.9949524606091775</v>
      </c>
      <c r="G12" s="5" t="s">
        <v>65</v>
      </c>
      <c r="H12" s="5">
        <v>3.7231125553901343</v>
      </c>
      <c r="I12" s="22"/>
    </row>
    <row r="13" spans="1:9" ht="15">
      <c r="A13" s="5" t="s">
        <v>55</v>
      </c>
      <c r="B13" s="5">
        <v>2.9692967281405545</v>
      </c>
      <c r="D13" s="5" t="s">
        <v>55</v>
      </c>
      <c r="E13" s="5">
        <v>3.2683398254884963</v>
      </c>
      <c r="G13" s="5" t="s">
        <v>52</v>
      </c>
      <c r="H13" s="5">
        <v>3.4761741728713353</v>
      </c>
      <c r="I13" s="22"/>
    </row>
    <row r="14" spans="1:8" ht="15">
      <c r="A14" s="1" t="s">
        <v>66</v>
      </c>
      <c r="B14" s="5">
        <v>24.068659847622754</v>
      </c>
      <c r="D14" s="1" t="s">
        <v>66</v>
      </c>
      <c r="E14" s="5">
        <v>30.082401863236854</v>
      </c>
      <c r="G14" s="1" t="s">
        <v>66</v>
      </c>
      <c r="H14" s="5">
        <v>31.176456099074954</v>
      </c>
    </row>
    <row r="15" spans="2:5" ht="15">
      <c r="B15" s="5"/>
      <c r="E15" s="5"/>
    </row>
    <row r="16" spans="2:5" ht="15">
      <c r="B16" s="5"/>
      <c r="E16" s="5"/>
    </row>
    <row r="20" ht="22.8">
      <c r="A20" s="33" t="s">
        <v>144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3"/>
    </row>
    <row r="48" ht="12.75"/>
    <row r="49" ht="12.75"/>
    <row r="50" ht="12.75">
      <c r="R50" s="3"/>
    </row>
    <row r="51" ht="12.75"/>
    <row r="52" ht="15.6">
      <c r="A52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L27"/>
  <sheetViews>
    <sheetView showGridLines="0" workbookViewId="0" topLeftCell="A1">
      <selection activeCell="A10" sqref="A10:AA30"/>
    </sheetView>
  </sheetViews>
  <sheetFormatPr defaultColWidth="9.28125" defaultRowHeight="15"/>
  <cols>
    <col min="1" max="1" width="9.28125" style="9" customWidth="1"/>
    <col min="2" max="16384" width="9.28125" style="9" customWidth="1"/>
  </cols>
  <sheetData>
    <row r="1" spans="1:8" ht="15">
      <c r="A1" s="9" t="s">
        <v>142</v>
      </c>
      <c r="H1" s="9" t="s">
        <v>140</v>
      </c>
    </row>
    <row r="2" ht="15">
      <c r="A2" s="9" t="s">
        <v>41</v>
      </c>
    </row>
    <row r="3" spans="1:37" ht="15">
      <c r="A3" s="1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80</v>
      </c>
      <c r="AA3" s="15" t="s">
        <v>81</v>
      </c>
      <c r="AB3" s="15" t="s">
        <v>82</v>
      </c>
      <c r="AC3" s="15" t="s">
        <v>83</v>
      </c>
      <c r="AD3" s="15" t="s">
        <v>84</v>
      </c>
      <c r="AE3" s="15" t="s">
        <v>85</v>
      </c>
      <c r="AF3" s="15" t="s">
        <v>86</v>
      </c>
      <c r="AG3" s="15" t="s">
        <v>87</v>
      </c>
      <c r="AH3" s="15" t="s">
        <v>88</v>
      </c>
      <c r="AI3" s="15" t="s">
        <v>108</v>
      </c>
      <c r="AJ3" s="15" t="s">
        <v>109</v>
      </c>
      <c r="AK3" s="15" t="s">
        <v>110</v>
      </c>
    </row>
    <row r="4" spans="1:38" ht="15">
      <c r="A4" s="16" t="s">
        <v>9</v>
      </c>
      <c r="B4" s="17">
        <v>100</v>
      </c>
      <c r="C4" s="17">
        <v>117.99090790309575</v>
      </c>
      <c r="D4" s="17">
        <v>139.3803136728377</v>
      </c>
      <c r="E4" s="17">
        <v>182.4172903028146</v>
      </c>
      <c r="F4" s="17">
        <v>203.90221265054</v>
      </c>
      <c r="G4" s="17">
        <v>204.37844389076872</v>
      </c>
      <c r="H4" s="17">
        <v>260.30925744871615</v>
      </c>
      <c r="I4" s="17">
        <v>255.4874724601376</v>
      </c>
      <c r="J4" s="17">
        <v>256.86975954152047</v>
      </c>
      <c r="K4" s="17">
        <v>196.71413960739082</v>
      </c>
      <c r="L4" s="17">
        <v>169.8473987501746</v>
      </c>
      <c r="M4" s="17">
        <v>166.23398858306564</v>
      </c>
      <c r="N4" s="17">
        <v>179.7793206608666</v>
      </c>
      <c r="O4" s="17">
        <v>192.18881645047782</v>
      </c>
      <c r="P4" s="17">
        <v>130.443205932841</v>
      </c>
      <c r="Q4" s="17">
        <v>111.76385778843078</v>
      </c>
      <c r="R4" s="17">
        <v>99.52061491049827</v>
      </c>
      <c r="S4" s="17">
        <v>77.66984604710049</v>
      </c>
      <c r="T4" s="17">
        <v>56.78956166000604</v>
      </c>
      <c r="U4" s="17">
        <v>50.34985199435912</v>
      </c>
      <c r="V4" s="17">
        <v>69.62122270230817</v>
      </c>
      <c r="W4" s="17">
        <v>76.81560344400341</v>
      </c>
      <c r="X4" s="17">
        <v>67.58834157088727</v>
      </c>
      <c r="Y4" s="17">
        <v>49.78621407427766</v>
      </c>
      <c r="Z4" s="17">
        <v>60.187608976756124</v>
      </c>
      <c r="AA4" s="17">
        <v>63.727128960896785</v>
      </c>
      <c r="AB4" s="17">
        <v>68.85123292979081</v>
      </c>
      <c r="AC4" s="17">
        <v>88.03024090902947</v>
      </c>
      <c r="AD4" s="17">
        <v>91.33502439727688</v>
      </c>
      <c r="AE4" s="17">
        <v>72.52231348360675</v>
      </c>
      <c r="AF4" s="17">
        <v>49.06127929137512</v>
      </c>
      <c r="AG4" s="17">
        <v>55.41538447675388</v>
      </c>
      <c r="AH4" s="17">
        <v>66.05827412356781</v>
      </c>
      <c r="AI4" s="17">
        <v>57.00447396046876</v>
      </c>
      <c r="AJ4" s="17">
        <v>66.97604426202179</v>
      </c>
      <c r="AK4" s="17">
        <v>71.88163153128393</v>
      </c>
      <c r="AL4" s="38">
        <f>+AK4-M4</f>
        <v>-94.35235705178171</v>
      </c>
    </row>
    <row r="5" spans="1:38" ht="15">
      <c r="A5" s="18" t="s">
        <v>10</v>
      </c>
      <c r="B5" s="19">
        <v>100</v>
      </c>
      <c r="C5" s="19">
        <v>108.03654990116097</v>
      </c>
      <c r="D5" s="19">
        <v>120.23461146898097</v>
      </c>
      <c r="E5" s="19">
        <v>145.4077509895317</v>
      </c>
      <c r="F5" s="19">
        <v>153.49474760663432</v>
      </c>
      <c r="G5" s="19">
        <v>138.9745392457189</v>
      </c>
      <c r="H5" s="19">
        <v>161.39388156663304</v>
      </c>
      <c r="I5" s="19">
        <v>154.96181115123514</v>
      </c>
      <c r="J5" s="19">
        <v>157.54030030633254</v>
      </c>
      <c r="K5" s="19">
        <v>122.04042128714454</v>
      </c>
      <c r="L5" s="19">
        <v>111.05445049602132</v>
      </c>
      <c r="M5" s="19">
        <v>111.68880082906097</v>
      </c>
      <c r="N5" s="19">
        <v>119.18048054491585</v>
      </c>
      <c r="O5" s="19">
        <v>125.73901014869226</v>
      </c>
      <c r="P5" s="19">
        <v>73.4883105143739</v>
      </c>
      <c r="Q5" s="19">
        <v>60.34591381600873</v>
      </c>
      <c r="R5" s="19">
        <v>50.603762731518465</v>
      </c>
      <c r="S5" s="19">
        <v>40.43201563163397</v>
      </c>
      <c r="T5" s="19">
        <v>32.93371621097227</v>
      </c>
      <c r="U5" s="19">
        <v>26.345968599772647</v>
      </c>
      <c r="V5" s="19">
        <v>44.33695667060806</v>
      </c>
      <c r="W5" s="19">
        <v>55.703218089598835</v>
      </c>
      <c r="X5" s="19">
        <v>46.875499331181544</v>
      </c>
      <c r="Y5" s="19">
        <v>36.122359536711976</v>
      </c>
      <c r="Z5" s="19">
        <v>45.85012988317362</v>
      </c>
      <c r="AA5" s="19">
        <v>52.99667188634195</v>
      </c>
      <c r="AB5" s="19">
        <v>54.87027661235465</v>
      </c>
      <c r="AC5" s="19">
        <v>65.16642850947075</v>
      </c>
      <c r="AD5" s="19">
        <v>71.82493848239842</v>
      </c>
      <c r="AE5" s="19">
        <v>57.31249115470478</v>
      </c>
      <c r="AF5" s="19">
        <v>43.31295681669809</v>
      </c>
      <c r="AG5" s="19">
        <v>51.646023840067926</v>
      </c>
      <c r="AH5" s="19">
        <v>62.02617750852573</v>
      </c>
      <c r="AI5" s="19">
        <v>53.742187606999536</v>
      </c>
      <c r="AJ5" s="19">
        <v>62.193039722794154</v>
      </c>
      <c r="AK5" s="19">
        <v>66.82021338276046</v>
      </c>
      <c r="AL5" s="38">
        <f aca="true" t="shared" si="0" ref="AL5:AL6">+AK5-M5</f>
        <v>-44.86858744630051</v>
      </c>
    </row>
    <row r="6" spans="1:38" ht="15">
      <c r="A6" s="20" t="s">
        <v>11</v>
      </c>
      <c r="B6" s="21">
        <v>100</v>
      </c>
      <c r="C6" s="21">
        <v>109.213879942521</v>
      </c>
      <c r="D6" s="21">
        <v>115.92361963825704</v>
      </c>
      <c r="E6" s="21">
        <v>125.45224656968064</v>
      </c>
      <c r="F6" s="21">
        <v>132.8398631418232</v>
      </c>
      <c r="G6" s="21">
        <v>147.06178915938705</v>
      </c>
      <c r="H6" s="21">
        <v>161.28818200660533</v>
      </c>
      <c r="I6" s="21">
        <v>164.8712483172995</v>
      </c>
      <c r="J6" s="21">
        <v>163.05019035893966</v>
      </c>
      <c r="K6" s="21">
        <v>161.18769300586823</v>
      </c>
      <c r="L6" s="21">
        <v>152.94065027700947</v>
      </c>
      <c r="M6" s="21">
        <v>148.83675654955394</v>
      </c>
      <c r="N6" s="21">
        <v>150.84627938978034</v>
      </c>
      <c r="O6" s="21">
        <v>152.8474068812897</v>
      </c>
      <c r="P6" s="21">
        <v>177.50197959351246</v>
      </c>
      <c r="Q6" s="21">
        <v>185.20534485432177</v>
      </c>
      <c r="R6" s="21">
        <v>196.66643257046184</v>
      </c>
      <c r="S6" s="21">
        <v>192.0998615422271</v>
      </c>
      <c r="T6" s="21">
        <v>172.43593555071047</v>
      </c>
      <c r="U6" s="21">
        <v>191.11027102185798</v>
      </c>
      <c r="V6" s="21">
        <v>157.0275181933306</v>
      </c>
      <c r="W6" s="21">
        <v>137.90155412645137</v>
      </c>
      <c r="X6" s="21">
        <v>144.186926081292</v>
      </c>
      <c r="Y6" s="21">
        <v>137.8265836252441</v>
      </c>
      <c r="Z6" s="21">
        <v>131.2703129306601</v>
      </c>
      <c r="AA6" s="21">
        <v>120.24741685207638</v>
      </c>
      <c r="AB6" s="21">
        <v>125.48001792702496</v>
      </c>
      <c r="AC6" s="21">
        <v>135.0852623390829</v>
      </c>
      <c r="AD6" s="21">
        <v>127.16338687802653</v>
      </c>
      <c r="AE6" s="21">
        <v>126.53840728689627</v>
      </c>
      <c r="AF6" s="21">
        <v>113.2716002257803</v>
      </c>
      <c r="AG6" s="21">
        <v>107.29845272960125</v>
      </c>
      <c r="AH6" s="21">
        <v>106.5006369520157</v>
      </c>
      <c r="AI6" s="21">
        <v>106.07025225196512</v>
      </c>
      <c r="AJ6" s="21">
        <v>107.69057849647865</v>
      </c>
      <c r="AK6" s="21">
        <v>107.57468121140317</v>
      </c>
      <c r="AL6" s="38">
        <f t="shared" si="0"/>
        <v>-41.262075338150765</v>
      </c>
    </row>
    <row r="7" ht="15">
      <c r="A7" s="13" t="s">
        <v>158</v>
      </c>
    </row>
    <row r="10" ht="22.8">
      <c r="A10" s="31" t="s">
        <v>142</v>
      </c>
    </row>
    <row r="11" spans="1:19" s="32" customFormat="1" ht="20.4">
      <c r="A11" s="32" t="s">
        <v>42</v>
      </c>
      <c r="J11" s="32" t="s">
        <v>43</v>
      </c>
      <c r="S11" s="32" t="s">
        <v>44</v>
      </c>
    </row>
    <row r="27" ht="15.6">
      <c r="A27" s="35" t="s">
        <v>157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52"/>
  <sheetViews>
    <sheetView showGridLines="0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6</v>
      </c>
      <c r="B1" s="1" t="s">
        <v>0</v>
      </c>
      <c r="C1" s="1" t="s">
        <v>140</v>
      </c>
    </row>
    <row r="2" ht="15">
      <c r="A2" s="1" t="s">
        <v>141</v>
      </c>
    </row>
    <row r="5" spans="1:8" ht="15">
      <c r="A5" s="1" t="s">
        <v>67</v>
      </c>
      <c r="B5" s="1">
        <v>2021</v>
      </c>
      <c r="E5" s="1">
        <v>2022</v>
      </c>
      <c r="H5" s="1">
        <v>2023</v>
      </c>
    </row>
    <row r="6" spans="1:8" ht="15">
      <c r="A6" s="5" t="s">
        <v>59</v>
      </c>
      <c r="B6" s="5">
        <v>15.77304485526658</v>
      </c>
      <c r="D6" s="5" t="s">
        <v>45</v>
      </c>
      <c r="E6" s="5">
        <v>9.782052282019462</v>
      </c>
      <c r="G6" s="5" t="s">
        <v>45</v>
      </c>
      <c r="H6" s="5">
        <v>10.289570597586154</v>
      </c>
    </row>
    <row r="7" spans="1:9" ht="15">
      <c r="A7" s="5" t="s">
        <v>3</v>
      </c>
      <c r="B7" s="5">
        <v>10.66623166380406</v>
      </c>
      <c r="D7" s="5" t="s">
        <v>59</v>
      </c>
      <c r="E7" s="5">
        <v>9.615328082530127</v>
      </c>
      <c r="G7" s="5" t="s">
        <v>57</v>
      </c>
      <c r="H7" s="5">
        <v>9.477054758722822</v>
      </c>
      <c r="I7" s="22"/>
    </row>
    <row r="8" spans="1:9" ht="15">
      <c r="A8" s="5" t="s">
        <v>65</v>
      </c>
      <c r="B8" s="5">
        <v>9.641048427129421</v>
      </c>
      <c r="D8" s="5" t="s">
        <v>65</v>
      </c>
      <c r="E8" s="5">
        <v>9.509956782167349</v>
      </c>
      <c r="G8" s="5" t="s">
        <v>56</v>
      </c>
      <c r="H8" s="5">
        <v>9.411212211161489</v>
      </c>
      <c r="I8" s="22"/>
    </row>
    <row r="9" spans="1:8" ht="15">
      <c r="A9" s="5" t="s">
        <v>56</v>
      </c>
      <c r="B9" s="5">
        <v>9.071095586654417</v>
      </c>
      <c r="D9" s="5" t="s">
        <v>56</v>
      </c>
      <c r="E9" s="5">
        <v>8.553056803387134</v>
      </c>
      <c r="G9" s="5" t="s">
        <v>54</v>
      </c>
      <c r="H9" s="5">
        <v>8.087871014961026</v>
      </c>
    </row>
    <row r="10" spans="1:8" ht="15">
      <c r="A10" s="5" t="s">
        <v>54</v>
      </c>
      <c r="B10" s="5">
        <v>7.35727913343813</v>
      </c>
      <c r="D10" s="5" t="s">
        <v>57</v>
      </c>
      <c r="E10" s="5">
        <v>7.675247509120518</v>
      </c>
      <c r="G10" s="5" t="s">
        <v>59</v>
      </c>
      <c r="H10" s="5">
        <v>6.975059371342543</v>
      </c>
    </row>
    <row r="11" spans="1:8" ht="15">
      <c r="A11" s="5" t="s">
        <v>57</v>
      </c>
      <c r="B11" s="5">
        <v>5.668108056144116</v>
      </c>
      <c r="D11" s="5" t="s">
        <v>54</v>
      </c>
      <c r="E11" s="5">
        <v>7.153678363805994</v>
      </c>
      <c r="G11" s="5" t="s">
        <v>65</v>
      </c>
      <c r="H11" s="5">
        <v>6.130563546519277</v>
      </c>
    </row>
    <row r="12" spans="1:9" ht="15">
      <c r="A12" s="5" t="s">
        <v>45</v>
      </c>
      <c r="B12" s="5">
        <v>4.603522499584054</v>
      </c>
      <c r="D12" s="5" t="s">
        <v>60</v>
      </c>
      <c r="E12" s="5">
        <v>5.364628099854327</v>
      </c>
      <c r="G12" s="5" t="s">
        <v>60</v>
      </c>
      <c r="H12" s="5">
        <v>5.4827623663085685</v>
      </c>
      <c r="I12" s="22"/>
    </row>
    <row r="13" spans="1:9" ht="15">
      <c r="A13" s="5" t="s">
        <v>60</v>
      </c>
      <c r="B13" s="5">
        <v>3.865828841883994</v>
      </c>
      <c r="D13" s="5" t="s">
        <v>3</v>
      </c>
      <c r="E13" s="5">
        <v>4.427192320170459</v>
      </c>
      <c r="G13" s="5" t="s">
        <v>62</v>
      </c>
      <c r="H13" s="5">
        <v>4.884496011414834</v>
      </c>
      <c r="I13" s="22"/>
    </row>
    <row r="14" spans="1:8" ht="15">
      <c r="A14" s="1" t="s">
        <v>66</v>
      </c>
      <c r="B14" s="5">
        <v>33.35384093609524</v>
      </c>
      <c r="D14" s="1" t="s">
        <v>66</v>
      </c>
      <c r="E14" s="5">
        <v>37.91885975694463</v>
      </c>
      <c r="G14" s="1" t="s">
        <v>66</v>
      </c>
      <c r="H14" s="5">
        <v>39.26141012198328</v>
      </c>
    </row>
    <row r="15" spans="2:5" ht="15">
      <c r="B15" s="5"/>
      <c r="E15" s="5"/>
    </row>
    <row r="16" spans="2:5" ht="15">
      <c r="B16" s="5"/>
      <c r="E16" s="5"/>
    </row>
    <row r="17" ht="15">
      <c r="E17" s="5"/>
    </row>
    <row r="20" ht="22.8">
      <c r="A20" s="33" t="s">
        <v>141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3"/>
    </row>
    <row r="48" ht="12.75"/>
    <row r="49" ht="12.75"/>
    <row r="50" ht="12.75">
      <c r="R50" s="3"/>
    </row>
    <row r="51" ht="12.75"/>
    <row r="52" ht="15.6">
      <c r="A52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C3287-7A8E-42D7-851B-233BF8FED63E}">
  <dimension ref="A1:AL27"/>
  <sheetViews>
    <sheetView showGridLines="0" workbookViewId="0" topLeftCell="A1">
      <selection activeCell="A10" sqref="A10:AA30"/>
    </sheetView>
  </sheetViews>
  <sheetFormatPr defaultColWidth="9.28125" defaultRowHeight="15"/>
  <cols>
    <col min="1" max="16384" width="9.28125" style="9" customWidth="1"/>
  </cols>
  <sheetData>
    <row r="1" spans="1:8" ht="15">
      <c r="A1" s="9" t="s">
        <v>139</v>
      </c>
      <c r="H1" s="9" t="s">
        <v>137</v>
      </c>
    </row>
    <row r="2" ht="15">
      <c r="A2" s="9" t="s">
        <v>41</v>
      </c>
    </row>
    <row r="3" spans="1:37" ht="15">
      <c r="A3" s="1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80</v>
      </c>
      <c r="AA3" s="15" t="s">
        <v>81</v>
      </c>
      <c r="AB3" s="15" t="s">
        <v>82</v>
      </c>
      <c r="AC3" s="15" t="s">
        <v>83</v>
      </c>
      <c r="AD3" s="15" t="s">
        <v>84</v>
      </c>
      <c r="AE3" s="15" t="s">
        <v>85</v>
      </c>
      <c r="AF3" s="15" t="s">
        <v>86</v>
      </c>
      <c r="AG3" s="15" t="s">
        <v>87</v>
      </c>
      <c r="AH3" s="15" t="s">
        <v>88</v>
      </c>
      <c r="AI3" s="15" t="s">
        <v>108</v>
      </c>
      <c r="AJ3" s="15" t="s">
        <v>109</v>
      </c>
      <c r="AK3" s="15" t="s">
        <v>110</v>
      </c>
    </row>
    <row r="4" spans="1:38" ht="15">
      <c r="A4" s="16" t="s">
        <v>9</v>
      </c>
      <c r="B4" s="17">
        <v>100</v>
      </c>
      <c r="C4" s="17">
        <v>132.10574924959593</v>
      </c>
      <c r="D4" s="17">
        <v>140.44100669591316</v>
      </c>
      <c r="E4" s="17">
        <v>171.56545832371276</v>
      </c>
      <c r="F4" s="17">
        <v>213.41491572385127</v>
      </c>
      <c r="G4" s="17">
        <v>201.28145924728696</v>
      </c>
      <c r="H4" s="17">
        <v>163.5880858924036</v>
      </c>
      <c r="I4" s="17">
        <v>210.17086123297156</v>
      </c>
      <c r="J4" s="17">
        <v>159.58208265989379</v>
      </c>
      <c r="K4" s="17">
        <v>261.51004386977604</v>
      </c>
      <c r="L4" s="17">
        <v>245.2897714153775</v>
      </c>
      <c r="M4" s="17">
        <v>221.19602863080118</v>
      </c>
      <c r="N4" s="17">
        <v>219.14107596398057</v>
      </c>
      <c r="O4" s="17">
        <v>231.35534518586928</v>
      </c>
      <c r="P4" s="17">
        <v>148.25675363657354</v>
      </c>
      <c r="Q4" s="17">
        <v>241.56084045255133</v>
      </c>
      <c r="R4" s="17">
        <v>245.38212883860538</v>
      </c>
      <c r="S4" s="17">
        <v>265.6199492034172</v>
      </c>
      <c r="T4" s="17">
        <v>214.8580004617871</v>
      </c>
      <c r="U4" s="17">
        <v>319.1526206418841</v>
      </c>
      <c r="V4" s="17">
        <v>346.28261371507733</v>
      </c>
      <c r="W4" s="17">
        <v>311.5677672592935</v>
      </c>
      <c r="X4" s="17">
        <v>221.63472639113365</v>
      </c>
      <c r="Y4" s="17">
        <v>214.5924728700069</v>
      </c>
      <c r="Z4" s="17">
        <v>296.05172015700754</v>
      </c>
      <c r="AA4" s="17">
        <v>183.52574463172476</v>
      </c>
      <c r="AB4" s="17">
        <v>251.685522973909</v>
      </c>
      <c r="AC4" s="17">
        <v>99.24959593627337</v>
      </c>
      <c r="AD4" s="17">
        <v>240.9258831678596</v>
      </c>
      <c r="AE4" s="17">
        <v>218.33294851073651</v>
      </c>
      <c r="AF4" s="17">
        <v>203.45185869314247</v>
      </c>
      <c r="AG4" s="17">
        <v>102.3782036481182</v>
      </c>
      <c r="AH4" s="17">
        <v>83.07550219348879</v>
      </c>
      <c r="AI4" s="17">
        <v>169.78757792657584</v>
      </c>
      <c r="AJ4" s="17">
        <v>201.01593165550676</v>
      </c>
      <c r="AK4" s="17">
        <v>215.18125144308473</v>
      </c>
      <c r="AL4" s="38">
        <f>+AK4-M4</f>
        <v>-6.014777187716447</v>
      </c>
    </row>
    <row r="5" spans="1:38" ht="15">
      <c r="A5" s="18" t="s">
        <v>10</v>
      </c>
      <c r="B5" s="19">
        <v>100</v>
      </c>
      <c r="C5" s="19">
        <v>121.5279697723712</v>
      </c>
      <c r="D5" s="19">
        <v>122.65229011151044</v>
      </c>
      <c r="E5" s="19">
        <v>127.3891807206709</v>
      </c>
      <c r="F5" s="19">
        <v>149.8202930605474</v>
      </c>
      <c r="G5" s="19">
        <v>133.2872546309096</v>
      </c>
      <c r="H5" s="19">
        <v>120.32070776886921</v>
      </c>
      <c r="I5" s="19">
        <v>154.26227997419593</v>
      </c>
      <c r="J5" s="19">
        <v>114.63459588977973</v>
      </c>
      <c r="K5" s="19">
        <v>184.5267717261082</v>
      </c>
      <c r="L5" s="19">
        <v>173.8272970233158</v>
      </c>
      <c r="M5" s="19">
        <v>148.24440143765548</v>
      </c>
      <c r="N5" s="19">
        <v>144.85300893926828</v>
      </c>
      <c r="O5" s="19">
        <v>155.6815040088471</v>
      </c>
      <c r="P5" s="19">
        <v>98.97705280619297</v>
      </c>
      <c r="Q5" s="19">
        <v>138.56787392867017</v>
      </c>
      <c r="R5" s="19">
        <v>139.04709243387705</v>
      </c>
      <c r="S5" s="19">
        <v>148.41028476638095</v>
      </c>
      <c r="T5" s="19">
        <v>129.8129204681596</v>
      </c>
      <c r="U5" s="19">
        <v>192.8578011243203</v>
      </c>
      <c r="V5" s="19">
        <v>220.72620035019816</v>
      </c>
      <c r="W5" s="19">
        <v>203.8245323011704</v>
      </c>
      <c r="X5" s="19">
        <v>145.1663441157497</v>
      </c>
      <c r="Y5" s="19">
        <v>152.7785457561515</v>
      </c>
      <c r="Z5" s="19">
        <v>228.35683347156942</v>
      </c>
      <c r="AA5" s="19">
        <v>156.22523269744724</v>
      </c>
      <c r="AB5" s="19">
        <v>212.85595797622338</v>
      </c>
      <c r="AC5" s="19">
        <v>92.7564279789881</v>
      </c>
      <c r="AD5" s="19">
        <v>252.17030688415812</v>
      </c>
      <c r="AE5" s="19">
        <v>234.68804718459126</v>
      </c>
      <c r="AF5" s="19">
        <v>219.30697631554693</v>
      </c>
      <c r="AG5" s="19">
        <v>103.18864620772277</v>
      </c>
      <c r="AH5" s="19">
        <v>82.54538752188738</v>
      </c>
      <c r="AI5" s="19">
        <v>172.88729149387154</v>
      </c>
      <c r="AJ5" s="19">
        <v>209.906921021104</v>
      </c>
      <c r="AK5" s="19">
        <v>225.2234817067551</v>
      </c>
      <c r="AL5" s="38">
        <f aca="true" t="shared" si="0" ref="AL5:AL6">+AK5-M5</f>
        <v>76.97908026909963</v>
      </c>
    </row>
    <row r="6" spans="1:38" ht="15">
      <c r="A6" s="20" t="s">
        <v>11</v>
      </c>
      <c r="B6" s="21">
        <v>100</v>
      </c>
      <c r="C6" s="21">
        <v>108.70398764748354</v>
      </c>
      <c r="D6" s="21">
        <v>114.50337092624194</v>
      </c>
      <c r="E6" s="21">
        <v>134.67820214646656</v>
      </c>
      <c r="F6" s="21">
        <v>142.44726890075108</v>
      </c>
      <c r="G6" s="21">
        <v>151.01328315648976</v>
      </c>
      <c r="H6" s="21">
        <v>135.96004289357165</v>
      </c>
      <c r="I6" s="21">
        <v>136.24254825491215</v>
      </c>
      <c r="J6" s="21">
        <v>139.20935597254663</v>
      </c>
      <c r="K6" s="21">
        <v>141.71929710987067</v>
      </c>
      <c r="L6" s="21">
        <v>141.1111923246878</v>
      </c>
      <c r="M6" s="21">
        <v>149.21037589660725</v>
      </c>
      <c r="N6" s="21">
        <v>151.2851390307389</v>
      </c>
      <c r="O6" s="21">
        <v>148.6081128640187</v>
      </c>
      <c r="P6" s="21">
        <v>149.78901617415823</v>
      </c>
      <c r="Q6" s="21">
        <v>174.3267278365679</v>
      </c>
      <c r="R6" s="21">
        <v>176.47411718105164</v>
      </c>
      <c r="S6" s="21">
        <v>178.97678022890466</v>
      </c>
      <c r="T6" s="21">
        <v>165.51357113523017</v>
      </c>
      <c r="U6" s="21">
        <v>165.4859791936295</v>
      </c>
      <c r="V6" s="21">
        <v>156.88333019173749</v>
      </c>
      <c r="W6" s="21">
        <v>152.86077870102605</v>
      </c>
      <c r="X6" s="21">
        <v>152.67638497144435</v>
      </c>
      <c r="Y6" s="21">
        <v>140.45982163786013</v>
      </c>
      <c r="Z6" s="21">
        <v>129.64434462341862</v>
      </c>
      <c r="AA6" s="21">
        <v>117.47509762853028</v>
      </c>
      <c r="AB6" s="21">
        <v>118.242179061778</v>
      </c>
      <c r="AC6" s="21">
        <v>107.00023502280203</v>
      </c>
      <c r="AD6" s="21">
        <v>95.54094062253571</v>
      </c>
      <c r="AE6" s="21">
        <v>93.03113265883933</v>
      </c>
      <c r="AF6" s="21">
        <v>92.77035419083451</v>
      </c>
      <c r="AG6" s="21">
        <v>99.21460103471742</v>
      </c>
      <c r="AH6" s="21">
        <v>100.64220992537088</v>
      </c>
      <c r="AI6" s="21">
        <v>98.20708998301038</v>
      </c>
      <c r="AJ6" s="21">
        <v>95.76431814523002</v>
      </c>
      <c r="AK6" s="21">
        <v>95.54121524648768</v>
      </c>
      <c r="AL6" s="38">
        <f t="shared" si="0"/>
        <v>-53.669160650119565</v>
      </c>
    </row>
    <row r="7" ht="15">
      <c r="A7" s="13" t="s">
        <v>158</v>
      </c>
    </row>
    <row r="10" ht="22.8">
      <c r="A10" s="31" t="s">
        <v>139</v>
      </c>
    </row>
    <row r="11" spans="1:19" s="32" customFormat="1" ht="20.4">
      <c r="A11" s="32" t="s">
        <v>42</v>
      </c>
      <c r="J11" s="32" t="s">
        <v>43</v>
      </c>
      <c r="S11" s="32" t="s">
        <v>44</v>
      </c>
    </row>
    <row r="27" ht="15.6">
      <c r="A27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5BC7A-65FD-47B8-911D-F60F74B637B0}">
  <dimension ref="A1:R52"/>
  <sheetViews>
    <sheetView showGridLines="0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7</v>
      </c>
      <c r="B1" s="1" t="s">
        <v>116</v>
      </c>
      <c r="C1" s="1" t="s">
        <v>137</v>
      </c>
    </row>
    <row r="2" ht="15">
      <c r="A2" s="1" t="s">
        <v>138</v>
      </c>
    </row>
    <row r="5" spans="1:8" ht="15">
      <c r="A5" s="1" t="s">
        <v>67</v>
      </c>
      <c r="B5" s="1">
        <v>2021</v>
      </c>
      <c r="E5" s="1">
        <v>2022</v>
      </c>
      <c r="H5" s="1">
        <v>2023</v>
      </c>
    </row>
    <row r="6" spans="1:8" ht="15">
      <c r="A6" s="5" t="s">
        <v>3</v>
      </c>
      <c r="B6" s="5">
        <v>35.876617925249896</v>
      </c>
      <c r="D6" s="5" t="s">
        <v>3</v>
      </c>
      <c r="E6" s="5">
        <v>37.92320578381238</v>
      </c>
      <c r="G6" s="5" t="s">
        <v>3</v>
      </c>
      <c r="H6" s="5">
        <v>33.278255514709</v>
      </c>
    </row>
    <row r="7" spans="1:9" ht="15">
      <c r="A7" s="5" t="s">
        <v>47</v>
      </c>
      <c r="B7" s="5">
        <v>22.021133303235292</v>
      </c>
      <c r="D7" s="5" t="s">
        <v>47</v>
      </c>
      <c r="E7" s="5">
        <v>17.309263504379004</v>
      </c>
      <c r="G7" s="5" t="s">
        <v>47</v>
      </c>
      <c r="H7" s="5">
        <v>33.00309261386094</v>
      </c>
      <c r="I7" s="22"/>
    </row>
    <row r="8" spans="1:9" ht="15">
      <c r="A8" s="5" t="s">
        <v>58</v>
      </c>
      <c r="B8" s="5">
        <v>14.214049318503207</v>
      </c>
      <c r="D8" s="5" t="s">
        <v>63</v>
      </c>
      <c r="E8" s="5">
        <v>13.67527772879563</v>
      </c>
      <c r="G8" s="5" t="s">
        <v>58</v>
      </c>
      <c r="H8" s="5">
        <v>13.16761356407207</v>
      </c>
      <c r="I8" s="22"/>
    </row>
    <row r="9" spans="1:8" ht="15">
      <c r="A9" s="5" t="s">
        <v>63</v>
      </c>
      <c r="B9" s="5">
        <v>12.092883554155955</v>
      </c>
      <c r="D9" s="5" t="s">
        <v>58</v>
      </c>
      <c r="E9" s="5">
        <v>12.32807265032622</v>
      </c>
      <c r="G9" s="5" t="s">
        <v>63</v>
      </c>
      <c r="H9" s="5">
        <v>10.258724377363356</v>
      </c>
    </row>
    <row r="10" spans="1:8" ht="15">
      <c r="A10" s="5" t="s">
        <v>59</v>
      </c>
      <c r="B10" s="5">
        <v>8.13001608130949</v>
      </c>
      <c r="D10" s="5" t="s">
        <v>59</v>
      </c>
      <c r="E10" s="5">
        <v>5.571474754599424</v>
      </c>
      <c r="G10" s="5" t="s">
        <v>54</v>
      </c>
      <c r="H10" s="5">
        <v>3.962379701052981</v>
      </c>
    </row>
    <row r="11" spans="1:8" ht="15">
      <c r="A11" s="5" t="s">
        <v>54</v>
      </c>
      <c r="B11" s="5">
        <v>3.5449772958774393</v>
      </c>
      <c r="D11" s="5" t="s">
        <v>54</v>
      </c>
      <c r="E11" s="5">
        <v>5.373831775700935</v>
      </c>
      <c r="G11" s="5" t="s">
        <v>46</v>
      </c>
      <c r="H11" s="5">
        <v>3.3631963682568546</v>
      </c>
    </row>
    <row r="12" spans="1:8" ht="15">
      <c r="A12" s="5"/>
      <c r="B12" s="5"/>
      <c r="D12" s="5"/>
      <c r="E12" s="5"/>
      <c r="G12" s="22"/>
    </row>
    <row r="13" spans="1:8" ht="15">
      <c r="A13" s="1" t="s">
        <v>66</v>
      </c>
      <c r="B13" s="5">
        <v>4.120322521668697</v>
      </c>
      <c r="D13" s="1" t="s">
        <v>66</v>
      </c>
      <c r="E13" s="5">
        <v>7.818873802386406</v>
      </c>
      <c r="G13" s="1" t="s">
        <v>66</v>
      </c>
      <c r="H13" s="5">
        <v>2.966737860684802</v>
      </c>
    </row>
    <row r="14" spans="2:5" ht="15">
      <c r="B14" s="5"/>
      <c r="E14" s="5"/>
    </row>
    <row r="15" spans="2:5" ht="15">
      <c r="B15" s="5"/>
      <c r="E15" s="5"/>
    </row>
    <row r="16" ht="15">
      <c r="E16" s="5"/>
    </row>
    <row r="17" ht="15">
      <c r="E17" s="5"/>
    </row>
    <row r="20" ht="22.8">
      <c r="A20" s="33" t="s">
        <v>138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3"/>
    </row>
    <row r="48" ht="12.75"/>
    <row r="49" ht="12.75"/>
    <row r="50" ht="12.75">
      <c r="R50" s="3"/>
    </row>
    <row r="51" ht="12.75"/>
    <row r="52" ht="15.6">
      <c r="A52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103"/>
  <sheetViews>
    <sheetView showGridLines="0" workbookViewId="0" topLeftCell="A1">
      <selection activeCell="D36" sqref="D36"/>
    </sheetView>
  </sheetViews>
  <sheetFormatPr defaultColWidth="9.28125" defaultRowHeight="15"/>
  <cols>
    <col min="1" max="3" width="9.28125" style="9" customWidth="1"/>
    <col min="4" max="4" width="62.28125" style="9" customWidth="1"/>
    <col min="5" max="14" width="9.28125" style="9" customWidth="1"/>
    <col min="15" max="15" width="32.00390625" style="9" customWidth="1"/>
    <col min="16" max="16384" width="9.28125" style="9" customWidth="1"/>
  </cols>
  <sheetData>
    <row r="1" ht="23.25">
      <c r="A1" s="31" t="s">
        <v>78</v>
      </c>
    </row>
    <row r="2" s="32" customFormat="1" ht="20.25">
      <c r="A2" s="32" t="s">
        <v>79</v>
      </c>
    </row>
    <row r="3" ht="12.75"/>
    <row r="4" spans="14:18" ht="12.75">
      <c r="N4" s="9" t="s">
        <v>77</v>
      </c>
      <c r="O4" s="9" t="s">
        <v>12</v>
      </c>
      <c r="P4" s="9" t="s">
        <v>95</v>
      </c>
      <c r="Q4" s="9" t="s">
        <v>97</v>
      </c>
      <c r="R4" s="9" t="s">
        <v>89</v>
      </c>
    </row>
    <row r="5" spans="14:20" ht="12.75">
      <c r="N5" s="10" t="s">
        <v>73</v>
      </c>
      <c r="O5" s="4" t="s">
        <v>74</v>
      </c>
      <c r="P5" s="2">
        <v>9.993375589470215</v>
      </c>
      <c r="Q5" s="2">
        <v>3.4037332919997914</v>
      </c>
      <c r="R5" s="2">
        <v>4.848363844652063</v>
      </c>
      <c r="T5" s="9" t="s">
        <v>73</v>
      </c>
    </row>
    <row r="6" spans="14:20" ht="12.75">
      <c r="N6" s="10" t="s">
        <v>38</v>
      </c>
      <c r="O6" s="4" t="s">
        <v>70</v>
      </c>
      <c r="P6" s="2">
        <v>4.726720630944722</v>
      </c>
      <c r="Q6" s="2">
        <v>4.714517646457515</v>
      </c>
      <c r="R6" s="2">
        <v>5.278060298234837</v>
      </c>
      <c r="T6" s="9" t="s">
        <v>130</v>
      </c>
    </row>
    <row r="7" spans="14:20" ht="12.75">
      <c r="N7" s="10" t="s">
        <v>119</v>
      </c>
      <c r="O7" s="4" t="s">
        <v>128</v>
      </c>
      <c r="P7" s="2">
        <v>4.646196408565238</v>
      </c>
      <c r="Q7" s="2">
        <v>1.829128945005621</v>
      </c>
      <c r="R7" s="2">
        <v>2.835699222849091</v>
      </c>
      <c r="T7" s="9" t="s">
        <v>131</v>
      </c>
    </row>
    <row r="8" spans="14:20" ht="12.75">
      <c r="N8" s="10" t="s">
        <v>118</v>
      </c>
      <c r="O8" s="4" t="s">
        <v>127</v>
      </c>
      <c r="P8" s="2">
        <v>3.897178185901262</v>
      </c>
      <c r="Q8" s="2">
        <v>2.961954578888376</v>
      </c>
      <c r="R8" s="2">
        <v>3.2573219341532638</v>
      </c>
      <c r="T8" s="9" t="s">
        <v>132</v>
      </c>
    </row>
    <row r="9" spans="12:20" ht="12.75">
      <c r="L9" s="11"/>
      <c r="N9" s="10" t="s">
        <v>120</v>
      </c>
      <c r="O9" s="4" t="s">
        <v>129</v>
      </c>
      <c r="P9" s="2">
        <v>3.727290894793536</v>
      </c>
      <c r="Q9" s="2">
        <v>2.7754829805086416</v>
      </c>
      <c r="R9" s="2">
        <v>2.9629878043986158</v>
      </c>
      <c r="T9" s="9" t="s">
        <v>133</v>
      </c>
    </row>
    <row r="10" spans="12:20" ht="12.75">
      <c r="L10" s="11"/>
      <c r="N10" s="10" t="s">
        <v>40</v>
      </c>
      <c r="O10" s="4" t="s">
        <v>71</v>
      </c>
      <c r="P10" s="2">
        <v>3.7075059857116637</v>
      </c>
      <c r="Q10" s="2">
        <v>2.467092802248517</v>
      </c>
      <c r="R10" s="2">
        <v>3.0779732458021485</v>
      </c>
      <c r="T10" s="9" t="s">
        <v>134</v>
      </c>
    </row>
    <row r="11" spans="12:20" ht="12.75">
      <c r="L11" s="11"/>
      <c r="N11" s="10" t="s">
        <v>2</v>
      </c>
      <c r="O11" s="4" t="s">
        <v>69</v>
      </c>
      <c r="P11" s="2">
        <v>3.4826479201314617</v>
      </c>
      <c r="Q11" s="2">
        <v>2.822191733306346</v>
      </c>
      <c r="R11" s="2">
        <v>3.258018484973213</v>
      </c>
      <c r="T11" s="9" t="s">
        <v>135</v>
      </c>
    </row>
    <row r="12" spans="12:20" ht="12.75">
      <c r="L12" s="11"/>
      <c r="N12" s="10" t="s">
        <v>39</v>
      </c>
      <c r="O12" s="4" t="s">
        <v>72</v>
      </c>
      <c r="P12" s="2">
        <v>3.2509487924875855</v>
      </c>
      <c r="Q12" s="2">
        <v>2.5005339068380024</v>
      </c>
      <c r="R12" s="2">
        <v>3.0456926261629857</v>
      </c>
      <c r="T12" s="9" t="s">
        <v>136</v>
      </c>
    </row>
    <row r="13" spans="12:20" ht="12.75">
      <c r="L13" s="11"/>
      <c r="N13" s="10" t="s">
        <v>117</v>
      </c>
      <c r="O13" s="4" t="s">
        <v>126</v>
      </c>
      <c r="P13" s="2">
        <v>2.8138776686633236</v>
      </c>
      <c r="Q13" s="2">
        <v>2.991295322079631</v>
      </c>
      <c r="R13" s="2">
        <v>4.190494009368917</v>
      </c>
      <c r="T13" s="9" t="s">
        <v>125</v>
      </c>
    </row>
    <row r="14" spans="12:14" ht="12.75">
      <c r="L14" s="11"/>
      <c r="N14" s="12"/>
    </row>
    <row r="15" spans="12:15" ht="12.75">
      <c r="L15" s="11"/>
      <c r="M15" s="12"/>
      <c r="N15" s="12"/>
      <c r="O15" s="13" t="s">
        <v>158</v>
      </c>
    </row>
    <row r="16" spans="12:14" ht="12.75">
      <c r="L16" s="11"/>
      <c r="M16" s="12"/>
      <c r="N16" s="12"/>
    </row>
    <row r="17" spans="12:17" ht="12.75">
      <c r="L17" s="11"/>
      <c r="M17" s="12"/>
      <c r="O17" s="11"/>
      <c r="P17" s="12"/>
      <c r="Q17" s="12"/>
    </row>
    <row r="18" spans="12:17" ht="12.75">
      <c r="L18" s="11"/>
      <c r="M18" s="12"/>
      <c r="O18" s="11"/>
      <c r="P18" s="12"/>
      <c r="Q18" s="12"/>
    </row>
    <row r="19" spans="15:17" ht="12.75">
      <c r="O19" s="11"/>
      <c r="P19" s="12"/>
      <c r="Q19" s="12"/>
    </row>
    <row r="20" spans="15:17" ht="12.75">
      <c r="O20" s="11"/>
      <c r="P20" s="12"/>
      <c r="Q20" s="12"/>
    </row>
    <row r="21" spans="15:17" ht="12.75">
      <c r="O21" s="11"/>
      <c r="P21" s="12"/>
      <c r="Q21" s="12"/>
    </row>
    <row r="22" spans="15:17" ht="12.75">
      <c r="O22" s="11"/>
      <c r="P22" s="12"/>
      <c r="Q22" s="12"/>
    </row>
    <row r="23" spans="15:17" ht="12.75">
      <c r="O23" s="11"/>
      <c r="P23" s="12"/>
      <c r="Q23" s="12"/>
    </row>
    <row r="24" spans="15:17" ht="12.75">
      <c r="O24" s="11"/>
      <c r="P24" s="12"/>
      <c r="Q24" s="12"/>
    </row>
    <row r="25" spans="15:17" ht="12.75">
      <c r="O25" s="11"/>
      <c r="P25" s="12"/>
      <c r="Q25" s="12"/>
    </row>
    <row r="26" spans="15:17" ht="12.75">
      <c r="O26" s="11"/>
      <c r="P26" s="12"/>
      <c r="Q26" s="12"/>
    </row>
    <row r="27" spans="15:17" ht="12.75">
      <c r="O27" s="11"/>
      <c r="P27" s="12"/>
      <c r="Q27" s="12"/>
    </row>
    <row r="28" spans="15:17" ht="12.75">
      <c r="O28" s="11"/>
      <c r="P28" s="12"/>
      <c r="Q28" s="12"/>
    </row>
    <row r="29" spans="15:17" ht="12.75">
      <c r="O29" s="11"/>
      <c r="P29" s="12"/>
      <c r="Q29" s="12"/>
    </row>
    <row r="30" spans="15:17" ht="12.75">
      <c r="O30" s="11"/>
      <c r="P30" s="12"/>
      <c r="Q30" s="12"/>
    </row>
    <row r="31" spans="15:17" ht="12.75">
      <c r="O31" s="11"/>
      <c r="P31" s="12"/>
      <c r="Q31" s="12"/>
    </row>
    <row r="32" spans="15:17" ht="12.75">
      <c r="O32" s="11"/>
      <c r="P32" s="12"/>
      <c r="Q32" s="12"/>
    </row>
    <row r="33" spans="2:17" ht="12.75">
      <c r="B33" s="10"/>
      <c r="O33" s="11"/>
      <c r="P33" s="12"/>
      <c r="Q33" s="12"/>
    </row>
    <row r="34" spans="2:17" ht="15">
      <c r="B34" s="10"/>
      <c r="O34" s="11"/>
      <c r="P34" s="12"/>
      <c r="Q34" s="12"/>
    </row>
    <row r="35" spans="2:17" ht="12.75">
      <c r="B35" s="10"/>
      <c r="O35" s="11"/>
      <c r="P35" s="12"/>
      <c r="Q35" s="12"/>
    </row>
    <row r="36" spans="2:17" ht="12.75">
      <c r="B36" s="10"/>
      <c r="O36" s="11"/>
      <c r="P36" s="12"/>
      <c r="Q36" s="12"/>
    </row>
    <row r="37" spans="2:17" ht="12.75">
      <c r="B37" s="10"/>
      <c r="O37" s="11"/>
      <c r="P37" s="12"/>
      <c r="Q37" s="12"/>
    </row>
    <row r="38" spans="2:17" ht="15">
      <c r="B38" s="10"/>
      <c r="O38" s="11"/>
      <c r="P38" s="12"/>
      <c r="Q38" s="12"/>
    </row>
    <row r="39" spans="2:17" ht="15">
      <c r="B39" s="10"/>
      <c r="O39" s="11"/>
      <c r="P39" s="12"/>
      <c r="Q39" s="12"/>
    </row>
    <row r="40" spans="2:17" ht="15">
      <c r="B40" s="10"/>
      <c r="O40" s="11"/>
      <c r="P40" s="12"/>
      <c r="Q40" s="12"/>
    </row>
    <row r="41" spans="2:17" ht="15">
      <c r="B41" s="10"/>
      <c r="O41" s="11"/>
      <c r="P41" s="12"/>
      <c r="Q41" s="12"/>
    </row>
    <row r="42" spans="2:17" ht="15">
      <c r="B42" s="10"/>
      <c r="O42" s="11"/>
      <c r="P42" s="12"/>
      <c r="Q42" s="12"/>
    </row>
    <row r="43" spans="15:17" ht="15">
      <c r="O43" s="11"/>
      <c r="P43" s="12"/>
      <c r="Q43" s="12"/>
    </row>
    <row r="44" spans="15:17" ht="15">
      <c r="O44" s="11"/>
      <c r="P44" s="12"/>
      <c r="Q44" s="12"/>
    </row>
    <row r="45" spans="15:17" ht="15">
      <c r="O45" s="11"/>
      <c r="P45" s="12"/>
      <c r="Q45" s="12"/>
    </row>
    <row r="46" spans="15:17" ht="15">
      <c r="O46" s="11"/>
      <c r="P46" s="12"/>
      <c r="Q46" s="12"/>
    </row>
    <row r="47" spans="15:17" ht="15">
      <c r="O47" s="11"/>
      <c r="P47" s="12"/>
      <c r="Q47" s="12"/>
    </row>
    <row r="48" spans="15:17" ht="15">
      <c r="O48" s="11"/>
      <c r="P48" s="12"/>
      <c r="Q48" s="12"/>
    </row>
    <row r="49" spans="15:17" ht="15">
      <c r="O49" s="11"/>
      <c r="P49" s="12"/>
      <c r="Q49" s="12"/>
    </row>
    <row r="50" spans="15:17" ht="15">
      <c r="O50" s="11"/>
      <c r="P50" s="12"/>
      <c r="Q50" s="12"/>
    </row>
    <row r="51" spans="15:17" ht="15">
      <c r="O51" s="11"/>
      <c r="P51" s="12"/>
      <c r="Q51" s="12"/>
    </row>
    <row r="52" spans="15:17" ht="15">
      <c r="O52" s="11"/>
      <c r="P52" s="12"/>
      <c r="Q52" s="12"/>
    </row>
    <row r="53" spans="15:17" ht="15">
      <c r="O53" s="11"/>
      <c r="P53" s="12"/>
      <c r="Q53" s="12"/>
    </row>
    <row r="54" spans="15:17" ht="15">
      <c r="O54" s="11"/>
      <c r="P54" s="12"/>
      <c r="Q54" s="12"/>
    </row>
    <row r="55" spans="15:17" ht="15">
      <c r="O55" s="11"/>
      <c r="P55" s="12"/>
      <c r="Q55" s="12"/>
    </row>
    <row r="56" spans="15:17" ht="15">
      <c r="O56" s="11"/>
      <c r="P56" s="12"/>
      <c r="Q56" s="12"/>
    </row>
    <row r="57" spans="15:17" ht="15">
      <c r="O57" s="11"/>
      <c r="P57" s="12"/>
      <c r="Q57" s="12"/>
    </row>
    <row r="58" spans="15:17" ht="15">
      <c r="O58" s="11"/>
      <c r="P58" s="12"/>
      <c r="Q58" s="12"/>
    </row>
    <row r="59" spans="15:17" ht="15">
      <c r="O59" s="11"/>
      <c r="P59" s="12"/>
      <c r="Q59" s="12"/>
    </row>
    <row r="60" spans="15:17" ht="15">
      <c r="O60" s="11"/>
      <c r="P60" s="12"/>
      <c r="Q60" s="12"/>
    </row>
    <row r="61" spans="15:17" ht="15">
      <c r="O61" s="11"/>
      <c r="P61" s="12"/>
      <c r="Q61" s="12"/>
    </row>
    <row r="62" spans="15:17" ht="15">
      <c r="O62" s="11"/>
      <c r="P62" s="12"/>
      <c r="Q62" s="12"/>
    </row>
    <row r="63" spans="15:17" ht="15">
      <c r="O63" s="11"/>
      <c r="P63" s="12"/>
      <c r="Q63" s="12"/>
    </row>
    <row r="64" spans="15:17" ht="15">
      <c r="O64" s="11"/>
      <c r="P64" s="12"/>
      <c r="Q64" s="12"/>
    </row>
    <row r="65" spans="15:17" ht="15">
      <c r="O65" s="11"/>
      <c r="P65" s="12"/>
      <c r="Q65" s="12"/>
    </row>
    <row r="66" spans="15:17" ht="15">
      <c r="O66" s="11"/>
      <c r="P66" s="12"/>
      <c r="Q66" s="12"/>
    </row>
    <row r="67" spans="15:17" ht="15">
      <c r="O67" s="11"/>
      <c r="P67" s="12"/>
      <c r="Q67" s="12"/>
    </row>
    <row r="68" spans="15:17" ht="15">
      <c r="O68" s="11"/>
      <c r="P68" s="12"/>
      <c r="Q68" s="12"/>
    </row>
    <row r="69" spans="15:17" ht="15">
      <c r="O69" s="11"/>
      <c r="P69" s="12"/>
      <c r="Q69" s="12"/>
    </row>
    <row r="70" spans="15:17" ht="15">
      <c r="O70" s="11"/>
      <c r="P70" s="12"/>
      <c r="Q70" s="12"/>
    </row>
    <row r="71" spans="15:17" ht="15">
      <c r="O71" s="11"/>
      <c r="P71" s="12"/>
      <c r="Q71" s="12"/>
    </row>
    <row r="72" spans="15:17" ht="15">
      <c r="O72" s="11"/>
      <c r="P72" s="12"/>
      <c r="Q72" s="12"/>
    </row>
    <row r="73" spans="15:17" ht="15">
      <c r="O73" s="11"/>
      <c r="P73" s="12"/>
      <c r="Q73" s="12"/>
    </row>
    <row r="74" spans="15:17" ht="15">
      <c r="O74" s="11"/>
      <c r="P74" s="12"/>
      <c r="Q74" s="12"/>
    </row>
    <row r="75" spans="15:17" ht="15">
      <c r="O75" s="11"/>
      <c r="P75" s="12"/>
      <c r="Q75" s="12"/>
    </row>
    <row r="76" spans="15:17" ht="15">
      <c r="O76" s="11"/>
      <c r="P76" s="12"/>
      <c r="Q76" s="12"/>
    </row>
    <row r="77" spans="15:17" ht="15">
      <c r="O77" s="11"/>
      <c r="P77" s="12"/>
      <c r="Q77" s="12"/>
    </row>
    <row r="78" spans="15:17" ht="15">
      <c r="O78" s="11"/>
      <c r="P78" s="12"/>
      <c r="Q78" s="12"/>
    </row>
    <row r="79" spans="15:17" ht="15">
      <c r="O79" s="11"/>
      <c r="P79" s="12"/>
      <c r="Q79" s="12"/>
    </row>
    <row r="80" spans="15:17" ht="15">
      <c r="O80" s="11"/>
      <c r="P80" s="12"/>
      <c r="Q80" s="12"/>
    </row>
    <row r="81" spans="15:17" ht="15">
      <c r="O81" s="11"/>
      <c r="P81" s="12"/>
      <c r="Q81" s="12"/>
    </row>
    <row r="82" spans="15:17" ht="15">
      <c r="O82" s="11"/>
      <c r="P82" s="12"/>
      <c r="Q82" s="12"/>
    </row>
    <row r="83" spans="15:17" ht="15">
      <c r="O83" s="11"/>
      <c r="P83" s="12"/>
      <c r="Q83" s="12"/>
    </row>
    <row r="84" spans="15:17" ht="15">
      <c r="O84" s="11"/>
      <c r="P84" s="12"/>
      <c r="Q84" s="12"/>
    </row>
    <row r="85" spans="15:17" ht="15">
      <c r="O85" s="11"/>
      <c r="P85" s="12"/>
      <c r="Q85" s="12"/>
    </row>
    <row r="86" spans="15:17" ht="15">
      <c r="O86" s="11"/>
      <c r="P86" s="12"/>
      <c r="Q86" s="12"/>
    </row>
    <row r="87" spans="15:17" ht="15">
      <c r="O87" s="11"/>
      <c r="P87" s="12"/>
      <c r="Q87" s="12"/>
    </row>
    <row r="88" spans="15:17" ht="15">
      <c r="O88" s="11"/>
      <c r="P88" s="12"/>
      <c r="Q88" s="12"/>
    </row>
    <row r="89" spans="15:17" ht="15">
      <c r="O89" s="11"/>
      <c r="P89" s="12"/>
      <c r="Q89" s="12"/>
    </row>
    <row r="90" spans="15:17" ht="15">
      <c r="O90" s="11"/>
      <c r="P90" s="12"/>
      <c r="Q90" s="12"/>
    </row>
    <row r="91" spans="15:17" ht="15">
      <c r="O91" s="11"/>
      <c r="P91" s="12"/>
      <c r="Q91" s="12"/>
    </row>
    <row r="92" spans="15:17" ht="15">
      <c r="O92" s="11"/>
      <c r="P92" s="12"/>
      <c r="Q92" s="12"/>
    </row>
    <row r="93" spans="15:17" ht="15">
      <c r="O93" s="11"/>
      <c r="P93" s="12"/>
      <c r="Q93" s="12"/>
    </row>
    <row r="94" spans="15:17" ht="15">
      <c r="O94" s="11"/>
      <c r="P94" s="12"/>
      <c r="Q94" s="12"/>
    </row>
    <row r="95" spans="15:17" ht="15">
      <c r="O95" s="11"/>
      <c r="P95" s="12"/>
      <c r="Q95" s="12"/>
    </row>
    <row r="96" spans="15:17" ht="15">
      <c r="O96" s="11"/>
      <c r="P96" s="12"/>
      <c r="Q96" s="12"/>
    </row>
    <row r="97" spans="15:17" ht="15">
      <c r="O97" s="11"/>
      <c r="P97" s="12"/>
      <c r="Q97" s="12"/>
    </row>
    <row r="98" spans="15:17" ht="15">
      <c r="O98" s="11"/>
      <c r="P98" s="12"/>
      <c r="Q98" s="12"/>
    </row>
    <row r="99" spans="15:17" ht="15">
      <c r="O99" s="11"/>
      <c r="P99" s="12"/>
      <c r="Q99" s="12"/>
    </row>
    <row r="100" spans="15:17" ht="15">
      <c r="O100" s="11"/>
      <c r="P100" s="12"/>
      <c r="Q100" s="12"/>
    </row>
    <row r="101" spans="15:17" ht="15">
      <c r="O101" s="11"/>
      <c r="P101" s="12"/>
      <c r="Q101" s="12"/>
    </row>
    <row r="102" spans="15:17" ht="15">
      <c r="O102" s="11"/>
      <c r="P102" s="12"/>
      <c r="Q102" s="12"/>
    </row>
    <row r="103" spans="15:17" ht="15">
      <c r="O103" s="11"/>
      <c r="P103" s="12"/>
      <c r="Q103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4"/>
  <sheetViews>
    <sheetView showGridLines="0" tabSelected="1" workbookViewId="0" topLeftCell="A7">
      <selection activeCell="B13" sqref="B13"/>
    </sheetView>
  </sheetViews>
  <sheetFormatPr defaultColWidth="9.28125" defaultRowHeight="15"/>
  <cols>
    <col min="1" max="1" width="21.7109375" style="9" customWidth="1"/>
    <col min="2" max="13" width="10.7109375" style="9" customWidth="1"/>
    <col min="14" max="16384" width="9.28125" style="9" customWidth="1"/>
  </cols>
  <sheetData>
    <row r="1" ht="22.8">
      <c r="A1" s="31" t="s">
        <v>159</v>
      </c>
    </row>
    <row r="2" s="32" customFormat="1" ht="20.4">
      <c r="A2" s="32" t="s">
        <v>13</v>
      </c>
    </row>
    <row r="3" spans="1:13" ht="15">
      <c r="A3" s="23" t="s">
        <v>7</v>
      </c>
      <c r="B3" s="24" t="s">
        <v>90</v>
      </c>
      <c r="C3" s="24" t="s">
        <v>94</v>
      </c>
      <c r="D3" s="24" t="s">
        <v>95</v>
      </c>
      <c r="E3" s="24" t="s">
        <v>96</v>
      </c>
      <c r="F3" s="24" t="s">
        <v>91</v>
      </c>
      <c r="G3" s="24" t="s">
        <v>93</v>
      </c>
      <c r="H3" s="24" t="s">
        <v>97</v>
      </c>
      <c r="I3" s="24" t="s">
        <v>98</v>
      </c>
      <c r="J3" s="24" t="s">
        <v>92</v>
      </c>
      <c r="K3" s="24" t="s">
        <v>99</v>
      </c>
      <c r="L3" s="24" t="s">
        <v>89</v>
      </c>
      <c r="M3" s="24" t="s">
        <v>111</v>
      </c>
    </row>
    <row r="4" spans="1:13" ht="15">
      <c r="A4" s="25" t="str">
        <f>VLOOKUP('[1]DATA EXP abs'!A12,prod_code,2,0)</f>
        <v>Machinery</v>
      </c>
      <c r="B4" s="26">
        <f>'[1]DATA EXP abs'!B12</f>
        <v>864.05</v>
      </c>
      <c r="C4" s="26">
        <f>'[1]DATA EXP abs'!C12</f>
        <v>1019.878</v>
      </c>
      <c r="D4" s="26">
        <f>'[1]DATA EXP abs'!D12</f>
        <v>1099.757</v>
      </c>
      <c r="E4" s="26">
        <f>'[1]DATA EXP abs'!E12</f>
        <v>1205.557</v>
      </c>
      <c r="F4" s="26">
        <f>'[1]DATA EXP abs'!F12</f>
        <v>596.276</v>
      </c>
      <c r="G4" s="26">
        <f>'[1]DATA EXP abs'!G12</f>
        <v>461.69</v>
      </c>
      <c r="H4" s="26">
        <f>'[1]DATA EXP abs'!H12</f>
        <v>717.591</v>
      </c>
      <c r="I4" s="26">
        <f>'[1]DATA EXP abs'!I12</f>
        <v>753.637</v>
      </c>
      <c r="J4" s="26">
        <f>'[1]DATA EXP abs'!J12</f>
        <v>700.321</v>
      </c>
      <c r="K4" s="26">
        <f>'[1]DATA EXP abs'!K12</f>
        <v>821.004</v>
      </c>
      <c r="L4" s="26">
        <f>'[1]DATA EXP abs'!L12</f>
        <v>999.278</v>
      </c>
      <c r="M4" s="26">
        <f>'[1]DATA EXP abs'!M12</f>
        <v>1016.588</v>
      </c>
    </row>
    <row r="5" spans="1:13" ht="15">
      <c r="A5" s="27" t="str">
        <f>VLOOKUP('[1]DATA EXP abs'!A13,prod_code,2,0)</f>
        <v>Vehicles</v>
      </c>
      <c r="B5" s="28">
        <f>'[1]DATA EXP abs'!B13</f>
        <v>656.572</v>
      </c>
      <c r="C5" s="28">
        <f>'[1]DATA EXP abs'!C13</f>
        <v>733.553</v>
      </c>
      <c r="D5" s="28">
        <f>'[1]DATA EXP abs'!D13</f>
        <v>693.406</v>
      </c>
      <c r="E5" s="28">
        <f>'[1]DATA EXP abs'!E13</f>
        <v>761.958</v>
      </c>
      <c r="F5" s="28">
        <f>'[1]DATA EXP abs'!F13</f>
        <v>446.147</v>
      </c>
      <c r="G5" s="28">
        <f>'[1]DATA EXP abs'!G13</f>
        <v>914.566</v>
      </c>
      <c r="H5" s="28">
        <f>'[1]DATA EXP abs'!H13</f>
        <v>749.695</v>
      </c>
      <c r="I5" s="28">
        <f>'[1]DATA EXP abs'!I13</f>
        <v>843.58</v>
      </c>
      <c r="J5" s="28">
        <f>'[1]DATA EXP abs'!J13</f>
        <v>799.642</v>
      </c>
      <c r="K5" s="28">
        <f>'[1]DATA EXP abs'!K13</f>
        <v>984.976</v>
      </c>
      <c r="L5" s="28">
        <f>'[1]DATA EXP abs'!L13</f>
        <v>978.402</v>
      </c>
      <c r="M5" s="28">
        <f>'[1]DATA EXP abs'!M13</f>
        <v>1108.868</v>
      </c>
    </row>
    <row r="6" spans="1:13" ht="15">
      <c r="A6" s="27" t="str">
        <f>VLOOKUP('[1]DATA EXP abs'!A14,prod_code,2,0)</f>
        <v>Fuels</v>
      </c>
      <c r="B6" s="28">
        <f>'[1]DATA EXP abs'!B14</f>
        <v>315.626</v>
      </c>
      <c r="C6" s="28">
        <f>'[1]DATA EXP abs'!C14</f>
        <v>412.412</v>
      </c>
      <c r="D6" s="28">
        <f>'[1]DATA EXP abs'!D14</f>
        <v>945.963</v>
      </c>
      <c r="E6" s="28">
        <f>'[1]DATA EXP abs'!E14</f>
        <v>1040.483</v>
      </c>
      <c r="F6" s="28">
        <f>'[1]DATA EXP abs'!F14</f>
        <v>551.875</v>
      </c>
      <c r="G6" s="28">
        <f>'[1]DATA EXP abs'!G14</f>
        <v>1353.829</v>
      </c>
      <c r="H6" s="28">
        <f>'[1]DATA EXP abs'!H14</f>
        <v>1993.46</v>
      </c>
      <c r="I6" s="28">
        <f>'[1]DATA EXP abs'!I14</f>
        <v>2122.225</v>
      </c>
      <c r="J6" s="28">
        <f>'[1]DATA EXP abs'!J14</f>
        <v>1669.262</v>
      </c>
      <c r="K6" s="28">
        <f>'[1]DATA EXP abs'!K14</f>
        <v>1351.612</v>
      </c>
      <c r="L6" s="28">
        <f>'[1]DATA EXP abs'!L14</f>
        <v>1688.733</v>
      </c>
      <c r="M6" s="28">
        <f>'[1]DATA EXP abs'!M14</f>
        <v>1756.525</v>
      </c>
    </row>
    <row r="7" spans="1:13" ht="15">
      <c r="A7" s="27" t="str">
        <f>VLOOKUP('[1]DATA EXP abs'!A15,prod_code,2,0)</f>
        <v>Electrical machinery</v>
      </c>
      <c r="B7" s="28">
        <f>'[1]DATA EXP abs'!B15</f>
        <v>618.325</v>
      </c>
      <c r="C7" s="28">
        <f>'[1]DATA EXP abs'!C15</f>
        <v>661.387</v>
      </c>
      <c r="D7" s="28">
        <f>'[1]DATA EXP abs'!D15</f>
        <v>631.131</v>
      </c>
      <c r="E7" s="28">
        <f>'[1]DATA EXP abs'!E15</f>
        <v>712.933</v>
      </c>
      <c r="F7" s="28">
        <f>'[1]DATA EXP abs'!F15</f>
        <v>541.241</v>
      </c>
      <c r="G7" s="28">
        <f>'[1]DATA EXP abs'!G15</f>
        <v>526.286</v>
      </c>
      <c r="H7" s="28">
        <f>'[1]DATA EXP abs'!H15</f>
        <v>671.851</v>
      </c>
      <c r="I7" s="28">
        <f>'[1]DATA EXP abs'!I15</f>
        <v>1128.8</v>
      </c>
      <c r="J7" s="28">
        <f>'[1]DATA EXP abs'!J15</f>
        <v>880.811</v>
      </c>
      <c r="K7" s="28">
        <f>'[1]DATA EXP abs'!K15</f>
        <v>776.651</v>
      </c>
      <c r="L7" s="28">
        <f>'[1]DATA EXP abs'!L15</f>
        <v>776.809</v>
      </c>
      <c r="M7" s="28">
        <f>'[1]DATA EXP abs'!M15</f>
        <v>1031.535</v>
      </c>
    </row>
    <row r="8" spans="1:13" ht="15">
      <c r="A8" s="29" t="str">
        <f>VLOOKUP('[1]DATA EXP abs'!A16,prod_code,2,0)</f>
        <v>Plastics</v>
      </c>
      <c r="B8" s="30">
        <f>'[1]DATA EXP abs'!B16</f>
        <v>320.309</v>
      </c>
      <c r="C8" s="30">
        <f>'[1]DATA EXP abs'!C16</f>
        <v>389.718</v>
      </c>
      <c r="D8" s="30">
        <f>'[1]DATA EXP abs'!D16</f>
        <v>412.501</v>
      </c>
      <c r="E8" s="30">
        <f>'[1]DATA EXP abs'!E16</f>
        <v>409.853</v>
      </c>
      <c r="F8" s="30">
        <f>'[1]DATA EXP abs'!F16</f>
        <v>260.767</v>
      </c>
      <c r="G8" s="30">
        <f>'[1]DATA EXP abs'!G16</f>
        <v>290.18</v>
      </c>
      <c r="H8" s="30">
        <f>'[1]DATA EXP abs'!H16</f>
        <v>453.38</v>
      </c>
      <c r="I8" s="30">
        <f>'[1]DATA EXP abs'!I16</f>
        <v>333.347</v>
      </c>
      <c r="J8" s="30">
        <f>'[1]DATA EXP abs'!J16</f>
        <v>332.295</v>
      </c>
      <c r="K8" s="30">
        <f>'[1]DATA EXP abs'!K16</f>
        <v>371.099</v>
      </c>
      <c r="L8" s="30">
        <f>'[1]DATA EXP abs'!L16</f>
        <v>417.991</v>
      </c>
      <c r="M8" s="30">
        <f>'[1]DATA EXP abs'!M16</f>
        <v>363.486</v>
      </c>
    </row>
    <row r="9" spans="1:10" ht="12.75">
      <c r="A9" s="11" t="s">
        <v>76</v>
      </c>
      <c r="B9" s="36"/>
      <c r="C9" s="36"/>
      <c r="D9" s="36"/>
      <c r="E9" s="36"/>
      <c r="F9" s="36"/>
      <c r="G9" s="36"/>
      <c r="H9" s="36"/>
      <c r="I9" s="36"/>
      <c r="J9" s="36"/>
    </row>
    <row r="10" ht="12" customHeight="1">
      <c r="A10" s="37" t="s">
        <v>156</v>
      </c>
    </row>
    <row r="11" ht="13.8" customHeight="1">
      <c r="A11" s="37"/>
    </row>
    <row r="12" ht="18" customHeight="1">
      <c r="A12" s="37"/>
    </row>
    <row r="13" ht="18" customHeight="1"/>
    <row r="14" ht="18" customHeight="1"/>
    <row r="15" ht="22.8">
      <c r="A15" s="31" t="s">
        <v>159</v>
      </c>
    </row>
    <row r="16" s="32" customFormat="1" ht="20.4">
      <c r="A16" s="32" t="s">
        <v>155</v>
      </c>
    </row>
    <row r="17" spans="1:13" ht="15">
      <c r="A17" s="23" t="s">
        <v>7</v>
      </c>
      <c r="B17" s="24" t="s">
        <v>90</v>
      </c>
      <c r="C17" s="24" t="s">
        <v>94</v>
      </c>
      <c r="D17" s="24" t="s">
        <v>95</v>
      </c>
      <c r="E17" s="24" t="s">
        <v>96</v>
      </c>
      <c r="F17" s="24" t="s">
        <v>91</v>
      </c>
      <c r="G17" s="24" t="s">
        <v>93</v>
      </c>
      <c r="H17" s="24" t="s">
        <v>97</v>
      </c>
      <c r="I17" s="24" t="s">
        <v>98</v>
      </c>
      <c r="J17" s="24" t="s">
        <v>92</v>
      </c>
      <c r="K17" s="24" t="s">
        <v>99</v>
      </c>
      <c r="L17" s="24" t="s">
        <v>89</v>
      </c>
      <c r="M17" s="24" t="s">
        <v>111</v>
      </c>
    </row>
    <row r="18" spans="1:13" ht="15">
      <c r="A18" s="25" t="str">
        <f>VLOOKUP('[1]DATA EXP abs'!A27,prod_code,2,0)</f>
        <v>Machinery</v>
      </c>
      <c r="B18" s="26">
        <f>'[1]DATA EXP abs'!B27</f>
        <v>85.886</v>
      </c>
      <c r="C18" s="26">
        <f>'[1]DATA EXP abs'!C27</f>
        <v>111.169</v>
      </c>
      <c r="D18" s="26">
        <f>'[1]DATA EXP abs'!D27</f>
        <v>114.196</v>
      </c>
      <c r="E18" s="26">
        <f>'[1]DATA EXP abs'!E27</f>
        <v>115.776</v>
      </c>
      <c r="F18" s="26">
        <f>'[1]DATA EXP abs'!F27</f>
        <v>63.661</v>
      </c>
      <c r="G18" s="26">
        <f>'[1]DATA EXP abs'!G27</f>
        <v>47.014</v>
      </c>
      <c r="H18" s="26">
        <f>'[1]DATA EXP abs'!H27</f>
        <v>68.925</v>
      </c>
      <c r="I18" s="26">
        <f>'[1]DATA EXP abs'!I27</f>
        <v>56.167</v>
      </c>
      <c r="J18" s="26">
        <f>'[1]DATA EXP abs'!J27</f>
        <v>53.185</v>
      </c>
      <c r="K18" s="26">
        <f>'[1]DATA EXP abs'!K27</f>
        <v>72.39</v>
      </c>
      <c r="L18" s="26">
        <f>'[1]DATA EXP abs'!L27</f>
        <v>79.651</v>
      </c>
      <c r="M18" s="26">
        <f>'[1]DATA EXP abs'!M27</f>
        <v>66.424</v>
      </c>
    </row>
    <row r="19" spans="1:13" ht="15">
      <c r="A19" s="27" t="str">
        <f>VLOOKUP('[1]DATA EXP abs'!A28,prod_code,2,0)</f>
        <v>Vehicles</v>
      </c>
      <c r="B19" s="28">
        <f>'[1]DATA EXP abs'!B28</f>
        <v>156.388</v>
      </c>
      <c r="C19" s="28">
        <f>'[1]DATA EXP abs'!C28</f>
        <v>164.547</v>
      </c>
      <c r="D19" s="28">
        <f>'[1]DATA EXP abs'!D28</f>
        <v>163.209</v>
      </c>
      <c r="E19" s="28">
        <f>'[1]DATA EXP abs'!E28</f>
        <v>184.647</v>
      </c>
      <c r="F19" s="28">
        <f>'[1]DATA EXP abs'!F28</f>
        <v>100.094</v>
      </c>
      <c r="G19" s="28">
        <f>'[1]DATA EXP abs'!G28</f>
        <v>332.42</v>
      </c>
      <c r="H19" s="28">
        <f>'[1]DATA EXP abs'!H28</f>
        <v>184.528</v>
      </c>
      <c r="I19" s="28">
        <f>'[1]DATA EXP abs'!I28</f>
        <v>197.582</v>
      </c>
      <c r="J19" s="28">
        <f>'[1]DATA EXP abs'!J28</f>
        <v>185.925</v>
      </c>
      <c r="K19" s="28">
        <f>'[1]DATA EXP abs'!K28</f>
        <v>213.04</v>
      </c>
      <c r="L19" s="28">
        <f>'[1]DATA EXP abs'!L28</f>
        <v>200.09</v>
      </c>
      <c r="M19" s="28">
        <f>'[1]DATA EXP abs'!M28</f>
        <v>191.117</v>
      </c>
    </row>
    <row r="20" spans="1:13" ht="15">
      <c r="A20" s="27" t="str">
        <f>VLOOKUP('[1]DATA EXP abs'!A29,prod_code,2,0)</f>
        <v>Fuels</v>
      </c>
      <c r="B20" s="28">
        <f>'[1]DATA EXP abs'!B29</f>
        <v>914.858</v>
      </c>
      <c r="C20" s="28">
        <f>'[1]DATA EXP abs'!C29</f>
        <v>930.276</v>
      </c>
      <c r="D20" s="28">
        <f>'[1]DATA EXP abs'!D29</f>
        <v>1840.392</v>
      </c>
      <c r="E20" s="28">
        <f>'[1]DATA EXP abs'!E29</f>
        <v>1766.912</v>
      </c>
      <c r="F20" s="28">
        <f>'[1]DATA EXP abs'!F29</f>
        <v>1025.6</v>
      </c>
      <c r="G20" s="28">
        <f>'[1]DATA EXP abs'!G29</f>
        <v>1083.062</v>
      </c>
      <c r="H20" s="28">
        <f>'[1]DATA EXP abs'!H29</f>
        <v>1557.169</v>
      </c>
      <c r="I20" s="28">
        <f>'[1]DATA EXP abs'!I29</f>
        <v>1896.432</v>
      </c>
      <c r="J20" s="28">
        <f>'[1]DATA EXP abs'!J29</f>
        <v>1687.881</v>
      </c>
      <c r="K20" s="28">
        <f>'[1]DATA EXP abs'!K29</f>
        <v>1736.823</v>
      </c>
      <c r="L20" s="28">
        <f>'[1]DATA EXP abs'!L29</f>
        <v>2317.907</v>
      </c>
      <c r="M20" s="28">
        <f>'[1]DATA EXP abs'!M29</f>
        <v>2351.211</v>
      </c>
    </row>
    <row r="21" spans="1:13" ht="15">
      <c r="A21" s="27" t="str">
        <f>VLOOKUP('[1]DATA EXP abs'!A30,prod_code,2,0)</f>
        <v>Electrical machinery</v>
      </c>
      <c r="B21" s="28">
        <f>'[1]DATA EXP abs'!B30</f>
        <v>36.912</v>
      </c>
      <c r="C21" s="28">
        <f>'[1]DATA EXP abs'!C30</f>
        <v>38.619</v>
      </c>
      <c r="D21" s="28">
        <f>'[1]DATA EXP abs'!D30</f>
        <v>40.39</v>
      </c>
      <c r="E21" s="28">
        <f>'[1]DATA EXP abs'!E30</f>
        <v>45.109</v>
      </c>
      <c r="F21" s="28">
        <f>'[1]DATA EXP abs'!F30</f>
        <v>28.576</v>
      </c>
      <c r="G21" s="28">
        <f>'[1]DATA EXP abs'!G30</f>
        <v>28.936</v>
      </c>
      <c r="H21" s="28">
        <f>'[1]DATA EXP abs'!H30</f>
        <v>37.961</v>
      </c>
      <c r="I21" s="28">
        <f>'[1]DATA EXP abs'!I30</f>
        <v>71.459</v>
      </c>
      <c r="J21" s="28">
        <f>'[1]DATA EXP abs'!J30</f>
        <v>54.302</v>
      </c>
      <c r="K21" s="28">
        <f>'[1]DATA EXP abs'!K30</f>
        <v>36.551</v>
      </c>
      <c r="L21" s="28">
        <f>'[1]DATA EXP abs'!L30</f>
        <v>38.359</v>
      </c>
      <c r="M21" s="28">
        <f>'[1]DATA EXP abs'!M30</f>
        <v>40.06</v>
      </c>
    </row>
    <row r="22" spans="1:13" ht="15">
      <c r="A22" s="29" t="str">
        <f>VLOOKUP('[1]DATA EXP abs'!A31,prod_code,2,0)</f>
        <v>Plastics</v>
      </c>
      <c r="B22" s="30">
        <f>'[1]DATA EXP abs'!B31</f>
        <v>150.594</v>
      </c>
      <c r="C22" s="30">
        <f>'[1]DATA EXP abs'!C31</f>
        <v>163.84</v>
      </c>
      <c r="D22" s="30">
        <f>'[1]DATA EXP abs'!D31</f>
        <v>179.102</v>
      </c>
      <c r="E22" s="30">
        <f>'[1]DATA EXP abs'!E31</f>
        <v>164.566</v>
      </c>
      <c r="F22" s="30">
        <f>'[1]DATA EXP abs'!F31</f>
        <v>92.792</v>
      </c>
      <c r="G22" s="30">
        <f>'[1]DATA EXP abs'!G31</f>
        <v>104.236</v>
      </c>
      <c r="H22" s="30">
        <f>'[1]DATA EXP abs'!H31</f>
        <v>180.935</v>
      </c>
      <c r="I22" s="30">
        <f>'[1]DATA EXP abs'!I31</f>
        <v>132.182</v>
      </c>
      <c r="J22" s="30">
        <f>'[1]DATA EXP abs'!J31</f>
        <v>148.488</v>
      </c>
      <c r="K22" s="30">
        <f>'[1]DATA EXP abs'!K31</f>
        <v>169.028</v>
      </c>
      <c r="L22" s="30">
        <f>'[1]DATA EXP abs'!L31</f>
        <v>211.064</v>
      </c>
      <c r="M22" s="30">
        <f>'[1]DATA EXP abs'!M31</f>
        <v>162.65</v>
      </c>
    </row>
    <row r="23" spans="1:8" ht="12.75">
      <c r="A23" s="11" t="s">
        <v>76</v>
      </c>
      <c r="B23" s="36"/>
      <c r="C23" s="36"/>
      <c r="D23" s="36"/>
      <c r="E23" s="36"/>
      <c r="F23" s="36"/>
      <c r="G23" s="36"/>
      <c r="H23" s="36"/>
    </row>
    <row r="24" ht="12.75">
      <c r="A24" s="37" t="s">
        <v>156</v>
      </c>
    </row>
    <row r="25" ht="13.8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BE2EC-079E-4F4B-864C-247E5CD5D80E}">
  <dimension ref="R2:U35"/>
  <sheetViews>
    <sheetView showGridLines="0" workbookViewId="0" topLeftCell="A19">
      <selection activeCell="Q23" sqref="Q23"/>
    </sheetView>
  </sheetViews>
  <sheetFormatPr defaultColWidth="9.28125" defaultRowHeight="15"/>
  <cols>
    <col min="1" max="16384" width="9.28125" style="1" customWidth="1"/>
  </cols>
  <sheetData>
    <row r="2" spans="19:20" ht="12.75">
      <c r="S2" s="1" t="s">
        <v>4</v>
      </c>
      <c r="T2" s="1" t="s">
        <v>5</v>
      </c>
    </row>
    <row r="3" spans="18:20" ht="12.75">
      <c r="R3" s="4" t="s">
        <v>100</v>
      </c>
      <c r="S3" s="5">
        <v>1.0070731642555</v>
      </c>
      <c r="T3" s="5">
        <v>1.1319059231775654</v>
      </c>
    </row>
    <row r="4" spans="18:20" ht="12.75">
      <c r="R4" s="4" t="s">
        <v>101</v>
      </c>
      <c r="S4" s="5">
        <v>0.9403402254595264</v>
      </c>
      <c r="T4" s="5">
        <v>1.1115562978272686</v>
      </c>
    </row>
    <row r="5" spans="18:20" ht="12.75">
      <c r="R5" s="4" t="s">
        <v>102</v>
      </c>
      <c r="S5" s="5">
        <v>0.9875553850720815</v>
      </c>
      <c r="T5" s="5">
        <v>1.1181633638574904</v>
      </c>
    </row>
    <row r="6" spans="18:20" ht="12.75">
      <c r="R6" s="4" t="s">
        <v>103</v>
      </c>
      <c r="S6" s="5">
        <v>0.9745821110039179</v>
      </c>
      <c r="T6" s="5">
        <v>1.1288921475648923</v>
      </c>
    </row>
    <row r="7" spans="18:20" ht="12.75">
      <c r="R7" s="4" t="s">
        <v>104</v>
      </c>
      <c r="S7" s="5">
        <v>0.9739253047092435</v>
      </c>
      <c r="T7" s="5">
        <v>1.1411868634670637</v>
      </c>
    </row>
    <row r="8" spans="18:20" ht="12.75">
      <c r="R8" s="4" t="s">
        <v>105</v>
      </c>
      <c r="S8" s="5">
        <v>0.9266196103397916</v>
      </c>
      <c r="T8" s="5">
        <v>1.1276605849210013</v>
      </c>
    </row>
    <row r="9" spans="18:20" ht="12.75">
      <c r="R9" s="4" t="s">
        <v>106</v>
      </c>
      <c r="S9" s="5">
        <v>0.9800089687637074</v>
      </c>
      <c r="T9" s="5">
        <v>1.1714942257903185</v>
      </c>
    </row>
    <row r="10" spans="18:20" ht="12.75">
      <c r="R10" s="4" t="s">
        <v>107</v>
      </c>
      <c r="S10" s="5">
        <v>1.0641876605159604</v>
      </c>
      <c r="T10" s="5">
        <v>1.1563886885082502</v>
      </c>
    </row>
    <row r="11" spans="18:20" ht="12.75">
      <c r="R11" s="4" t="s">
        <v>90</v>
      </c>
      <c r="S11" s="5">
        <v>0.971055728151713</v>
      </c>
      <c r="T11" s="5">
        <v>1.1812679440479807</v>
      </c>
    </row>
    <row r="12" spans="18:20" ht="12.75">
      <c r="R12" s="4" t="s">
        <v>94</v>
      </c>
      <c r="S12" s="5">
        <v>0.9480145606519487</v>
      </c>
      <c r="T12" s="5">
        <v>1.116907754327721</v>
      </c>
    </row>
    <row r="13" spans="18:20" ht="12.75">
      <c r="R13" s="4" t="s">
        <v>95</v>
      </c>
      <c r="S13" s="5">
        <v>0.9616045916931869</v>
      </c>
      <c r="T13" s="5">
        <v>1.1319111636954071</v>
      </c>
    </row>
    <row r="14" spans="18:20" ht="12.75">
      <c r="R14" s="4" t="s">
        <v>96</v>
      </c>
      <c r="S14" s="5">
        <v>0.9829665474489901</v>
      </c>
      <c r="T14" s="5">
        <v>1.1088173431118333</v>
      </c>
    </row>
    <row r="15" spans="18:20" ht="12.75">
      <c r="R15" s="4" t="s">
        <v>91</v>
      </c>
      <c r="S15" s="5">
        <v>0.8849455781160371</v>
      </c>
      <c r="T15" s="5">
        <v>1.2160255437318357</v>
      </c>
    </row>
    <row r="16" spans="18:20" ht="12.75">
      <c r="R16" s="4" t="s">
        <v>93</v>
      </c>
      <c r="S16" s="5">
        <v>0.9952682426648355</v>
      </c>
      <c r="T16" s="5">
        <v>1.2435887918490236</v>
      </c>
    </row>
    <row r="17" spans="18:20" ht="12.75">
      <c r="R17" s="4" t="s">
        <v>97</v>
      </c>
      <c r="S17" s="5">
        <v>0.9245321921996732</v>
      </c>
      <c r="T17" s="5">
        <v>1.1859175181421557</v>
      </c>
    </row>
    <row r="18" spans="18:20" ht="12.75">
      <c r="R18" s="4" t="s">
        <v>98</v>
      </c>
      <c r="S18" s="5">
        <v>1.0033225880102632</v>
      </c>
      <c r="T18" s="5">
        <v>1.1877189762089082</v>
      </c>
    </row>
    <row r="19" spans="18:20" ht="12.75">
      <c r="R19" s="4" t="s">
        <v>92</v>
      </c>
      <c r="S19" s="5">
        <v>0.9435835611449527</v>
      </c>
      <c r="T19" s="5">
        <v>1.1973198182671332</v>
      </c>
    </row>
    <row r="20" spans="18:20" ht="12.75">
      <c r="R20" s="4" t="s">
        <v>99</v>
      </c>
      <c r="S20" s="5">
        <v>0.8637587861951512</v>
      </c>
      <c r="T20" s="5">
        <v>1.2313577387314847</v>
      </c>
    </row>
    <row r="21" spans="18:20" ht="12.75">
      <c r="R21" s="4" t="s">
        <v>89</v>
      </c>
      <c r="S21" s="5">
        <v>0.878409318565582</v>
      </c>
      <c r="T21" s="5">
        <v>1.2307261341231006</v>
      </c>
    </row>
    <row r="22" spans="18:20" ht="12.75">
      <c r="R22" s="4" t="s">
        <v>112</v>
      </c>
      <c r="S22" s="5">
        <v>0.9541876084801754</v>
      </c>
      <c r="T22" s="5">
        <v>1.2498152950947472</v>
      </c>
    </row>
    <row r="35" ht="15">
      <c r="U35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3"/>
  <sheetViews>
    <sheetView showGridLines="0" workbookViewId="0" topLeftCell="A13">
      <selection activeCell="O1" sqref="O1:O1048576"/>
    </sheetView>
  </sheetViews>
  <sheetFormatPr defaultColWidth="9.28125" defaultRowHeight="15"/>
  <cols>
    <col min="1" max="3" width="9.28125" style="9" customWidth="1"/>
    <col min="4" max="4" width="62.28125" style="9" customWidth="1"/>
    <col min="5" max="14" width="9.28125" style="9" customWidth="1"/>
    <col min="15" max="15" width="32.00390625" style="9" customWidth="1"/>
    <col min="16" max="16" width="12.28125" style="9" customWidth="1"/>
    <col min="17" max="16384" width="9.28125" style="9" customWidth="1"/>
  </cols>
  <sheetData>
    <row r="1" ht="12.75">
      <c r="A1" s="8"/>
    </row>
    <row r="2" ht="12.75"/>
    <row r="3" ht="12.75"/>
    <row r="4" spans="15:18" ht="12.75">
      <c r="O4" s="9" t="s">
        <v>12</v>
      </c>
      <c r="P4" s="9" t="s">
        <v>96</v>
      </c>
      <c r="Q4" s="9" t="s">
        <v>98</v>
      </c>
      <c r="R4" s="9" t="s">
        <v>112</v>
      </c>
    </row>
    <row r="5" spans="14:20" ht="12.75">
      <c r="N5" s="2" t="s">
        <v>113</v>
      </c>
      <c r="O5" s="2" t="s">
        <v>124</v>
      </c>
      <c r="P5" s="2">
        <v>87.48174377731948</v>
      </c>
      <c r="Q5" s="2">
        <v>79.32491682720756</v>
      </c>
      <c r="R5" s="2">
        <v>88.75329101915204</v>
      </c>
      <c r="T5" s="34">
        <v>-1.2715472418325646</v>
      </c>
    </row>
    <row r="6" spans="14:20" ht="12.75">
      <c r="N6" s="2" t="s">
        <v>114</v>
      </c>
      <c r="O6" s="2" t="s">
        <v>122</v>
      </c>
      <c r="P6" s="2">
        <v>50.705455791778554</v>
      </c>
      <c r="Q6" s="2">
        <v>47.33326145980725</v>
      </c>
      <c r="R6" s="2">
        <v>61.7796419093241</v>
      </c>
      <c r="T6" s="34">
        <v>-11.074186117545544</v>
      </c>
    </row>
    <row r="7" spans="14:20" ht="12.75">
      <c r="N7" s="2" t="s">
        <v>115</v>
      </c>
      <c r="O7" s="2" t="s">
        <v>123</v>
      </c>
      <c r="P7" s="2">
        <v>39.15872844766449</v>
      </c>
      <c r="Q7" s="2">
        <v>31.629729126666557</v>
      </c>
      <c r="R7" s="2">
        <v>30.498555164029394</v>
      </c>
      <c r="T7" s="34">
        <v>8.660173283635093</v>
      </c>
    </row>
    <row r="8" spans="14:20" ht="12.75">
      <c r="N8" s="2" t="s">
        <v>1</v>
      </c>
      <c r="O8" s="2" t="s">
        <v>121</v>
      </c>
      <c r="P8" s="2">
        <v>35.8768044833646</v>
      </c>
      <c r="Q8" s="2">
        <v>37.92340845736857</v>
      </c>
      <c r="R8" s="2">
        <v>33.27836870409011</v>
      </c>
      <c r="T8" s="34">
        <v>2.5984357792744888</v>
      </c>
    </row>
    <row r="9" spans="12:20" ht="12.75">
      <c r="L9" s="11"/>
      <c r="N9" s="2" t="s">
        <v>0</v>
      </c>
      <c r="O9" s="2" t="s">
        <v>8</v>
      </c>
      <c r="P9" s="2">
        <v>10.666231663804064</v>
      </c>
      <c r="Q9" s="2">
        <v>4.42719060405345</v>
      </c>
      <c r="R9" s="2">
        <v>4.28431614095127</v>
      </c>
      <c r="T9" s="34">
        <v>6.381915522852794</v>
      </c>
    </row>
    <row r="10" spans="12:20" ht="12.75">
      <c r="L10" s="11"/>
      <c r="N10" s="2" t="s">
        <v>116</v>
      </c>
      <c r="O10" s="2" t="s">
        <v>75</v>
      </c>
      <c r="P10" s="2">
        <v>9.826423631555855</v>
      </c>
      <c r="Q10" s="2">
        <v>11.594773352413934</v>
      </c>
      <c r="R10" s="2">
        <v>12.532689481788385</v>
      </c>
      <c r="T10" s="34">
        <v>-2.70626585023253</v>
      </c>
    </row>
    <row r="11" spans="12:17" ht="12.75">
      <c r="L11" s="11"/>
      <c r="N11" s="10"/>
      <c r="O11" s="4"/>
      <c r="P11" s="2"/>
      <c r="Q11" s="2"/>
    </row>
    <row r="12" spans="12:14" ht="12.75">
      <c r="L12" s="11"/>
      <c r="N12" s="10"/>
    </row>
    <row r="13" spans="12:14" ht="12.75">
      <c r="L13" s="11"/>
      <c r="N13" s="10"/>
    </row>
    <row r="14" ht="12.75">
      <c r="L14" s="11"/>
    </row>
    <row r="15" spans="12:15" ht="12.75">
      <c r="L15" s="11"/>
      <c r="M15" s="12"/>
      <c r="N15" s="12"/>
      <c r="O15" s="13" t="s">
        <v>158</v>
      </c>
    </row>
    <row r="16" spans="12:17" ht="12.75">
      <c r="L16" s="11"/>
      <c r="M16" s="12"/>
      <c r="N16" s="12"/>
      <c r="O16" s="11"/>
      <c r="P16" s="12"/>
      <c r="Q16" s="12"/>
    </row>
    <row r="17" spans="12:17" ht="12.75">
      <c r="L17" s="11"/>
      <c r="M17" s="12"/>
      <c r="N17" s="12"/>
      <c r="O17" s="11"/>
      <c r="P17" s="12"/>
      <c r="Q17" s="12"/>
    </row>
    <row r="18" spans="12:17" ht="12.75">
      <c r="L18" s="11"/>
      <c r="M18" s="12"/>
      <c r="N18" s="12"/>
      <c r="O18" s="11"/>
      <c r="P18" s="12"/>
      <c r="Q18" s="12"/>
    </row>
    <row r="19" spans="15:17" ht="12.75">
      <c r="O19" s="11"/>
      <c r="P19" s="12"/>
      <c r="Q19" s="12"/>
    </row>
    <row r="20" spans="15:17" ht="12.75">
      <c r="O20" s="11"/>
      <c r="P20" s="12"/>
      <c r="Q20" s="12"/>
    </row>
    <row r="21" spans="15:17" ht="12.75">
      <c r="O21" s="11"/>
      <c r="P21" s="12"/>
      <c r="Q21" s="12"/>
    </row>
    <row r="22" spans="15:17" ht="12.75">
      <c r="O22" s="11"/>
      <c r="P22" s="12"/>
      <c r="Q22" s="12"/>
    </row>
    <row r="23" spans="15:17" ht="12.75">
      <c r="O23" s="11"/>
      <c r="P23" s="12"/>
      <c r="Q23" s="12"/>
    </row>
    <row r="24" spans="15:17" ht="12.75">
      <c r="O24" s="11"/>
      <c r="P24" s="12"/>
      <c r="Q24" s="12"/>
    </row>
    <row r="25" spans="15:17" ht="12.75">
      <c r="O25" s="11"/>
      <c r="P25" s="12"/>
      <c r="Q25" s="12"/>
    </row>
    <row r="26" spans="15:17" ht="12.75">
      <c r="O26" s="11"/>
      <c r="P26" s="12"/>
      <c r="Q26" s="12"/>
    </row>
    <row r="27" spans="15:17" ht="12.75">
      <c r="O27" s="11"/>
      <c r="P27" s="12"/>
      <c r="Q27" s="12"/>
    </row>
    <row r="28" spans="15:17" ht="12.75">
      <c r="O28" s="11"/>
      <c r="P28" s="12"/>
      <c r="Q28" s="12"/>
    </row>
    <row r="29" spans="15:17" ht="12.75">
      <c r="O29" s="11"/>
      <c r="P29" s="12"/>
      <c r="Q29" s="12"/>
    </row>
    <row r="30" spans="15:17" ht="12.75">
      <c r="O30" s="11"/>
      <c r="P30" s="12"/>
      <c r="Q30" s="12"/>
    </row>
    <row r="31" spans="15:17" ht="12.75">
      <c r="O31" s="11"/>
      <c r="P31" s="12"/>
      <c r="Q31" s="12"/>
    </row>
    <row r="32" spans="15:17" ht="12.75">
      <c r="O32" s="11"/>
      <c r="P32" s="12"/>
      <c r="Q32" s="12"/>
    </row>
    <row r="33" spans="2:17" ht="12.75">
      <c r="B33" s="10"/>
      <c r="O33" s="11"/>
      <c r="P33" s="12"/>
      <c r="Q33" s="12"/>
    </row>
    <row r="34" spans="2:17" ht="12.75">
      <c r="B34" s="10"/>
      <c r="O34" s="11"/>
      <c r="P34" s="12"/>
      <c r="Q34" s="12"/>
    </row>
    <row r="35" spans="2:17" ht="12.75">
      <c r="B35" s="10"/>
      <c r="O35" s="11"/>
      <c r="P35" s="12"/>
      <c r="Q35" s="12"/>
    </row>
    <row r="36" spans="2:17" ht="15">
      <c r="B36" s="10"/>
      <c r="O36" s="11"/>
      <c r="P36" s="12"/>
      <c r="Q36" s="12"/>
    </row>
    <row r="37" spans="2:17" ht="15">
      <c r="B37" s="10"/>
      <c r="O37" s="11"/>
      <c r="P37" s="12"/>
      <c r="Q37" s="12"/>
    </row>
    <row r="38" spans="2:17" ht="15">
      <c r="B38" s="10"/>
      <c r="O38" s="11"/>
      <c r="P38" s="12"/>
      <c r="Q38" s="12"/>
    </row>
    <row r="39" spans="2:17" ht="15">
      <c r="B39" s="10"/>
      <c r="O39" s="11"/>
      <c r="P39" s="12"/>
      <c r="Q39" s="12"/>
    </row>
    <row r="40" spans="2:17" ht="15">
      <c r="B40" s="10"/>
      <c r="O40" s="11"/>
      <c r="P40" s="12"/>
      <c r="Q40" s="12"/>
    </row>
    <row r="41" ht="15">
      <c r="B41" s="10"/>
    </row>
    <row r="42" spans="2:17" ht="15">
      <c r="B42" s="10"/>
      <c r="O42" s="4"/>
      <c r="P42" s="2"/>
      <c r="Q42" s="2"/>
    </row>
    <row r="43" spans="15:17" ht="15">
      <c r="O43" s="4"/>
      <c r="P43" s="2"/>
      <c r="Q43" s="2"/>
    </row>
    <row r="44" spans="14:17" ht="15">
      <c r="N44" s="10"/>
      <c r="O44" s="4"/>
      <c r="P44" s="2"/>
      <c r="Q44" s="2"/>
    </row>
    <row r="45" spans="14:17" ht="15">
      <c r="N45" s="10"/>
      <c r="O45" s="4"/>
      <c r="P45" s="2"/>
      <c r="Q45" s="2"/>
    </row>
    <row r="46" spans="14:17" ht="15">
      <c r="N46" s="10"/>
      <c r="O46" s="4"/>
      <c r="P46" s="2"/>
      <c r="Q46" s="2"/>
    </row>
    <row r="47" spans="14:17" ht="15">
      <c r="N47" s="10"/>
      <c r="O47" s="4"/>
      <c r="P47" s="2"/>
      <c r="Q47" s="2"/>
    </row>
    <row r="48" spans="14:17" ht="15">
      <c r="N48" s="10"/>
      <c r="O48" s="4"/>
      <c r="P48" s="2"/>
      <c r="Q48" s="2"/>
    </row>
    <row r="49" spans="14:17" ht="15">
      <c r="N49" s="10"/>
      <c r="O49" s="4"/>
      <c r="P49" s="2"/>
      <c r="Q49" s="2"/>
    </row>
    <row r="50" spans="14:17" ht="15">
      <c r="N50" s="10"/>
      <c r="O50" s="4"/>
      <c r="P50" s="2"/>
      <c r="Q50" s="2"/>
    </row>
    <row r="51" spans="14:17" ht="15">
      <c r="N51" s="10"/>
      <c r="O51" s="4"/>
      <c r="P51" s="2"/>
      <c r="Q51" s="2"/>
    </row>
    <row r="52" ht="15">
      <c r="N52" s="10"/>
    </row>
    <row r="53" ht="15">
      <c r="N53" s="10"/>
    </row>
    <row r="54" spans="14:15" ht="15">
      <c r="N54" s="12"/>
      <c r="O54" s="13"/>
    </row>
    <row r="55" spans="14:17" ht="15">
      <c r="N55" s="12"/>
      <c r="O55" s="11"/>
      <c r="P55" s="12"/>
      <c r="Q55" s="12"/>
    </row>
    <row r="56" spans="14:17" ht="15">
      <c r="N56" s="12"/>
      <c r="O56" s="11"/>
      <c r="P56" s="12"/>
      <c r="Q56" s="12"/>
    </row>
    <row r="57" spans="15:17" ht="15">
      <c r="O57" s="11"/>
      <c r="P57" s="12"/>
      <c r="Q57" s="12"/>
    </row>
    <row r="58" spans="15:17" ht="15">
      <c r="O58" s="11"/>
      <c r="P58" s="12"/>
      <c r="Q58" s="12"/>
    </row>
    <row r="59" spans="15:17" ht="15">
      <c r="O59" s="11"/>
      <c r="P59" s="12"/>
      <c r="Q59" s="12"/>
    </row>
    <row r="60" spans="15:17" ht="15">
      <c r="O60" s="11"/>
      <c r="P60" s="12"/>
      <c r="Q60" s="12"/>
    </row>
    <row r="61" spans="15:17" ht="15">
      <c r="O61" s="11"/>
      <c r="P61" s="12"/>
      <c r="Q61" s="12"/>
    </row>
    <row r="62" spans="15:17" ht="15">
      <c r="O62" s="11"/>
      <c r="P62" s="12"/>
      <c r="Q62" s="12"/>
    </row>
    <row r="63" spans="15:17" ht="15">
      <c r="O63" s="11"/>
      <c r="P63" s="12"/>
      <c r="Q63" s="12"/>
    </row>
    <row r="64" spans="15:17" ht="15">
      <c r="O64" s="11"/>
      <c r="P64" s="12"/>
      <c r="Q64" s="12"/>
    </row>
    <row r="65" spans="15:17" ht="15">
      <c r="O65" s="11"/>
      <c r="P65" s="12"/>
      <c r="Q65" s="12"/>
    </row>
    <row r="66" spans="15:17" ht="15">
      <c r="O66" s="11"/>
      <c r="P66" s="12"/>
      <c r="Q66" s="12"/>
    </row>
    <row r="67" spans="15:17" ht="15">
      <c r="O67" s="11"/>
      <c r="P67" s="12"/>
      <c r="Q67" s="12"/>
    </row>
    <row r="68" spans="15:17" ht="15">
      <c r="O68" s="11"/>
      <c r="P68" s="12"/>
      <c r="Q68" s="12"/>
    </row>
    <row r="69" spans="15:17" ht="15">
      <c r="O69" s="11"/>
      <c r="P69" s="12"/>
      <c r="Q69" s="12"/>
    </row>
    <row r="70" spans="15:17" ht="15">
      <c r="O70" s="11"/>
      <c r="P70" s="12"/>
      <c r="Q70" s="12"/>
    </row>
    <row r="71" spans="15:17" ht="15">
      <c r="O71" s="11"/>
      <c r="P71" s="12"/>
      <c r="Q71" s="12"/>
    </row>
    <row r="72" spans="15:17" ht="15">
      <c r="O72" s="11"/>
      <c r="P72" s="12"/>
      <c r="Q72" s="12"/>
    </row>
    <row r="73" spans="15:17" ht="15">
      <c r="O73" s="11"/>
      <c r="P73" s="12"/>
      <c r="Q73" s="12"/>
    </row>
    <row r="74" spans="15:17" ht="15">
      <c r="O74" s="11"/>
      <c r="P74" s="12"/>
      <c r="Q74" s="12"/>
    </row>
    <row r="75" spans="15:17" ht="15">
      <c r="O75" s="11"/>
      <c r="P75" s="12"/>
      <c r="Q75" s="12"/>
    </row>
    <row r="76" spans="15:17" ht="15">
      <c r="O76" s="11"/>
      <c r="P76" s="12"/>
      <c r="Q76" s="12"/>
    </row>
    <row r="77" spans="15:17" ht="15">
      <c r="O77" s="11"/>
      <c r="P77" s="12"/>
      <c r="Q77" s="12"/>
    </row>
    <row r="78" spans="15:17" ht="15">
      <c r="O78" s="11"/>
      <c r="P78" s="12"/>
      <c r="Q78" s="12"/>
    </row>
    <row r="79" spans="15:17" ht="15">
      <c r="O79" s="11"/>
      <c r="P79" s="12"/>
      <c r="Q79" s="12"/>
    </row>
    <row r="80" spans="15:17" ht="15">
      <c r="O80" s="11"/>
      <c r="P80" s="12"/>
      <c r="Q80" s="12"/>
    </row>
    <row r="81" spans="15:17" ht="15">
      <c r="O81" s="11"/>
      <c r="P81" s="12"/>
      <c r="Q81" s="12"/>
    </row>
    <row r="82" spans="15:17" ht="15">
      <c r="O82" s="11"/>
      <c r="P82" s="12"/>
      <c r="Q82" s="12"/>
    </row>
    <row r="83" spans="15:17" ht="15">
      <c r="O83" s="11"/>
      <c r="P83" s="12"/>
      <c r="Q83" s="12"/>
    </row>
    <row r="84" spans="15:17" ht="15">
      <c r="O84" s="11"/>
      <c r="P84" s="12"/>
      <c r="Q84" s="12"/>
    </row>
    <row r="85" spans="15:17" ht="15">
      <c r="O85" s="11"/>
      <c r="P85" s="12"/>
      <c r="Q85" s="12"/>
    </row>
    <row r="86" spans="15:17" ht="15">
      <c r="O86" s="11"/>
      <c r="P86" s="12"/>
      <c r="Q86" s="12"/>
    </row>
    <row r="87" spans="15:17" ht="15">
      <c r="O87" s="11"/>
      <c r="P87" s="12"/>
      <c r="Q87" s="12"/>
    </row>
    <row r="88" spans="15:17" ht="15">
      <c r="O88" s="11"/>
      <c r="P88" s="12"/>
      <c r="Q88" s="12"/>
    </row>
    <row r="89" spans="15:17" ht="15">
      <c r="O89" s="11"/>
      <c r="P89" s="12"/>
      <c r="Q89" s="12"/>
    </row>
    <row r="90" spans="15:17" ht="15">
      <c r="O90" s="11"/>
      <c r="P90" s="12"/>
      <c r="Q90" s="12"/>
    </row>
    <row r="91" spans="15:17" ht="15">
      <c r="O91" s="11"/>
      <c r="P91" s="12"/>
      <c r="Q91" s="12"/>
    </row>
    <row r="92" spans="15:17" ht="15">
      <c r="O92" s="11"/>
      <c r="P92" s="12"/>
      <c r="Q92" s="12"/>
    </row>
    <row r="93" spans="15:17" ht="15">
      <c r="O93" s="11"/>
      <c r="P93" s="12"/>
      <c r="Q93" s="12"/>
    </row>
    <row r="94" spans="15:17" ht="15">
      <c r="O94" s="11"/>
      <c r="P94" s="12"/>
      <c r="Q94" s="12"/>
    </row>
    <row r="95" spans="15:17" ht="15">
      <c r="O95" s="11"/>
      <c r="P95" s="12"/>
      <c r="Q95" s="12"/>
    </row>
    <row r="96" spans="15:17" ht="15">
      <c r="O96" s="11"/>
      <c r="P96" s="12"/>
      <c r="Q96" s="12"/>
    </row>
    <row r="97" spans="15:17" ht="15">
      <c r="O97" s="11"/>
      <c r="P97" s="12"/>
      <c r="Q97" s="12"/>
    </row>
    <row r="98" spans="15:17" ht="15">
      <c r="O98" s="11"/>
      <c r="P98" s="12"/>
      <c r="Q98" s="12"/>
    </row>
    <row r="99" spans="15:17" ht="15">
      <c r="O99" s="11"/>
      <c r="P99" s="12"/>
      <c r="Q99" s="12"/>
    </row>
    <row r="100" spans="15:17" ht="15">
      <c r="O100" s="11"/>
      <c r="P100" s="12"/>
      <c r="Q100" s="12"/>
    </row>
    <row r="101" spans="15:17" ht="15">
      <c r="O101" s="11"/>
      <c r="P101" s="12"/>
      <c r="Q101" s="12"/>
    </row>
    <row r="102" spans="15:17" ht="15">
      <c r="O102" s="11"/>
      <c r="P102" s="12"/>
      <c r="Q102" s="12"/>
    </row>
    <row r="103" spans="15:17" ht="15">
      <c r="O103" s="11"/>
      <c r="P103" s="12"/>
      <c r="Q103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27"/>
  <sheetViews>
    <sheetView showGridLines="0" workbookViewId="0" topLeftCell="A10">
      <selection activeCell="A10" sqref="A10"/>
    </sheetView>
  </sheetViews>
  <sheetFormatPr defaultColWidth="9.28125" defaultRowHeight="15"/>
  <cols>
    <col min="1" max="1" width="9.28125" style="9" customWidth="1"/>
    <col min="2" max="16384" width="9.28125" style="9" customWidth="1"/>
  </cols>
  <sheetData>
    <row r="1" spans="1:8" ht="15">
      <c r="A1" s="9" t="s">
        <v>154</v>
      </c>
      <c r="H1" s="9" t="s">
        <v>152</v>
      </c>
    </row>
    <row r="2" ht="15">
      <c r="A2" s="9" t="s">
        <v>41</v>
      </c>
    </row>
    <row r="3" spans="1:37" ht="15">
      <c r="A3" s="1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80</v>
      </c>
      <c r="AA3" s="15" t="s">
        <v>81</v>
      </c>
      <c r="AB3" s="15" t="s">
        <v>82</v>
      </c>
      <c r="AC3" s="15" t="s">
        <v>83</v>
      </c>
      <c r="AD3" s="15" t="s">
        <v>84</v>
      </c>
      <c r="AE3" s="15" t="s">
        <v>85</v>
      </c>
      <c r="AF3" s="15" t="s">
        <v>86</v>
      </c>
      <c r="AG3" s="15" t="s">
        <v>87</v>
      </c>
      <c r="AH3" s="15" t="s">
        <v>88</v>
      </c>
      <c r="AI3" s="15" t="s">
        <v>108</v>
      </c>
      <c r="AJ3" s="15" t="s">
        <v>109</v>
      </c>
      <c r="AK3" s="15" t="s">
        <v>110</v>
      </c>
    </row>
    <row r="4" spans="1:38" ht="15">
      <c r="A4" s="16" t="s">
        <v>9</v>
      </c>
      <c r="B4" s="17">
        <v>100</v>
      </c>
      <c r="C4" s="17">
        <v>75.38513964418067</v>
      </c>
      <c r="D4" s="17">
        <v>73.18221187295006</v>
      </c>
      <c r="E4" s="17">
        <v>103.73354726036148</v>
      </c>
      <c r="F4" s="17">
        <v>63.472433230629434</v>
      </c>
      <c r="G4" s="17">
        <v>114.10072555339418</v>
      </c>
      <c r="H4" s="17">
        <v>105.50909426514646</v>
      </c>
      <c r="I4" s="17">
        <v>92.21130500220079</v>
      </c>
      <c r="J4" s="17">
        <v>66.19432336111545</v>
      </c>
      <c r="K4" s="17">
        <v>132.22678158145084</v>
      </c>
      <c r="L4" s="17">
        <v>128.62386232943814</v>
      </c>
      <c r="M4" s="17">
        <v>142.41292649334792</v>
      </c>
      <c r="N4" s="17">
        <v>199.47819790143265</v>
      </c>
      <c r="O4" s="17">
        <v>134.73356145905802</v>
      </c>
      <c r="P4" s="17">
        <v>104.80838858992745</v>
      </c>
      <c r="Q4" s="17">
        <v>115.50923625211207</v>
      </c>
      <c r="R4" s="17">
        <v>124.45867469366311</v>
      </c>
      <c r="S4" s="17">
        <v>188.03191866986612</v>
      </c>
      <c r="T4" s="17">
        <v>179.07964048900308</v>
      </c>
      <c r="U4" s="17">
        <v>166.05020659103496</v>
      </c>
      <c r="V4" s="17">
        <v>127.52204347640885</v>
      </c>
      <c r="W4" s="17">
        <v>168.76002782944525</v>
      </c>
      <c r="X4" s="17">
        <v>180.982265827997</v>
      </c>
      <c r="Y4" s="17">
        <v>163.61229039174202</v>
      </c>
      <c r="Z4" s="17">
        <v>118.55272685967428</v>
      </c>
      <c r="AA4" s="17">
        <v>79.60570219653835</v>
      </c>
      <c r="AB4" s="17">
        <v>102.61752971077254</v>
      </c>
      <c r="AC4" s="17">
        <v>89.8671002002016</v>
      </c>
      <c r="AD4" s="17">
        <v>94.94597395959052</v>
      </c>
      <c r="AE4" s="17">
        <v>117.67027786849167</v>
      </c>
      <c r="AF4" s="17">
        <v>98.98621306564057</v>
      </c>
      <c r="AG4" s="17">
        <v>145.20793991111617</v>
      </c>
      <c r="AH4" s="17">
        <v>101.17139246617161</v>
      </c>
      <c r="AI4" s="17">
        <v>92.17580826080165</v>
      </c>
      <c r="AJ4" s="17">
        <v>103.20322594385836</v>
      </c>
      <c r="AK4" s="17">
        <v>108.60866972411934</v>
      </c>
      <c r="AL4" s="38">
        <f>+AK4-M4</f>
        <v>-33.80425676922859</v>
      </c>
    </row>
    <row r="5" spans="1:38" ht="15">
      <c r="A5" s="18" t="s">
        <v>10</v>
      </c>
      <c r="B5" s="19">
        <v>100</v>
      </c>
      <c r="C5" s="19">
        <v>63.712687135090384</v>
      </c>
      <c r="D5" s="19">
        <v>60.45247270978309</v>
      </c>
      <c r="E5" s="19">
        <v>72.71891533183566</v>
      </c>
      <c r="F5" s="19">
        <v>41.15602150341242</v>
      </c>
      <c r="G5" s="19">
        <v>78.17574108235466</v>
      </c>
      <c r="H5" s="19">
        <v>77.82201847150434</v>
      </c>
      <c r="I5" s="19">
        <v>70.68668456588313</v>
      </c>
      <c r="J5" s="19">
        <v>49.45845737977388</v>
      </c>
      <c r="K5" s="19">
        <v>99.90380693198907</v>
      </c>
      <c r="L5" s="19">
        <v>91.35906193494183</v>
      </c>
      <c r="M5" s="19">
        <v>103.50130591222077</v>
      </c>
      <c r="N5" s="19">
        <v>136.70557006569135</v>
      </c>
      <c r="O5" s="19">
        <v>92.97364431699879</v>
      </c>
      <c r="P5" s="19">
        <v>69.02644091736529</v>
      </c>
      <c r="Q5" s="19">
        <v>57.99833184173197</v>
      </c>
      <c r="R5" s="19">
        <v>62.134024949316</v>
      </c>
      <c r="S5" s="19">
        <v>92.85005448911132</v>
      </c>
      <c r="T5" s="19">
        <v>95.0016133647483</v>
      </c>
      <c r="U5" s="19">
        <v>96.29230516337603</v>
      </c>
      <c r="V5" s="19">
        <v>77.28565079481045</v>
      </c>
      <c r="W5" s="19">
        <v>106.02972244038162</v>
      </c>
      <c r="X5" s="19">
        <v>114.34798755578286</v>
      </c>
      <c r="Y5" s="19">
        <v>109.81899873974905</v>
      </c>
      <c r="Z5" s="19">
        <v>80.86549408534397</v>
      </c>
      <c r="AA5" s="19">
        <v>60.3988968238023</v>
      </c>
      <c r="AB5" s="19">
        <v>79.95165993924009</v>
      </c>
      <c r="AC5" s="19">
        <v>70.55274485093119</v>
      </c>
      <c r="AD5" s="19">
        <v>78.66218577438465</v>
      </c>
      <c r="AE5" s="19">
        <v>112.31027743785505</v>
      </c>
      <c r="AF5" s="19">
        <v>101.51838931404605</v>
      </c>
      <c r="AG5" s="19">
        <v>144.76995853957007</v>
      </c>
      <c r="AH5" s="19">
        <v>100.1832538827297</v>
      </c>
      <c r="AI5" s="19">
        <v>92.47745855479049</v>
      </c>
      <c r="AJ5" s="19">
        <v>105.62303276043666</v>
      </c>
      <c r="AK5" s="19">
        <v>111.9188081800637</v>
      </c>
      <c r="AL5" s="38">
        <f aca="true" t="shared" si="0" ref="AL5:AL6">+AK5-M5</f>
        <v>8.417502267842934</v>
      </c>
    </row>
    <row r="6" spans="1:38" ht="15">
      <c r="A6" s="20" t="s">
        <v>11</v>
      </c>
      <c r="B6" s="21">
        <v>100</v>
      </c>
      <c r="C6" s="21">
        <v>118.3204523839045</v>
      </c>
      <c r="D6" s="21">
        <v>121.05743337295598</v>
      </c>
      <c r="E6" s="21">
        <v>142.65001999410728</v>
      </c>
      <c r="F6" s="21">
        <v>154.2239286306298</v>
      </c>
      <c r="G6" s="21">
        <v>145.954133563242</v>
      </c>
      <c r="H6" s="21">
        <v>135.57743211682455</v>
      </c>
      <c r="I6" s="21">
        <v>130.45074269434122</v>
      </c>
      <c r="J6" s="21">
        <v>133.83822882471404</v>
      </c>
      <c r="K6" s="21">
        <v>132.35409704803948</v>
      </c>
      <c r="L6" s="21">
        <v>140.78938597359192</v>
      </c>
      <c r="M6" s="21">
        <v>137.5952943184388</v>
      </c>
      <c r="N6" s="21">
        <v>145.91812009238322</v>
      </c>
      <c r="O6" s="21">
        <v>144.915865618515</v>
      </c>
      <c r="P6" s="21">
        <v>151.83803075606687</v>
      </c>
      <c r="Q6" s="21">
        <v>199.1595837054728</v>
      </c>
      <c r="R6" s="21">
        <v>200.30679614782176</v>
      </c>
      <c r="S6" s="21">
        <v>202.51137137665003</v>
      </c>
      <c r="T6" s="21">
        <v>188.50168344136054</v>
      </c>
      <c r="U6" s="21">
        <v>172.4439001738539</v>
      </c>
      <c r="V6" s="21">
        <v>165.0009311754048</v>
      </c>
      <c r="W6" s="21">
        <v>159.16294407385212</v>
      </c>
      <c r="X6" s="21">
        <v>158.27324091708013</v>
      </c>
      <c r="Y6" s="21">
        <v>148.9835932482623</v>
      </c>
      <c r="Z6" s="21">
        <v>146.60483831899413</v>
      </c>
      <c r="AA6" s="21">
        <v>131.7999274535871</v>
      </c>
      <c r="AB6" s="21">
        <v>128.3494674016244</v>
      </c>
      <c r="AC6" s="21">
        <v>127.37576743481651</v>
      </c>
      <c r="AD6" s="21">
        <v>120.70090987798163</v>
      </c>
      <c r="AE6" s="21">
        <v>104.7724932685724</v>
      </c>
      <c r="AF6" s="21">
        <v>97.50569698207859</v>
      </c>
      <c r="AG6" s="21">
        <v>100.30253608964486</v>
      </c>
      <c r="AH6" s="21">
        <v>100.98633109341665</v>
      </c>
      <c r="AI6" s="21">
        <v>99.6738120849092</v>
      </c>
      <c r="AJ6" s="21">
        <v>97.70901596617978</v>
      </c>
      <c r="AK6" s="21">
        <v>97.04237517377886</v>
      </c>
      <c r="AL6" s="38">
        <f t="shared" si="0"/>
        <v>-40.552919144659924</v>
      </c>
    </row>
    <row r="7" ht="15">
      <c r="A7" s="13" t="s">
        <v>158</v>
      </c>
    </row>
    <row r="10" ht="22.8">
      <c r="A10" s="31" t="s">
        <v>154</v>
      </c>
    </row>
    <row r="11" spans="1:19" s="32" customFormat="1" ht="20.4">
      <c r="A11" s="32" t="s">
        <v>42</v>
      </c>
      <c r="J11" s="32" t="s">
        <v>43</v>
      </c>
      <c r="S11" s="32" t="s">
        <v>44</v>
      </c>
    </row>
    <row r="27" ht="15">
      <c r="A27" s="35" t="s">
        <v>157</v>
      </c>
    </row>
    <row r="2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52"/>
  <sheetViews>
    <sheetView showGridLines="0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customWidth="1"/>
    <col min="5" max="5" width="15.421875" style="1" bestFit="1" customWidth="1"/>
    <col min="6" max="7" width="9.28125" style="1" customWidth="1"/>
    <col min="8" max="8" width="19.00390625" style="1" customWidth="1"/>
    <col min="9" max="12" width="9.28125" style="1" customWidth="1"/>
    <col min="13" max="13" width="12.57421875" style="1" customWidth="1"/>
    <col min="14" max="20" width="9.28125" style="1" customWidth="1"/>
    <col min="21" max="21" width="5.7109375" style="1" customWidth="1"/>
    <col min="22" max="16384" width="9.28125" style="1" customWidth="1"/>
  </cols>
  <sheetData>
    <row r="1" spans="1:3" ht="15">
      <c r="A1" s="1">
        <v>2</v>
      </c>
      <c r="B1" s="1" t="s">
        <v>113</v>
      </c>
      <c r="C1" s="1" t="s">
        <v>152</v>
      </c>
    </row>
    <row r="2" ht="15">
      <c r="A2" s="1" t="s">
        <v>153</v>
      </c>
    </row>
    <row r="5" spans="1:8" ht="15">
      <c r="A5" s="1" t="s">
        <v>67</v>
      </c>
      <c r="B5" s="1">
        <v>2021</v>
      </c>
      <c r="E5" s="1">
        <v>2022</v>
      </c>
      <c r="H5" s="1">
        <v>2023</v>
      </c>
    </row>
    <row r="6" spans="1:8" ht="15">
      <c r="A6" s="5" t="s">
        <v>3</v>
      </c>
      <c r="B6" s="5">
        <v>87.48169189462625</v>
      </c>
      <c r="D6" s="5" t="s">
        <v>3</v>
      </c>
      <c r="E6" s="5">
        <v>79.32491682720756</v>
      </c>
      <c r="G6" s="5" t="s">
        <v>3</v>
      </c>
      <c r="H6" s="5">
        <v>88.75334132131715</v>
      </c>
    </row>
    <row r="7" spans="1:9" ht="15">
      <c r="A7" s="5" t="s">
        <v>63</v>
      </c>
      <c r="B7" s="5">
        <v>4.656627365526544</v>
      </c>
      <c r="D7" s="5" t="s">
        <v>64</v>
      </c>
      <c r="E7" s="5">
        <v>7.054955281043047</v>
      </c>
      <c r="G7" s="5" t="s">
        <v>63</v>
      </c>
      <c r="H7" s="5">
        <v>4.302645994488895</v>
      </c>
      <c r="I7" s="22"/>
    </row>
    <row r="8" spans="1:9" ht="15">
      <c r="A8" s="5" t="s">
        <v>64</v>
      </c>
      <c r="B8" s="5">
        <v>4.375838229762507</v>
      </c>
      <c r="D8" s="5" t="s">
        <v>59</v>
      </c>
      <c r="E8" s="5">
        <v>3.186109816957555</v>
      </c>
      <c r="G8" s="5" t="s">
        <v>64</v>
      </c>
      <c r="H8" s="5">
        <v>2.6585700301712385</v>
      </c>
      <c r="I8" s="22"/>
    </row>
    <row r="9" spans="1:8" ht="15">
      <c r="A9" s="5" t="s">
        <v>59</v>
      </c>
      <c r="B9" s="5">
        <v>0.6972515143261087</v>
      </c>
      <c r="D9" s="5" t="s">
        <v>63</v>
      </c>
      <c r="E9" s="5">
        <v>2.8492550690044705</v>
      </c>
      <c r="G9" s="5" t="s">
        <v>54</v>
      </c>
      <c r="H9" s="5">
        <v>1.3263674895094832</v>
      </c>
    </row>
    <row r="10" spans="1:8" ht="15">
      <c r="A10" s="5"/>
      <c r="B10" s="5"/>
      <c r="D10" s="5" t="s">
        <v>47</v>
      </c>
      <c r="E10" s="5">
        <v>2.0278449167421124</v>
      </c>
      <c r="G10" s="5" t="s">
        <v>68</v>
      </c>
      <c r="H10" s="5">
        <v>1.263590387457457</v>
      </c>
    </row>
    <row r="11" spans="1:8" ht="15">
      <c r="A11" s="5"/>
      <c r="B11" s="5"/>
      <c r="D11" s="5" t="s">
        <v>46</v>
      </c>
      <c r="E11" s="5">
        <v>1.4418136911214583</v>
      </c>
      <c r="G11" s="5"/>
      <c r="H11" s="5"/>
    </row>
    <row r="12" spans="1:9" ht="15">
      <c r="A12" s="1" t="s">
        <v>66</v>
      </c>
      <c r="B12" s="5">
        <v>2.7885909957585824</v>
      </c>
      <c r="D12" s="1" t="s">
        <v>66</v>
      </c>
      <c r="E12" s="5">
        <v>4.115104397923801</v>
      </c>
      <c r="G12" s="1" t="s">
        <v>66</v>
      </c>
      <c r="H12" s="5">
        <v>1.695484777055782</v>
      </c>
      <c r="I12" s="22"/>
    </row>
    <row r="13" spans="2:9" ht="15">
      <c r="B13" s="5"/>
      <c r="E13" s="5"/>
      <c r="I13" s="22"/>
    </row>
    <row r="14" spans="2:5" ht="15">
      <c r="B14" s="5"/>
      <c r="E14" s="5"/>
    </row>
    <row r="15" spans="2:5" ht="15">
      <c r="B15" s="5"/>
      <c r="E15" s="5"/>
    </row>
    <row r="16" spans="2:5" ht="15">
      <c r="B16" s="5"/>
      <c r="E16" s="5"/>
    </row>
    <row r="20" ht="22.8">
      <c r="A20" s="33" t="s">
        <v>153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3"/>
    </row>
    <row r="48" ht="12.75"/>
    <row r="49" ht="12.75"/>
    <row r="50" ht="12.75">
      <c r="R50" s="3"/>
    </row>
    <row r="51" ht="12.75"/>
    <row r="52" ht="15.6">
      <c r="A52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7"/>
  <sheetViews>
    <sheetView showGridLines="0" workbookViewId="0" topLeftCell="A10">
      <selection activeCell="A10" sqref="A10:AA30"/>
    </sheetView>
  </sheetViews>
  <sheetFormatPr defaultColWidth="9.28125" defaultRowHeight="15"/>
  <cols>
    <col min="1" max="1" width="9.28125" style="9" customWidth="1"/>
    <col min="2" max="16384" width="9.28125" style="9" customWidth="1"/>
  </cols>
  <sheetData>
    <row r="1" spans="1:8" ht="15">
      <c r="A1" s="9" t="s">
        <v>151</v>
      </c>
      <c r="H1" s="9" t="s">
        <v>149</v>
      </c>
    </row>
    <row r="2" ht="15">
      <c r="A2" s="9" t="s">
        <v>41</v>
      </c>
    </row>
    <row r="3" spans="1:37" ht="15">
      <c r="A3" s="1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80</v>
      </c>
      <c r="AA3" s="15" t="s">
        <v>81</v>
      </c>
      <c r="AB3" s="15" t="s">
        <v>82</v>
      </c>
      <c r="AC3" s="15" t="s">
        <v>83</v>
      </c>
      <c r="AD3" s="15" t="s">
        <v>84</v>
      </c>
      <c r="AE3" s="15" t="s">
        <v>85</v>
      </c>
      <c r="AF3" s="15" t="s">
        <v>86</v>
      </c>
      <c r="AG3" s="15" t="s">
        <v>87</v>
      </c>
      <c r="AH3" s="15" t="s">
        <v>88</v>
      </c>
      <c r="AI3" s="15" t="s">
        <v>108</v>
      </c>
      <c r="AJ3" s="15" t="s">
        <v>109</v>
      </c>
      <c r="AK3" s="15" t="s">
        <v>110</v>
      </c>
    </row>
    <row r="4" spans="1:38" ht="15">
      <c r="A4" s="16" t="s">
        <v>9</v>
      </c>
      <c r="B4" s="17">
        <v>100</v>
      </c>
      <c r="C4" s="17">
        <v>84.24792484293597</v>
      </c>
      <c r="D4" s="17">
        <v>94.37437267324839</v>
      </c>
      <c r="E4" s="17">
        <v>55.303533210479074</v>
      </c>
      <c r="F4" s="17">
        <v>65.88298397761008</v>
      </c>
      <c r="G4" s="17">
        <v>84.42264696041933</v>
      </c>
      <c r="H4" s="17">
        <v>62.442710795065295</v>
      </c>
      <c r="I4" s="17">
        <v>36.4611601761029</v>
      </c>
      <c r="J4" s="17">
        <v>19.163139474983936</v>
      </c>
      <c r="K4" s="17">
        <v>30.89448164886696</v>
      </c>
      <c r="L4" s="17">
        <v>70.44062899962294</v>
      </c>
      <c r="M4" s="17">
        <v>163.75339221132347</v>
      </c>
      <c r="N4" s="17">
        <v>214.86731209406318</v>
      </c>
      <c r="O4" s="17">
        <v>208.29797290479505</v>
      </c>
      <c r="P4" s="17">
        <v>75.67432647013526</v>
      </c>
      <c r="Q4" s="17">
        <v>47.698607002692526</v>
      </c>
      <c r="R4" s="17">
        <v>84.45132475477828</v>
      </c>
      <c r="S4" s="17">
        <v>86.74873472509148</v>
      </c>
      <c r="T4" s="17">
        <v>102.65535132953441</v>
      </c>
      <c r="U4" s="17">
        <v>113.96183729069193</v>
      </c>
      <c r="V4" s="17">
        <v>170.88832123378245</v>
      </c>
      <c r="W4" s="17">
        <v>184.22455775123606</v>
      </c>
      <c r="X4" s="17">
        <v>270.13473252646054</v>
      </c>
      <c r="Y4" s="17">
        <v>238.07773806552345</v>
      </c>
      <c r="Z4" s="17">
        <v>231.2269316353247</v>
      </c>
      <c r="AA4" s="17">
        <v>237.69749175513414</v>
      </c>
      <c r="AB4" s="17">
        <v>251.81387049320497</v>
      </c>
      <c r="AC4" s="17">
        <v>196.70895756217504</v>
      </c>
      <c r="AD4" s="17">
        <v>135.2880259587146</v>
      </c>
      <c r="AE4" s="17">
        <v>116.18330421298042</v>
      </c>
      <c r="AF4" s="17">
        <v>118.16313416428127</v>
      </c>
      <c r="AG4" s="17">
        <v>73.86072151206326</v>
      </c>
      <c r="AH4" s="17">
        <v>59.49739510034573</v>
      </c>
      <c r="AI4" s="17">
        <v>47.804289985607994</v>
      </c>
      <c r="AJ4" s="17">
        <v>155.21590661660443</v>
      </c>
      <c r="AK4" s="17">
        <v>151.82714724985263</v>
      </c>
      <c r="AL4" s="38">
        <f>+AK4-M4</f>
        <v>-11.926244961470843</v>
      </c>
    </row>
    <row r="5" spans="1:38" ht="15">
      <c r="A5" s="18" t="s">
        <v>10</v>
      </c>
      <c r="B5" s="19">
        <v>100</v>
      </c>
      <c r="C5" s="19">
        <v>78.51182584755408</v>
      </c>
      <c r="D5" s="19">
        <v>83.57863658612122</v>
      </c>
      <c r="E5" s="19">
        <v>47.027686620168964</v>
      </c>
      <c r="F5" s="19">
        <v>53.87553086619974</v>
      </c>
      <c r="G5" s="19">
        <v>64.37815747540698</v>
      </c>
      <c r="H5" s="19">
        <v>45.067963574298794</v>
      </c>
      <c r="I5" s="19">
        <v>26.226817499264822</v>
      </c>
      <c r="J5" s="19">
        <v>12.711381712703568</v>
      </c>
      <c r="K5" s="19">
        <v>24.35707425922977</v>
      </c>
      <c r="L5" s="19">
        <v>61.34659029292775</v>
      </c>
      <c r="M5" s="19">
        <v>128.01674151957428</v>
      </c>
      <c r="N5" s="19">
        <v>160.4018511806308</v>
      </c>
      <c r="O5" s="19">
        <v>142.54198324871064</v>
      </c>
      <c r="P5" s="19">
        <v>51.926749989985964</v>
      </c>
      <c r="Q5" s="19">
        <v>31.645536229816823</v>
      </c>
      <c r="R5" s="19">
        <v>53.77929839198955</v>
      </c>
      <c r="S5" s="19">
        <v>53.761810460128004</v>
      </c>
      <c r="T5" s="19">
        <v>68.1104143076684</v>
      </c>
      <c r="U5" s="19">
        <v>74.23842010701833</v>
      </c>
      <c r="V5" s="19">
        <v>107.17181062621451</v>
      </c>
      <c r="W5" s="19">
        <v>116.45936791384605</v>
      </c>
      <c r="X5" s="19">
        <v>165.88632062706446</v>
      </c>
      <c r="Y5" s="19">
        <v>150.98757966046057</v>
      </c>
      <c r="Z5" s="19">
        <v>144.84697082641713</v>
      </c>
      <c r="AA5" s="19">
        <v>154.03907722338536</v>
      </c>
      <c r="AB5" s="19">
        <v>169.47447299286904</v>
      </c>
      <c r="AC5" s="19">
        <v>131.68139137503016</v>
      </c>
      <c r="AD5" s="19">
        <v>96.64221938463973</v>
      </c>
      <c r="AE5" s="19">
        <v>82.17891815159399</v>
      </c>
      <c r="AF5" s="19">
        <v>91.2795792735767</v>
      </c>
      <c r="AG5" s="19">
        <v>57.34380785550084</v>
      </c>
      <c r="AH5" s="19">
        <v>46.0713214526121</v>
      </c>
      <c r="AI5" s="19">
        <v>38.70528731499673</v>
      </c>
      <c r="AJ5" s="19">
        <v>126.00924417940078</v>
      </c>
      <c r="AK5" s="19">
        <v>125.8698292142252</v>
      </c>
      <c r="AL5" s="38">
        <f aca="true" t="shared" si="0" ref="AL5:AL6">+AK5-M5</f>
        <v>-2.146912305349076</v>
      </c>
    </row>
    <row r="6" spans="1:38" ht="15">
      <c r="A6" s="20" t="s">
        <v>11</v>
      </c>
      <c r="B6" s="21">
        <v>100</v>
      </c>
      <c r="C6" s="21">
        <v>107.30603184101159</v>
      </c>
      <c r="D6" s="21">
        <v>112.91686072912064</v>
      </c>
      <c r="E6" s="21">
        <v>117.59781776456938</v>
      </c>
      <c r="F6" s="21">
        <v>122.28739637151962</v>
      </c>
      <c r="G6" s="21">
        <v>131.13554390348855</v>
      </c>
      <c r="H6" s="21">
        <v>138.5523237412815</v>
      </c>
      <c r="I6" s="21">
        <v>139.02243448761925</v>
      </c>
      <c r="J6" s="21">
        <v>150.7557550241181</v>
      </c>
      <c r="K6" s="21">
        <v>126.83987132469301</v>
      </c>
      <c r="L6" s="21">
        <v>114.82403286518694</v>
      </c>
      <c r="M6" s="21">
        <v>127.91560718352208</v>
      </c>
      <c r="N6" s="21">
        <v>133.9556311305273</v>
      </c>
      <c r="O6" s="21">
        <v>146.13096307307006</v>
      </c>
      <c r="P6" s="21">
        <v>145.73283805500824</v>
      </c>
      <c r="Q6" s="21">
        <v>150.7277571670607</v>
      </c>
      <c r="R6" s="21">
        <v>157.03314710285872</v>
      </c>
      <c r="S6" s="21">
        <v>161.357539827324</v>
      </c>
      <c r="T6" s="21">
        <v>150.7190234753522</v>
      </c>
      <c r="U6" s="21">
        <v>153.50789675535975</v>
      </c>
      <c r="V6" s="21">
        <v>159.45267718746808</v>
      </c>
      <c r="W6" s="21">
        <v>158.1878392878803</v>
      </c>
      <c r="X6" s="21">
        <v>162.8432841872242</v>
      </c>
      <c r="Y6" s="21">
        <v>157.68034602641512</v>
      </c>
      <c r="Z6" s="21">
        <v>159.63532431232147</v>
      </c>
      <c r="AA6" s="21">
        <v>154.309864769203</v>
      </c>
      <c r="AB6" s="21">
        <v>148.58513264342795</v>
      </c>
      <c r="AC6" s="21">
        <v>149.38250234761387</v>
      </c>
      <c r="AD6" s="21">
        <v>139.98853381073863</v>
      </c>
      <c r="AE6" s="21">
        <v>141.37847860038644</v>
      </c>
      <c r="AF6" s="21">
        <v>129.45188300017364</v>
      </c>
      <c r="AG6" s="21">
        <v>128.8033081064009</v>
      </c>
      <c r="AH6" s="21">
        <v>129.14193303863308</v>
      </c>
      <c r="AI6" s="21">
        <v>123.50842301352914</v>
      </c>
      <c r="AJ6" s="21">
        <v>123.1781903204036</v>
      </c>
      <c r="AK6" s="21">
        <v>120.62235104128818</v>
      </c>
      <c r="AL6" s="38">
        <f t="shared" si="0"/>
        <v>-7.293256142233901</v>
      </c>
    </row>
    <row r="7" ht="15">
      <c r="A7" s="13" t="s">
        <v>158</v>
      </c>
    </row>
    <row r="10" ht="22.8">
      <c r="A10" s="31" t="s">
        <v>151</v>
      </c>
    </row>
    <row r="11" spans="1:19" s="32" customFormat="1" ht="20.4">
      <c r="A11" s="32" t="s">
        <v>42</v>
      </c>
      <c r="J11" s="32" t="s">
        <v>43</v>
      </c>
      <c r="S11" s="32" t="s">
        <v>44</v>
      </c>
    </row>
    <row r="27" ht="15.6">
      <c r="A27" s="35" t="s">
        <v>157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52"/>
  <sheetViews>
    <sheetView showGridLines="0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3</v>
      </c>
      <c r="B1" s="1" t="s">
        <v>114</v>
      </c>
      <c r="C1" s="1" t="s">
        <v>149</v>
      </c>
    </row>
    <row r="2" ht="15">
      <c r="A2" s="1" t="s">
        <v>150</v>
      </c>
    </row>
    <row r="5" spans="1:8" ht="15">
      <c r="A5" s="1" t="s">
        <v>67</v>
      </c>
      <c r="B5" s="1">
        <v>2021</v>
      </c>
      <c r="E5" s="1">
        <v>2022</v>
      </c>
      <c r="H5" s="1">
        <v>2023</v>
      </c>
    </row>
    <row r="6" spans="1:10" ht="15">
      <c r="A6" s="5" t="s">
        <v>3</v>
      </c>
      <c r="B6" s="5">
        <v>50.70548683698689</v>
      </c>
      <c r="D6" s="5" t="s">
        <v>3</v>
      </c>
      <c r="E6" s="5">
        <v>47.33326145980725</v>
      </c>
      <c r="G6" s="5" t="s">
        <v>3</v>
      </c>
      <c r="H6" s="5">
        <v>61.77964190932411</v>
      </c>
      <c r="J6" s="22"/>
    </row>
    <row r="7" spans="1:9" ht="15">
      <c r="A7" s="5" t="s">
        <v>49</v>
      </c>
      <c r="B7" s="5">
        <v>20.44271088001058</v>
      </c>
      <c r="D7" s="5" t="s">
        <v>49</v>
      </c>
      <c r="E7" s="5">
        <v>32.207659676337016</v>
      </c>
      <c r="G7" s="5" t="s">
        <v>49</v>
      </c>
      <c r="H7" s="5">
        <v>17.00701544284521</v>
      </c>
      <c r="I7" s="22"/>
    </row>
    <row r="8" spans="1:9" ht="15">
      <c r="A8" s="5" t="s">
        <v>63</v>
      </c>
      <c r="B8" s="5">
        <v>9.332065447024613</v>
      </c>
      <c r="D8" s="5" t="s">
        <v>51</v>
      </c>
      <c r="E8" s="5">
        <v>4.983520127593687</v>
      </c>
      <c r="G8" s="5" t="s">
        <v>51</v>
      </c>
      <c r="H8" s="5">
        <v>8.358911238754223</v>
      </c>
      <c r="I8" s="22"/>
    </row>
    <row r="9" spans="1:8" ht="15">
      <c r="A9" s="5" t="s">
        <v>51</v>
      </c>
      <c r="B9" s="5">
        <v>6.489224673862326</v>
      </c>
      <c r="D9" s="5" t="s">
        <v>46</v>
      </c>
      <c r="E9" s="5">
        <v>3.9922527610131144</v>
      </c>
      <c r="G9" s="5" t="s">
        <v>59</v>
      </c>
      <c r="H9" s="5">
        <v>2.17402955504794</v>
      </c>
    </row>
    <row r="10" spans="1:8" ht="15">
      <c r="A10" s="5" t="s">
        <v>59</v>
      </c>
      <c r="B10" s="5">
        <v>3.177073486181312</v>
      </c>
      <c r="D10" s="5" t="s">
        <v>63</v>
      </c>
      <c r="E10" s="5">
        <v>3.2026088132324473</v>
      </c>
      <c r="G10" s="5" t="s">
        <v>63</v>
      </c>
      <c r="H10" s="5">
        <v>1.9543256969239982</v>
      </c>
    </row>
    <row r="11" spans="1:8" ht="15">
      <c r="A11" s="5" t="s">
        <v>53</v>
      </c>
      <c r="B11" s="5">
        <v>2.25987385090042</v>
      </c>
      <c r="D11" s="5" t="s">
        <v>64</v>
      </c>
      <c r="E11" s="5">
        <v>2.214235964142102</v>
      </c>
      <c r="G11" s="5" t="s">
        <v>46</v>
      </c>
      <c r="H11" s="5">
        <v>1.449587131208741</v>
      </c>
    </row>
    <row r="12" spans="1:9" ht="15">
      <c r="A12" s="1" t="s">
        <v>66</v>
      </c>
      <c r="B12" s="5">
        <v>7.593564825033852</v>
      </c>
      <c r="D12" s="1" t="s">
        <v>66</v>
      </c>
      <c r="E12" s="5">
        <v>6.066461197874375</v>
      </c>
      <c r="G12" s="1" t="s">
        <v>66</v>
      </c>
      <c r="H12" s="5">
        <v>7.276489025895771</v>
      </c>
      <c r="I12" s="22"/>
    </row>
    <row r="13" spans="2:9" ht="15">
      <c r="B13" s="5"/>
      <c r="E13" s="5"/>
      <c r="I13" s="22"/>
    </row>
    <row r="14" spans="2:5" ht="15">
      <c r="B14" s="5"/>
      <c r="E14" s="5"/>
    </row>
    <row r="15" spans="2:5" ht="15">
      <c r="B15" s="5"/>
      <c r="E15" s="5"/>
    </row>
    <row r="16" spans="2:5" ht="15">
      <c r="B16" s="5"/>
      <c r="E16" s="5"/>
    </row>
    <row r="20" ht="22.8">
      <c r="A20" s="33" t="s">
        <v>150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3"/>
    </row>
    <row r="48" ht="12.75"/>
    <row r="49" ht="12.75"/>
    <row r="50" ht="12.75">
      <c r="R50" s="3"/>
    </row>
    <row r="51" ht="12.75"/>
    <row r="52" ht="15.6">
      <c r="A52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27"/>
  <sheetViews>
    <sheetView showGridLines="0" workbookViewId="0" topLeftCell="A10">
      <selection activeCell="A10" sqref="A10:AA30"/>
    </sheetView>
  </sheetViews>
  <sheetFormatPr defaultColWidth="9.28125" defaultRowHeight="15"/>
  <cols>
    <col min="1" max="1" width="9.28125" style="9" customWidth="1"/>
    <col min="2" max="16384" width="9.28125" style="9" customWidth="1"/>
  </cols>
  <sheetData>
    <row r="1" spans="1:8" ht="15">
      <c r="A1" s="9" t="s">
        <v>148</v>
      </c>
      <c r="H1" s="9" t="s">
        <v>146</v>
      </c>
    </row>
    <row r="2" ht="15">
      <c r="A2" s="9" t="s">
        <v>41</v>
      </c>
    </row>
    <row r="3" spans="1:37" ht="15">
      <c r="A3" s="1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80</v>
      </c>
      <c r="AA3" s="15" t="s">
        <v>81</v>
      </c>
      <c r="AB3" s="15" t="s">
        <v>82</v>
      </c>
      <c r="AC3" s="15" t="s">
        <v>83</v>
      </c>
      <c r="AD3" s="15" t="s">
        <v>84</v>
      </c>
      <c r="AE3" s="15" t="s">
        <v>85</v>
      </c>
      <c r="AF3" s="15" t="s">
        <v>86</v>
      </c>
      <c r="AG3" s="15" t="s">
        <v>87</v>
      </c>
      <c r="AH3" s="15" t="s">
        <v>88</v>
      </c>
      <c r="AI3" s="15" t="s">
        <v>108</v>
      </c>
      <c r="AJ3" s="15" t="s">
        <v>109</v>
      </c>
      <c r="AK3" s="15" t="s">
        <v>110</v>
      </c>
    </row>
    <row r="4" spans="1:38" ht="15">
      <c r="A4" s="16" t="s">
        <v>9</v>
      </c>
      <c r="B4" s="17">
        <v>100</v>
      </c>
      <c r="C4" s="17">
        <v>4.932556012802927</v>
      </c>
      <c r="D4" s="17">
        <v>27.429126657521724</v>
      </c>
      <c r="E4" s="17">
        <v>3.8808870598994063</v>
      </c>
      <c r="F4" s="17">
        <v>0.06287151348879745</v>
      </c>
      <c r="G4" s="17">
        <v>0.8058984910836762</v>
      </c>
      <c r="H4" s="17">
        <v>1.0059442158207592</v>
      </c>
      <c r="I4" s="17">
        <v>664.5290352080476</v>
      </c>
      <c r="J4" s="17">
        <v>1843.838591678098</v>
      </c>
      <c r="K4" s="17">
        <v>1757.5217192501143</v>
      </c>
      <c r="L4" s="17">
        <v>1019.0157750342937</v>
      </c>
      <c r="M4" s="17">
        <v>494.33013260173755</v>
      </c>
      <c r="N4" s="17">
        <v>148.7711476909008</v>
      </c>
      <c r="O4" s="17">
        <v>59.07064471879288</v>
      </c>
      <c r="P4" s="17">
        <v>28.783721993598537</v>
      </c>
      <c r="Q4" s="17">
        <v>64.37471422039323</v>
      </c>
      <c r="R4" s="17">
        <v>68.44993141289439</v>
      </c>
      <c r="S4" s="17">
        <v>62.997256515775035</v>
      </c>
      <c r="T4" s="17">
        <v>211.03680841335165</v>
      </c>
      <c r="U4" s="17">
        <v>1197.4051211705532</v>
      </c>
      <c r="V4" s="17">
        <v>1705.1611796982168</v>
      </c>
      <c r="W4" s="17">
        <v>1945.7818930041158</v>
      </c>
      <c r="X4" s="17">
        <v>1784.6764974851396</v>
      </c>
      <c r="Y4" s="17">
        <v>922.713763145862</v>
      </c>
      <c r="Z4" s="17">
        <v>535.545267489712</v>
      </c>
      <c r="AA4" s="17">
        <v>473.0967078189301</v>
      </c>
      <c r="AB4" s="17">
        <v>238.90603566529495</v>
      </c>
      <c r="AC4" s="17">
        <v>30.82990397805213</v>
      </c>
      <c r="AD4" s="17">
        <v>28.886602652034753</v>
      </c>
      <c r="AE4" s="17">
        <v>6.973022405121171</v>
      </c>
      <c r="AF4" s="17">
        <v>31.578646547782352</v>
      </c>
      <c r="AG4" s="17">
        <v>444.05006858710567</v>
      </c>
      <c r="AH4" s="17">
        <v>678.5779606767262</v>
      </c>
      <c r="AI4" s="17">
        <v>1049.845679012346</v>
      </c>
      <c r="AJ4" s="17">
        <v>1012.2770919067216</v>
      </c>
      <c r="AK4" s="17">
        <v>643.444215820759</v>
      </c>
      <c r="AL4" s="38">
        <f>+AK4-M4</f>
        <v>149.1140832190215</v>
      </c>
    </row>
    <row r="5" spans="1:38" ht="15">
      <c r="A5" s="18" t="s">
        <v>10</v>
      </c>
      <c r="B5" s="19">
        <v>100</v>
      </c>
      <c r="C5" s="19">
        <v>3.814769481844145</v>
      </c>
      <c r="D5" s="19">
        <v>24.977050183598532</v>
      </c>
      <c r="E5" s="19">
        <v>2.672378620971032</v>
      </c>
      <c r="F5" s="19">
        <v>0.05354957160342718</v>
      </c>
      <c r="G5" s="19">
        <v>0.5992452060383516</v>
      </c>
      <c r="H5" s="19">
        <v>0.887392900856793</v>
      </c>
      <c r="I5" s="19">
        <v>571.1469808241534</v>
      </c>
      <c r="J5" s="19">
        <v>1502.690228478172</v>
      </c>
      <c r="K5" s="19">
        <v>1255.8649530803755</v>
      </c>
      <c r="L5" s="19">
        <v>696.452978376173</v>
      </c>
      <c r="M5" s="19">
        <v>344.31864545083636</v>
      </c>
      <c r="N5" s="19">
        <v>101.88698490412078</v>
      </c>
      <c r="O5" s="19">
        <v>30.0999592003264</v>
      </c>
      <c r="P5" s="19">
        <v>17.68410852713178</v>
      </c>
      <c r="Q5" s="19">
        <v>40.99092207262341</v>
      </c>
      <c r="R5" s="19">
        <v>35.20756833945328</v>
      </c>
      <c r="S5" s="19">
        <v>34.99337005303958</v>
      </c>
      <c r="T5" s="19">
        <v>125.48449612403101</v>
      </c>
      <c r="U5" s="19">
        <v>890.111179110567</v>
      </c>
      <c r="V5" s="19">
        <v>1270.764483884129</v>
      </c>
      <c r="W5" s="19">
        <v>1454.9597103223175</v>
      </c>
      <c r="X5" s="19">
        <v>1275.0050999592002</v>
      </c>
      <c r="Y5" s="19">
        <v>651.0939412484701</v>
      </c>
      <c r="Z5" s="19">
        <v>411.57435740514074</v>
      </c>
      <c r="AA5" s="19">
        <v>341.5544675642594</v>
      </c>
      <c r="AB5" s="19">
        <v>186.94920440636474</v>
      </c>
      <c r="AC5" s="19">
        <v>26.682986536107713</v>
      </c>
      <c r="AD5" s="19">
        <v>25.25244798041616</v>
      </c>
      <c r="AE5" s="19">
        <v>6.188800489596083</v>
      </c>
      <c r="AF5" s="19">
        <v>32.74173806609547</v>
      </c>
      <c r="AG5" s="19">
        <v>450.33404732762136</v>
      </c>
      <c r="AH5" s="19">
        <v>705.6839045287637</v>
      </c>
      <c r="AI5" s="19">
        <v>1092.1970624235005</v>
      </c>
      <c r="AJ5" s="19">
        <v>1042.1231130150957</v>
      </c>
      <c r="AK5" s="19">
        <v>665.7818237454101</v>
      </c>
      <c r="AL5" s="38">
        <f aca="true" t="shared" si="0" ref="AL5:AL6">+AK5-M5</f>
        <v>321.4631782945737</v>
      </c>
    </row>
    <row r="6" spans="1:38" ht="15">
      <c r="A6" s="20" t="s">
        <v>11</v>
      </c>
      <c r="B6" s="21">
        <v>100</v>
      </c>
      <c r="C6" s="21">
        <v>129.30154852812808</v>
      </c>
      <c r="D6" s="21">
        <v>109.81731812163062</v>
      </c>
      <c r="E6" s="21">
        <v>145.22220127959457</v>
      </c>
      <c r="F6" s="21">
        <v>117.40806061793717</v>
      </c>
      <c r="G6" s="21">
        <v>134.48559670781896</v>
      </c>
      <c r="H6" s="21">
        <v>113.35950680352556</v>
      </c>
      <c r="I6" s="21">
        <v>116.34991648719668</v>
      </c>
      <c r="J6" s="21">
        <v>122.70250759169568</v>
      </c>
      <c r="K6" s="21">
        <v>139.94512028855328</v>
      </c>
      <c r="L6" s="21">
        <v>146.31508611108214</v>
      </c>
      <c r="M6" s="21">
        <v>143.5676339730259</v>
      </c>
      <c r="N6" s="21">
        <v>146.01585063185416</v>
      </c>
      <c r="O6" s="21">
        <v>196.24825510777546</v>
      </c>
      <c r="P6" s="21">
        <v>162.76603341037642</v>
      </c>
      <c r="Q6" s="21">
        <v>157.04627016279574</v>
      </c>
      <c r="R6" s="21">
        <v>194.41823062852657</v>
      </c>
      <c r="S6" s="21">
        <v>180.0262633187083</v>
      </c>
      <c r="T6" s="21">
        <v>168.17759558500302</v>
      </c>
      <c r="U6" s="21">
        <v>134.52309658295115</v>
      </c>
      <c r="V6" s="21">
        <v>134.18388704776686</v>
      </c>
      <c r="W6" s="21">
        <v>133.7344174687192</v>
      </c>
      <c r="X6" s="21">
        <v>139.97406736194614</v>
      </c>
      <c r="Y6" s="21">
        <v>141.71745499221848</v>
      </c>
      <c r="Z6" s="21">
        <v>130.12114526914957</v>
      </c>
      <c r="AA6" s="21">
        <v>138.51281501095355</v>
      </c>
      <c r="AB6" s="21">
        <v>127.79195098685392</v>
      </c>
      <c r="AC6" s="21">
        <v>115.541429128755</v>
      </c>
      <c r="AD6" s="21">
        <v>114.39129653662474</v>
      </c>
      <c r="AE6" s="21">
        <v>112.67163025926321</v>
      </c>
      <c r="AF6" s="21">
        <v>96.44767936275957</v>
      </c>
      <c r="AG6" s="21">
        <v>98.60459612640746</v>
      </c>
      <c r="AH6" s="21">
        <v>96.15891142222691</v>
      </c>
      <c r="AI6" s="21">
        <v>96.12236794364011</v>
      </c>
      <c r="AJ6" s="21">
        <v>97.13603692926233</v>
      </c>
      <c r="AK6" s="21">
        <v>96.6449057141589</v>
      </c>
      <c r="AL6" s="38">
        <f t="shared" si="0"/>
        <v>-46.922728258867</v>
      </c>
    </row>
    <row r="7" ht="15">
      <c r="A7" s="13" t="s">
        <v>158</v>
      </c>
    </row>
    <row r="10" ht="22.8">
      <c r="A10" s="31" t="s">
        <v>148</v>
      </c>
    </row>
    <row r="11" spans="1:19" s="32" customFormat="1" ht="20.4">
      <c r="A11" s="32" t="s">
        <v>42</v>
      </c>
      <c r="J11" s="32" t="s">
        <v>43</v>
      </c>
      <c r="S11" s="32" t="s">
        <v>44</v>
      </c>
    </row>
    <row r="27" ht="15.6">
      <c r="A27" s="35" t="s">
        <v>157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53"/>
  <sheetViews>
    <sheetView showGridLines="0" workbookViewId="0" topLeftCell="A10">
      <selection activeCell="A21" sqref="A21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4.0039062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4</v>
      </c>
      <c r="B1" s="1" t="s">
        <v>115</v>
      </c>
      <c r="C1" s="1" t="s">
        <v>146</v>
      </c>
    </row>
    <row r="2" ht="15">
      <c r="A2" s="1" t="s">
        <v>147</v>
      </c>
    </row>
    <row r="5" spans="1:8" ht="15">
      <c r="A5" s="1" t="s">
        <v>67</v>
      </c>
      <c r="B5" s="1">
        <v>2021</v>
      </c>
      <c r="E5" s="1">
        <v>2022</v>
      </c>
      <c r="H5" s="1">
        <v>2023</v>
      </c>
    </row>
    <row r="6" spans="1:9" ht="15">
      <c r="A6" s="5" t="s">
        <v>3</v>
      </c>
      <c r="B6" s="5">
        <v>39.15872844766449</v>
      </c>
      <c r="D6" s="5" t="s">
        <v>48</v>
      </c>
      <c r="E6" s="5">
        <v>58.04964673488844</v>
      </c>
      <c r="G6" s="5" t="s">
        <v>48</v>
      </c>
      <c r="H6" s="5">
        <v>54.506651770778966</v>
      </c>
      <c r="I6" s="5"/>
    </row>
    <row r="7" spans="1:9" ht="15">
      <c r="A7" s="5" t="s">
        <v>48</v>
      </c>
      <c r="B7" s="5">
        <v>35.53613946301896</v>
      </c>
      <c r="D7" s="5" t="s">
        <v>3</v>
      </c>
      <c r="E7" s="5">
        <v>31.62972912666655</v>
      </c>
      <c r="G7" s="5" t="s">
        <v>3</v>
      </c>
      <c r="H7" s="5">
        <v>30.498555164029394</v>
      </c>
      <c r="I7" s="5"/>
    </row>
    <row r="8" spans="1:9" ht="15">
      <c r="A8" s="5" t="s">
        <v>51</v>
      </c>
      <c r="B8" s="5">
        <v>20.6484848828699</v>
      </c>
      <c r="D8" s="5" t="s">
        <v>51</v>
      </c>
      <c r="E8" s="5">
        <v>5.923882414885201</v>
      </c>
      <c r="G8" s="5" t="s">
        <v>61</v>
      </c>
      <c r="H8" s="5">
        <v>5.315385944880948</v>
      </c>
      <c r="I8" s="5"/>
    </row>
    <row r="9" spans="1:8" ht="15">
      <c r="A9" s="5" t="s">
        <v>63</v>
      </c>
      <c r="B9" s="5">
        <v>1.205361110953513</v>
      </c>
      <c r="D9" s="5" t="s">
        <v>63</v>
      </c>
      <c r="E9" s="5">
        <v>1.0117290543466468</v>
      </c>
      <c r="G9" s="5" t="s">
        <v>64</v>
      </c>
      <c r="H9" s="5">
        <v>3.3792349932971875</v>
      </c>
    </row>
    <row r="10" spans="1:8" ht="15">
      <c r="A10" s="5" t="s">
        <v>64</v>
      </c>
      <c r="B10" s="5">
        <v>1.1840664484247434</v>
      </c>
      <c r="D10" s="5" t="s">
        <v>64</v>
      </c>
      <c r="E10" s="5">
        <v>0.9226520944991888</v>
      </c>
      <c r="G10" s="5" t="s">
        <v>51</v>
      </c>
      <c r="H10" s="5">
        <v>2.0473984361339377</v>
      </c>
    </row>
    <row r="11" spans="1:8" ht="15">
      <c r="A11" s="5"/>
      <c r="B11" s="5"/>
      <c r="D11" s="5"/>
      <c r="E11" s="5"/>
      <c r="G11" s="5"/>
      <c r="H11" s="5"/>
    </row>
    <row r="12" spans="1:8" ht="15">
      <c r="A12" s="5"/>
      <c r="B12" s="5"/>
      <c r="D12" s="5"/>
      <c r="E12" s="5"/>
      <c r="G12" s="5"/>
      <c r="H12" s="5"/>
    </row>
    <row r="13" spans="1:9" ht="15">
      <c r="A13" s="5"/>
      <c r="B13" s="5"/>
      <c r="D13" s="5"/>
      <c r="E13" s="5"/>
      <c r="G13" s="5"/>
      <c r="H13" s="5"/>
      <c r="I13" s="22"/>
    </row>
    <row r="14" spans="1:9" ht="15">
      <c r="A14" s="1" t="s">
        <v>66</v>
      </c>
      <c r="B14" s="5">
        <v>2.267219647068387</v>
      </c>
      <c r="D14" s="1" t="s">
        <v>66</v>
      </c>
      <c r="E14" s="5">
        <v>2.4623605747139834</v>
      </c>
      <c r="G14" s="1" t="s">
        <v>66</v>
      </c>
      <c r="H14" s="5">
        <v>4.252773690879579</v>
      </c>
      <c r="I14" s="22"/>
    </row>
    <row r="15" spans="2:5" ht="15">
      <c r="B15" s="5"/>
      <c r="E15" s="5"/>
    </row>
    <row r="16" spans="2:5" ht="15">
      <c r="B16" s="5"/>
      <c r="E16" s="5"/>
    </row>
    <row r="17" spans="2:5" ht="15">
      <c r="B17" s="5"/>
      <c r="E17" s="5"/>
    </row>
    <row r="21" ht="22.8">
      <c r="A21" s="33" t="s">
        <v>147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48" s="3"/>
    </row>
    <row r="49" ht="12.75"/>
    <row r="50" ht="12.75"/>
    <row r="51" ht="12.75">
      <c r="R51" s="3"/>
    </row>
    <row r="52" ht="12.75"/>
    <row r="53" ht="15.6">
      <c r="A53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ROODHUIJZEN Anton (ESTAT)</cp:lastModifiedBy>
  <dcterms:created xsi:type="dcterms:W3CDTF">2022-09-27T13:43:22Z</dcterms:created>
  <dcterms:modified xsi:type="dcterms:W3CDTF">2024-02-23T16:01:31Z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2023-11-14T12:35:07Z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f390e062-38b7-43af-bcb1-6cc8120a9110</vt:lpwstr>
  </property>
  <property fmtid="{D5CDD505-2E9C-101B-9397-08002B2CF9AE}" pid="8" name="MSIP_Label_6bd9ddd1-4d20-43f6-abfa-fc3c07406f94_ContentBits">
    <vt:lpwstr>0</vt:lpwstr>
  </property>
</Properties>
</file>