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76" yWindow="210" windowWidth="19440" windowHeight="12675" tabRatio="864" firstSheet="3" activeTab="5"/>
  </bookViews>
  <sheets>
    <sheet name="Tab 1 - key fig" sheetId="1" r:id="rId1"/>
    <sheet name="Tab 2 - key fig" sheetId="2" r:id="rId2"/>
    <sheet name="Fig 1 - holdings" sheetId="3" r:id="rId3"/>
    <sheet name="Tab 3 - SO" sheetId="4" r:id="rId4"/>
    <sheet name="Fig 2-3 farm type" sheetId="5" r:id="rId5"/>
    <sheet name="Fig 4 - Tab 4 - land use" sheetId="6" r:id="rId6"/>
    <sheet name="Tab 5 - Fig 5 - LSU" sheetId="7" r:id="rId7"/>
    <sheet name="Tab 6 - Fig 6 - labour force" sheetId="8" r:id="rId8"/>
    <sheet name="Tab 7 - tenure" sheetId="9" r:id="rId9"/>
    <sheet name="Tab 8 - housing" sheetId="10" r:id="rId10"/>
    <sheet name="Tab 9 - OGA" sheetId="11" r:id="rId11"/>
  </sheets>
  <definedNames/>
  <calcPr fullCalcOnLoad="1"/>
</workbook>
</file>

<file path=xl/sharedStrings.xml><?xml version="1.0" encoding="utf-8"?>
<sst xmlns="http://schemas.openxmlformats.org/spreadsheetml/2006/main" count="336" uniqueCount="199">
  <si>
    <t>Total</t>
  </si>
  <si>
    <t xml:space="preserve">ha: Utilised agricultural area 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</si>
  <si>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</si>
  <si>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</si>
  <si>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</si>
  <si>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</si>
  <si>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</si>
  <si>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</si>
  <si>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</si>
  <si>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</si>
  <si>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</si>
  <si>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</si>
  <si>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</si>
  <si>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</si>
  <si>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</si>
  <si>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</si>
  <si>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</si>
  <si>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</si>
  <si>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</si>
  <si>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</si>
  <si>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</si>
  <si>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</si>
  <si>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</si>
  <si>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</si>
  <si>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</si>
  <si>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</si>
  <si>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</si>
  <si>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</si>
  <si>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</si>
  <si>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</si>
  <si>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</si>
  <si>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</si>
  <si>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</si>
  <si>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</si>
  <si>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</si>
  <si>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</si>
  <si>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</si>
  <si>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</si>
  <si>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</si>
  <si>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</si>
  <si>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</si>
  <si>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</si>
  <si>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</si>
  <si>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</si>
  <si>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</si>
  <si>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</si>
  <si>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</si>
  <si>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</si>
  <si>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>2000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</si>
  <si>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</si>
  <si>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</si>
  <si>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</si>
  <si>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</si>
  <si>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</si>
  <si>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EB_LEGALTYPE#1</t>
  </si>
  <si>
    <t>-</t>
  </si>
  <si>
    <t xml:space="preserve">Standard output (SO) of the holding </t>
  </si>
  <si>
    <t>% of UAA</t>
  </si>
  <si>
    <t>Livestock units (LSU) size classes</t>
  </si>
  <si>
    <t>Places</t>
  </si>
  <si>
    <t>Other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</si>
  <si>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</si>
  <si>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</si>
  <si>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</si>
  <si>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t>Source:</t>
    </r>
    <r>
      <rPr>
        <sz val="8"/>
        <rFont val="Arial"/>
        <family val="2"/>
      </rPr>
      <t xml:space="preserve"> Eurostat, FSS 2000 and 2010.</t>
    </r>
  </si>
  <si>
    <t>change 2010/2000 (%)</t>
  </si>
  <si>
    <t>Holdings with other gainful activity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</si>
  <si>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2000-2010 (see excel table)</t>
    </r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</si>
  <si>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</si>
  <si>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</si>
  <si>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</si>
  <si>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</si>
  <si>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</si>
  <si>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</si>
  <si>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</si>
  <si>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</si>
  <si>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</si>
  <si>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</si>
  <si>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</si>
  <si>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</si>
  <si>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</si>
  <si>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</si>
  <si>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</si>
  <si>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</si>
  <si>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</si>
  <si>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</si>
  <si>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</si>
  <si>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</si>
  <si>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</si>
  <si>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</si>
  <si>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>Male holder</t>
  </si>
  <si>
    <t>Female holder</t>
  </si>
  <si>
    <t>Farming by owner</t>
  </si>
  <si>
    <t>Shared farming or other modes</t>
  </si>
  <si>
    <t>Farming by tenant</t>
  </si>
  <si>
    <t>Holding with cattle</t>
  </si>
  <si>
    <t>Persons</t>
  </si>
  <si>
    <t>Cattle</t>
  </si>
  <si>
    <t>Pigs</t>
  </si>
  <si>
    <t>Poultry</t>
  </si>
  <si>
    <t>Sheep</t>
  </si>
  <si>
    <t>Goat</t>
  </si>
  <si>
    <r>
      <t xml:space="preserve">Source: </t>
    </r>
    <r>
      <rPr>
        <sz val="8"/>
        <rFont val="Arial"/>
        <family val="2"/>
      </rPr>
      <t>Eurostat, FSS, 2000 and 2010.</t>
    </r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</si>
  <si>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</si>
  <si>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</si>
  <si>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</si>
  <si>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</si>
  <si>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</si>
  <si>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</si>
  <si>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</si>
  <si>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</si>
  <si>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</si>
  <si>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</si>
  <si>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</si>
  <si>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</si>
  <si>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</si>
  <si>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</si>
  <si>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</si>
  <si>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</si>
  <si>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</si>
  <si>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</si>
  <si>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</si>
  <si>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</si>
  <si>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</si>
  <si>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</si>
  <si>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</si>
  <si>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Contractual agricultural work</t>
  </si>
  <si>
    <t>Contractual non-agricultural work</t>
  </si>
  <si>
    <t>Forestry-work</t>
  </si>
  <si>
    <t>Other gainful activities n.a.e.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</si>
  <si>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</si>
  <si>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</si>
  <si>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</si>
  <si>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</si>
  <si>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</si>
  <si>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</si>
  <si>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</si>
  <si>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</si>
  <si>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</si>
  <si>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</si>
  <si>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</si>
  <si>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</si>
  <si>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</si>
  <si>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</si>
  <si>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t xml:space="preserve">Goat </t>
  </si>
  <si>
    <t xml:space="preserve">Pigs </t>
  </si>
  <si>
    <t xml:space="preserve">Poultry 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</si>
  <si>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</si>
  <si>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</si>
  <si>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t>Field crops-grazing livestock combined</t>
  </si>
  <si>
    <t>Specialist cereals, oilseed and protein crops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</si>
  <si>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datacode: </t>
    </r>
    <r>
      <rPr>
        <sz val="10"/>
        <color indexed="62"/>
        <rFont val="Arial"/>
        <family val="2"/>
      </rPr>
      <t>ef_mptenure</t>
    </r>
    <r>
      <rPr>
        <sz val="10"/>
        <rFont val="Arial"/>
        <family val="2"/>
      </rPr>
      <t>).</t>
    </r>
  </si>
  <si>
    <t xml:space="preserve">Change 2010/2000          (%) 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</si>
  <si>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</si>
  <si>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</si>
  <si>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General field cropping</t>
  </si>
  <si>
    <t>Specialist vineyards</t>
  </si>
  <si>
    <t>Various crops and livestock combined</t>
  </si>
  <si>
    <t xml:space="preserve">0-&lt;2 000 </t>
  </si>
  <si>
    <t>Equidae</t>
  </si>
  <si>
    <t>Hungary</t>
  </si>
  <si>
    <t>Közép-Magyarország</t>
  </si>
  <si>
    <t>Közép-Dunántúl</t>
  </si>
  <si>
    <t>Nyugat-Dunántúl</t>
  </si>
  <si>
    <t>Del-Dunántúl</t>
  </si>
  <si>
    <t>Észak-Magyarország</t>
  </si>
  <si>
    <t>Észak-Alföld</t>
  </si>
  <si>
    <t>Dél-Alföld</t>
  </si>
  <si>
    <t>Dél-Dunántúl</t>
  </si>
  <si>
    <t>Figure 2: Number of holdings by main type of farming, Hungary, 2010</t>
  </si>
  <si>
    <t>Figure 3: Standard output by main type of farming, Hungary, 2010</t>
  </si>
  <si>
    <t>Specialist fruit and citrus fruit</t>
  </si>
  <si>
    <t>Specialist dairying</t>
  </si>
  <si>
    <t>Mixed cropping</t>
  </si>
  <si>
    <t>Specialist poultry</t>
  </si>
  <si>
    <t>Various granivores combined</t>
  </si>
  <si>
    <t>Rabbits</t>
  </si>
  <si>
    <t xml:space="preserve">Figure 5: Livestock by main types, Hungary, 2000 and 2010 </t>
  </si>
  <si>
    <t>Table 7:  Utilised agricultural area by type of tenure, by NUTS 2 regions, Hungary, 2010</t>
  </si>
  <si>
    <t>*Figures on common land not included</t>
  </si>
  <si>
    <t>Table 2: Farm structure, key indicators, by NUTS 2 regions, Hungary, 2000 and 2010*</t>
  </si>
  <si>
    <t>Figure 1: Number of holdings and Utilised Agriculture Area (UAA) by UAA size classes, Hungary, 2010</t>
  </si>
  <si>
    <t>Table 3: Economic size of the farm by standard output size classes, Hungary, 2007 and 2010*</t>
  </si>
  <si>
    <t>Figure 4: Utilised Agricultural Area by land use, Hungary, 2000 and 2010*</t>
  </si>
  <si>
    <t>Table 4: Utilised Agricultural Area by land use, Hungary, 2000 and 2010*</t>
  </si>
  <si>
    <t>Table 5: Number of holdings with livestock by LSU size class, Hungary, 2000 and 2010 *</t>
  </si>
  <si>
    <t>2010*</t>
  </si>
  <si>
    <t>Table 1: Farm Structure, key indicators, Hungary, 2000 and 2010</t>
  </si>
  <si>
    <t>**Number of persons working on farms (Regular labour Force)</t>
  </si>
  <si>
    <t>** For values on labour force reference years are 2003 and 2010</t>
  </si>
  <si>
    <t>Table 6: Agricultural labour force, Hungary, 2003 and 2010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</si>
  <si>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2003 and 2010.</t>
    </r>
  </si>
  <si>
    <t>Figure 6: Sole holders by gender, Hungary, 2003 and 2010</t>
  </si>
  <si>
    <t>2000*</t>
  </si>
  <si>
    <t>Table 8: Number of holdings with cattle and places by type of animal housing, Hungary, 2010</t>
  </si>
  <si>
    <t>Table 9: Number of holdings by other gainful activities, by NUTS 2 regions, Hungary, 2010</t>
  </si>
  <si>
    <t>% of holdings</t>
  </si>
  <si>
    <t>% of total SO</t>
  </si>
  <si>
    <t>Specialist pigs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</si>
</sst>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0.0"/>
    <numFmt numFmtId="185" formatCode="###\ ###\ ###\ ###"/>
    <numFmt numFmtId="186" formatCode="#,##0.0"/>
    <numFmt numFmtId="187" formatCode="###\ ###\ ###"/>
    <numFmt numFmtId="188" formatCode="dd\.mm\.yy"/>
    <numFmt numFmtId="189" formatCode="0.0%"/>
    <numFmt numFmtId="190" formatCode="0.00000%"/>
    <numFmt numFmtId="191" formatCode="0.000"/>
    <numFmt numFmtId="192" formatCode="0.0000"/>
    <numFmt numFmtId="193" formatCode="0.000000"/>
    <numFmt numFmtId="194" formatCode="0.00000"/>
    <numFmt numFmtId="195" formatCode="0.0000000"/>
    <numFmt numFmtId="196" formatCode="0.00000000"/>
    <numFmt numFmtId="197" formatCode="#,##0.0_i"/>
    <numFmt numFmtId="198" formatCode="#\ ##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8"/>
      <name val="Arial Narrow"/>
      <family val="2"/>
    </font>
    <font>
      <sz val="8"/>
      <color indexed="8"/>
      <name val="Arial Narrow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 Narrow"/>
      <family val="2"/>
    </font>
    <font>
      <b/>
      <sz val="10"/>
      <color indexed="23"/>
      <name val="Myriad Pro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0" tint="-0.4999699890613556"/>
      <name val="Myriad Pro"/>
      <family val="2"/>
    </font>
    <font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09994000196456909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 style="thin">
        <color theme="8"/>
      </top>
      <bottom style="thin"/>
    </border>
    <border>
      <left>
        <color indexed="63"/>
      </left>
      <right style="thin">
        <color theme="8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8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8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>
        <color indexed="63"/>
      </left>
      <right style="thin">
        <color theme="8"/>
      </right>
      <top>
        <color indexed="63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>
        <color indexed="63"/>
      </right>
      <top style="thin">
        <color theme="8"/>
      </top>
      <bottom>
        <color indexed="63"/>
      </bottom>
    </border>
    <border>
      <left>
        <color indexed="63"/>
      </left>
      <right style="thin">
        <color theme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>
        <color indexed="63"/>
      </right>
      <top style="thin"/>
      <bottom style="thin"/>
    </border>
    <border>
      <left style="thin">
        <color theme="8"/>
      </left>
      <right>
        <color indexed="63"/>
      </right>
      <top style="thin">
        <color theme="8"/>
      </top>
      <bottom style="thin"/>
    </border>
    <border>
      <left style="thin">
        <color theme="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8"/>
      </bottom>
    </border>
    <border>
      <left>
        <color indexed="63"/>
      </left>
      <right style="thin">
        <color theme="0" tint="-0.2499399930238723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0" tint="-0.24993999302387238"/>
      </right>
      <top style="thin">
        <color theme="8"/>
      </top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8"/>
      </left>
      <right style="thin">
        <color theme="8"/>
      </right>
      <top style="thin"/>
      <bottom>
        <color indexed="63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8"/>
      </top>
      <bottom>
        <color indexed="63"/>
      </bottom>
    </border>
    <border>
      <left style="thin">
        <color theme="8"/>
      </left>
      <right style="thin">
        <color theme="8"/>
      </right>
      <top style="thin">
        <color theme="8"/>
      </top>
      <bottom>
        <color indexed="63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8"/>
      </bottom>
    </border>
    <border>
      <left style="thin">
        <color theme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8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 style="thin">
        <color theme="8"/>
      </left>
      <right style="thin">
        <color theme="8"/>
      </right>
      <top>
        <color indexed="63"/>
      </top>
      <bottom style="thin">
        <color theme="8"/>
      </bottom>
    </border>
    <border>
      <left style="thin">
        <color theme="8"/>
      </left>
      <right>
        <color indexed="63"/>
      </right>
      <top>
        <color indexed="63"/>
      </top>
      <bottom style="thin">
        <color theme="8"/>
      </bottom>
    </border>
    <border>
      <left style="thin">
        <color theme="8"/>
      </left>
      <right>
        <color indexed="63"/>
      </right>
      <top style="thin"/>
      <bottom style="thin">
        <color theme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1"/>
      </bottom>
    </border>
    <border>
      <left style="thin">
        <color theme="8"/>
      </left>
      <right style="thin">
        <color theme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8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8"/>
      </right>
      <top style="thin"/>
      <bottom>
        <color indexed="63"/>
      </bottom>
    </border>
    <border>
      <left style="thin">
        <color theme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>
        <color indexed="63"/>
      </top>
      <bottom>
        <color indexed="63"/>
      </bottom>
    </border>
    <border>
      <left>
        <color indexed="63"/>
      </left>
      <right style="thin">
        <color theme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8"/>
      </left>
      <right style="thin">
        <color theme="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8"/>
      </left>
      <right style="thin">
        <color theme="8"/>
      </right>
      <top>
        <color indexed="63"/>
      </top>
      <bottom style="thin"/>
    </border>
    <border>
      <left style="thin">
        <color theme="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8"/>
      </bottom>
    </border>
    <border>
      <left>
        <color indexed="63"/>
      </left>
      <right>
        <color indexed="63"/>
      </right>
      <top style="thin"/>
      <bottom style="thin">
        <color theme="8"/>
      </bottom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197" fontId="11" fillId="0" borderId="0" applyFill="0" applyBorder="0" applyProtection="0">
      <alignment horizontal="right"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6" applyFont="1" applyFill="1" applyBorder="1" applyAlignment="1">
      <alignment/>
    </xf>
    <xf numFmtId="0" fontId="2" fillId="0" borderId="0" xfId="0" applyFont="1" applyAlignment="1">
      <alignment wrapText="1"/>
    </xf>
    <xf numFmtId="9" fontId="2" fillId="0" borderId="0" xfId="66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57">
      <alignment/>
      <protection/>
    </xf>
    <xf numFmtId="3" fontId="4" fillId="0" borderId="0" xfId="57" applyNumberFormat="1">
      <alignment/>
      <protection/>
    </xf>
    <xf numFmtId="0" fontId="59" fillId="0" borderId="0" xfId="0" applyFont="1" applyAlignment="1">
      <alignment horizontal="left" readingOrder="1"/>
    </xf>
    <xf numFmtId="0" fontId="6" fillId="0" borderId="0" xfId="60" applyFont="1" applyBorder="1" applyAlignment="1">
      <alignment vertical="center"/>
      <protection/>
    </xf>
    <xf numFmtId="0" fontId="60" fillId="23" borderId="10" xfId="6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1" fillId="23" borderId="11" xfId="61" applyFont="1" applyFill="1" applyBorder="1">
      <alignment/>
      <protection/>
    </xf>
    <xf numFmtId="0" fontId="60" fillId="25" borderId="12" xfId="61" applyFont="1" applyFill="1" applyBorder="1">
      <alignment/>
      <protection/>
    </xf>
    <xf numFmtId="0" fontId="61" fillId="25" borderId="12" xfId="61" applyFont="1" applyFill="1" applyBorder="1">
      <alignment/>
      <protection/>
    </xf>
    <xf numFmtId="0" fontId="61" fillId="0" borderId="13" xfId="61" applyFont="1" applyFill="1" applyBorder="1">
      <alignment/>
      <protection/>
    </xf>
    <xf numFmtId="0" fontId="61" fillId="0" borderId="14" xfId="61" applyFont="1" applyFill="1" applyBorder="1">
      <alignment/>
      <protection/>
    </xf>
    <xf numFmtId="0" fontId="62" fillId="0" borderId="0" xfId="61" applyFont="1" applyBorder="1">
      <alignment/>
      <protection/>
    </xf>
    <xf numFmtId="0" fontId="61" fillId="0" borderId="0" xfId="61" applyFont="1" applyBorder="1">
      <alignment/>
      <protection/>
    </xf>
    <xf numFmtId="0" fontId="2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59" fillId="0" borderId="0" xfId="60" applyFont="1">
      <alignment/>
      <protection/>
    </xf>
    <xf numFmtId="0" fontId="63" fillId="0" borderId="0" xfId="60" applyFont="1">
      <alignment/>
      <protection/>
    </xf>
    <xf numFmtId="0" fontId="6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60" fillId="0" borderId="0" xfId="61" applyFont="1" applyBorder="1">
      <alignment/>
      <protection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0" fontId="2" fillId="0" borderId="0" xfId="57" applyFont="1">
      <alignment/>
      <protection/>
    </xf>
    <xf numFmtId="0" fontId="6" fillId="0" borderId="0" xfId="60" applyFont="1">
      <alignment/>
      <protection/>
    </xf>
    <xf numFmtId="0" fontId="3" fillId="0" borderId="0" xfId="60" applyFont="1">
      <alignment/>
      <protection/>
    </xf>
    <xf numFmtId="0" fontId="2" fillId="0" borderId="0" xfId="61" applyFont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6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13" xfId="57" applyNumberFormat="1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4" xfId="57" applyNumberFormat="1" applyFont="1" applyFill="1" applyBorder="1" applyAlignment="1">
      <alignment/>
      <protection/>
    </xf>
    <xf numFmtId="0" fontId="60" fillId="23" borderId="19" xfId="61" applyFont="1" applyFill="1" applyBorder="1" applyAlignment="1">
      <alignment horizontal="center" vertical="center"/>
      <protection/>
    </xf>
    <xf numFmtId="0" fontId="2" fillId="25" borderId="12" xfId="60" applyNumberFormat="1" applyFont="1" applyFill="1" applyBorder="1" applyAlignment="1">
      <alignment/>
      <protection/>
    </xf>
    <xf numFmtId="3" fontId="2" fillId="0" borderId="20" xfId="60" applyNumberFormat="1" applyFont="1" applyFill="1" applyBorder="1" applyAlignment="1">
      <alignment/>
      <protection/>
    </xf>
    <xf numFmtId="0" fontId="2" fillId="0" borderId="20" xfId="60" applyFont="1" applyBorder="1">
      <alignment/>
      <protection/>
    </xf>
    <xf numFmtId="0" fontId="2" fillId="0" borderId="21" xfId="6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" fillId="0" borderId="22" xfId="60" applyNumberFormat="1" applyFont="1" applyFill="1" applyBorder="1" applyAlignment="1">
      <alignment horizontal="left" indent="1"/>
      <protection/>
    </xf>
    <xf numFmtId="0" fontId="2" fillId="0" borderId="0" xfId="60" applyFont="1" applyFill="1">
      <alignment/>
      <protection/>
    </xf>
    <xf numFmtId="0" fontId="2" fillId="0" borderId="20" xfId="60" applyFont="1" applyFill="1" applyBorder="1">
      <alignment/>
      <protection/>
    </xf>
    <xf numFmtId="0" fontId="60" fillId="23" borderId="2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3" borderId="24" xfId="0" applyFill="1" applyBorder="1" applyAlignment="1">
      <alignment/>
    </xf>
    <xf numFmtId="0" fontId="0" fillId="23" borderId="25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0" fontId="2" fillId="0" borderId="18" xfId="57" applyNumberFormat="1" applyFont="1" applyFill="1" applyBorder="1" applyAlignment="1">
      <alignment/>
      <protection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1" fillId="0" borderId="26" xfId="0" applyFont="1" applyBorder="1" applyAlignment="1">
      <alignment/>
    </xf>
    <xf numFmtId="0" fontId="61" fillId="0" borderId="27" xfId="0" applyFont="1" applyBorder="1" applyAlignment="1">
      <alignment/>
    </xf>
    <xf numFmtId="0" fontId="61" fillId="0" borderId="28" xfId="0" applyFont="1" applyBorder="1" applyAlignment="1">
      <alignment/>
    </xf>
    <xf numFmtId="0" fontId="6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3" fillId="0" borderId="0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60" fillId="23" borderId="29" xfId="0" applyFont="1" applyFill="1" applyBorder="1" applyAlignment="1">
      <alignment horizontal="center" vertical="center" wrapText="1"/>
    </xf>
    <xf numFmtId="0" fontId="60" fillId="23" borderId="24" xfId="0" applyFont="1" applyFill="1" applyBorder="1" applyAlignment="1">
      <alignment vertical="center"/>
    </xf>
    <xf numFmtId="0" fontId="60" fillId="23" borderId="30" xfId="61" applyFont="1" applyFill="1" applyBorder="1" applyAlignment="1">
      <alignment horizontal="center" vertical="center" wrapText="1"/>
      <protection/>
    </xf>
    <xf numFmtId="0" fontId="60" fillId="23" borderId="31" xfId="0" applyFont="1" applyFill="1" applyBorder="1" applyAlignment="1">
      <alignment horizontal="center" vertical="center" wrapText="1"/>
    </xf>
    <xf numFmtId="0" fontId="60" fillId="25" borderId="32" xfId="0" applyFont="1" applyFill="1" applyBorder="1" applyAlignment="1">
      <alignment horizontal="center" vertical="center" wrapText="1"/>
    </xf>
    <xf numFmtId="0" fontId="2" fillId="0" borderId="33" xfId="57" applyNumberFormat="1" applyFont="1" applyFill="1" applyBorder="1" applyAlignment="1">
      <alignment horizontal="left"/>
      <protection/>
    </xf>
    <xf numFmtId="0" fontId="3" fillId="25" borderId="34" xfId="57" applyNumberFormat="1" applyFont="1" applyFill="1" applyBorder="1" applyAlignment="1">
      <alignment horizontal="center" vertical="center"/>
      <protection/>
    </xf>
    <xf numFmtId="0" fontId="3" fillId="25" borderId="35" xfId="57" applyNumberFormat="1" applyFont="1" applyFill="1" applyBorder="1" applyAlignment="1">
      <alignment horizontal="center" vertical="center"/>
      <protection/>
    </xf>
    <xf numFmtId="0" fontId="3" fillId="25" borderId="35" xfId="57" applyNumberFormat="1" applyFont="1" applyFill="1" applyBorder="1" applyAlignment="1">
      <alignment horizontal="center" vertical="center" wrapText="1"/>
      <protection/>
    </xf>
    <xf numFmtId="0" fontId="3" fillId="25" borderId="36" xfId="57" applyFont="1" applyFill="1" applyBorder="1" applyAlignment="1">
      <alignment horizontal="center" vertical="center"/>
      <protection/>
    </xf>
    <xf numFmtId="0" fontId="3" fillId="23" borderId="12" xfId="57" applyFont="1" applyFill="1" applyBorder="1" applyAlignment="1">
      <alignment horizontal="center" vertical="center"/>
      <protection/>
    </xf>
    <xf numFmtId="184" fontId="3" fillId="23" borderId="12" xfId="57" applyNumberFormat="1" applyFont="1" applyFill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2" fillId="0" borderId="37" xfId="60" applyFont="1" applyBorder="1">
      <alignment/>
      <protection/>
    </xf>
    <xf numFmtId="0" fontId="2" fillId="0" borderId="38" xfId="60" applyFont="1" applyBorder="1">
      <alignment/>
      <protection/>
    </xf>
    <xf numFmtId="0" fontId="2" fillId="0" borderId="39" xfId="60" applyFont="1" applyBorder="1">
      <alignment/>
      <protection/>
    </xf>
    <xf numFmtId="0" fontId="6" fillId="0" borderId="0" xfId="57" applyFont="1" applyAlignment="1">
      <alignment horizontal="left"/>
      <protection/>
    </xf>
    <xf numFmtId="0" fontId="3" fillId="23" borderId="40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/>
    </xf>
    <xf numFmtId="0" fontId="3" fillId="23" borderId="32" xfId="0" applyFont="1" applyFill="1" applyBorder="1" applyAlignment="1">
      <alignment horizontal="center" vertical="center"/>
    </xf>
    <xf numFmtId="0" fontId="3" fillId="23" borderId="41" xfId="0" applyFont="1" applyFill="1" applyBorder="1" applyAlignment="1">
      <alignment horizontal="center" vertical="center"/>
    </xf>
    <xf numFmtId="1" fontId="3" fillId="23" borderId="28" xfId="0" applyNumberFormat="1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3" fillId="23" borderId="41" xfId="0" applyFont="1" applyFill="1" applyBorder="1" applyAlignment="1">
      <alignment horizontal="center" vertical="center" wrapText="1"/>
    </xf>
    <xf numFmtId="0" fontId="3" fillId="23" borderId="28" xfId="0" applyFont="1" applyFill="1" applyBorder="1" applyAlignment="1">
      <alignment horizontal="center" vertical="center" wrapText="1"/>
    </xf>
    <xf numFmtId="0" fontId="3" fillId="25" borderId="42" xfId="60" applyFont="1" applyFill="1" applyBorder="1" applyAlignment="1">
      <alignment horizontal="center" vertical="center"/>
      <protection/>
    </xf>
    <xf numFmtId="0" fontId="3" fillId="25" borderId="43" xfId="60" applyFont="1" applyFill="1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64" fillId="0" borderId="0" xfId="0" applyFont="1" applyFill="1" applyAlignment="1">
      <alignment vertical="center" wrapText="1"/>
    </xf>
    <xf numFmtId="3" fontId="2" fillId="0" borderId="0" xfId="60" applyNumberFormat="1" applyFont="1" applyFill="1" applyBorder="1" applyAlignment="1">
      <alignment/>
      <protection/>
    </xf>
    <xf numFmtId="0" fontId="3" fillId="25" borderId="44" xfId="57" applyNumberFormat="1" applyFont="1" applyFill="1" applyBorder="1" applyAlignment="1">
      <alignment horizontal="center" vertical="center"/>
      <protection/>
    </xf>
    <xf numFmtId="0" fontId="60" fillId="25" borderId="32" xfId="0" applyFont="1" applyFill="1" applyBorder="1" applyAlignment="1">
      <alignment/>
    </xf>
    <xf numFmtId="0" fontId="61" fillId="0" borderId="0" xfId="61" applyFont="1" applyBorder="1" applyAlignment="1">
      <alignment vertical="center"/>
      <protection/>
    </xf>
    <xf numFmtId="0" fontId="61" fillId="0" borderId="27" xfId="60" applyFont="1" applyBorder="1">
      <alignment/>
      <protection/>
    </xf>
    <xf numFmtId="0" fontId="61" fillId="0" borderId="28" xfId="60" applyFont="1" applyBorder="1">
      <alignment/>
      <protection/>
    </xf>
    <xf numFmtId="0" fontId="6" fillId="0" borderId="0" xfId="60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1" applyFont="1" applyBorder="1">
      <alignment/>
      <protection/>
    </xf>
    <xf numFmtId="3" fontId="61" fillId="0" borderId="45" xfId="0" applyNumberFormat="1" applyFont="1" applyBorder="1" applyAlignment="1">
      <alignment/>
    </xf>
    <xf numFmtId="3" fontId="61" fillId="0" borderId="46" xfId="0" applyNumberFormat="1" applyFont="1" applyBorder="1" applyAlignment="1">
      <alignment/>
    </xf>
    <xf numFmtId="3" fontId="61" fillId="0" borderId="47" xfId="0" applyNumberFormat="1" applyFont="1" applyBorder="1" applyAlignment="1">
      <alignment/>
    </xf>
    <xf numFmtId="0" fontId="3" fillId="25" borderId="36" xfId="57" applyNumberFormat="1" applyFont="1" applyFill="1" applyBorder="1" applyAlignment="1">
      <alignment horizontal="center" vertical="center" wrapText="1"/>
      <protection/>
    </xf>
    <xf numFmtId="0" fontId="2" fillId="0" borderId="0" xfId="60" applyFont="1" applyBorder="1">
      <alignment/>
      <protection/>
    </xf>
    <xf numFmtId="0" fontId="3" fillId="23" borderId="40" xfId="60" applyFont="1" applyFill="1" applyBorder="1" applyAlignment="1">
      <alignment horizontal="center" vertical="center"/>
      <protection/>
    </xf>
    <xf numFmtId="0" fontId="3" fillId="23" borderId="48" xfId="60" applyFont="1" applyFill="1" applyBorder="1" applyAlignment="1">
      <alignment horizontal="center" vertical="center" wrapText="1"/>
      <protection/>
    </xf>
    <xf numFmtId="0" fontId="3" fillId="25" borderId="49" xfId="60" applyNumberFormat="1" applyFont="1" applyFill="1" applyBorder="1" applyAlignment="1">
      <alignment/>
      <protection/>
    </xf>
    <xf numFmtId="0" fontId="2" fillId="0" borderId="50" xfId="60" applyNumberFormat="1" applyFont="1" applyFill="1" applyBorder="1" applyAlignment="1">
      <alignment/>
      <protection/>
    </xf>
    <xf numFmtId="0" fontId="2" fillId="0" borderId="23" xfId="60" applyNumberFormat="1" applyFont="1" applyFill="1" applyBorder="1" applyAlignment="1">
      <alignment/>
      <protection/>
    </xf>
    <xf numFmtId="185" fontId="2" fillId="0" borderId="0" xfId="60" applyNumberFormat="1" applyFont="1" applyFill="1" applyBorder="1" applyAlignment="1">
      <alignment vertical="top" wrapText="1"/>
      <protection/>
    </xf>
    <xf numFmtId="0" fontId="7" fillId="0" borderId="0" xfId="59" applyFont="1" applyAlignment="1">
      <alignment horizontal="left"/>
      <protection/>
    </xf>
    <xf numFmtId="0" fontId="60" fillId="23" borderId="51" xfId="0" applyFont="1" applyFill="1" applyBorder="1" applyAlignment="1">
      <alignment horizontal="center" vertical="center" wrapText="1"/>
    </xf>
    <xf numFmtId="0" fontId="60" fillId="23" borderId="25" xfId="0" applyFont="1" applyFill="1" applyBorder="1" applyAlignment="1">
      <alignment horizontal="center" vertical="center" wrapText="1"/>
    </xf>
    <xf numFmtId="184" fontId="4" fillId="0" borderId="0" xfId="57" applyNumberFormat="1">
      <alignment/>
      <protection/>
    </xf>
    <xf numFmtId="0" fontId="2" fillId="0" borderId="13" xfId="57" applyFont="1" applyFill="1" applyBorder="1">
      <alignment/>
      <protection/>
    </xf>
    <xf numFmtId="0" fontId="2" fillId="0" borderId="39" xfId="60" applyFont="1" applyBorder="1" applyAlignment="1">
      <alignment horizontal="right"/>
      <protection/>
    </xf>
    <xf numFmtId="0" fontId="61" fillId="0" borderId="52" xfId="0" applyFont="1" applyFill="1" applyBorder="1" applyAlignment="1">
      <alignment/>
    </xf>
    <xf numFmtId="0" fontId="61" fillId="0" borderId="53" xfId="0" applyFont="1" applyFill="1" applyBorder="1" applyAlignment="1">
      <alignment/>
    </xf>
    <xf numFmtId="0" fontId="61" fillId="0" borderId="54" xfId="0" applyFont="1" applyFill="1" applyBorder="1" applyAlignment="1">
      <alignment/>
    </xf>
    <xf numFmtId="0" fontId="61" fillId="0" borderId="43" xfId="0" applyFont="1" applyFill="1" applyBorder="1" applyAlignment="1">
      <alignment/>
    </xf>
    <xf numFmtId="0" fontId="2" fillId="0" borderId="18" xfId="57" applyFont="1" applyFill="1" applyBorder="1">
      <alignment/>
      <protection/>
    </xf>
    <xf numFmtId="0" fontId="0" fillId="0" borderId="0" xfId="0" applyFill="1" applyAlignment="1">
      <alignment/>
    </xf>
    <xf numFmtId="0" fontId="65" fillId="0" borderId="0" xfId="0" applyFont="1" applyFill="1" applyAlignment="1">
      <alignment/>
    </xf>
    <xf numFmtId="0" fontId="2" fillId="0" borderId="55" xfId="57" applyNumberFormat="1" applyFont="1" applyFill="1" applyBorder="1" applyAlignment="1">
      <alignment/>
      <protection/>
    </xf>
    <xf numFmtId="0" fontId="66" fillId="0" borderId="0" xfId="0" applyFont="1" applyFill="1" applyAlignment="1">
      <alignment vertical="center" wrapText="1"/>
    </xf>
    <xf numFmtId="0" fontId="3" fillId="23" borderId="32" xfId="60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horizontal="right" wrapText="1" indent="1"/>
    </xf>
    <xf numFmtId="184" fontId="2" fillId="33" borderId="0" xfId="0" applyNumberFormat="1" applyFont="1" applyFill="1" applyBorder="1" applyAlignment="1">
      <alignment horizontal="right" wrapText="1" indent="1"/>
    </xf>
    <xf numFmtId="0" fontId="60" fillId="23" borderId="56" xfId="0" applyFont="1" applyFill="1" applyBorder="1" applyAlignment="1">
      <alignment horizontal="center" vertical="center" wrapText="1"/>
    </xf>
    <xf numFmtId="0" fontId="2" fillId="0" borderId="0" xfId="60" applyFont="1" applyFill="1" applyBorder="1">
      <alignment/>
      <protection/>
    </xf>
    <xf numFmtId="0" fontId="60" fillId="23" borderId="57" xfId="0" applyFont="1" applyFill="1" applyBorder="1" applyAlignment="1">
      <alignment horizontal="center" vertical="center" wrapText="1"/>
    </xf>
    <xf numFmtId="0" fontId="2" fillId="0" borderId="30" xfId="60" applyNumberFormat="1" applyFont="1" applyFill="1" applyBorder="1" applyAlignment="1">
      <alignment/>
      <protection/>
    </xf>
    <xf numFmtId="0" fontId="66" fillId="0" borderId="0" xfId="0" applyFont="1" applyAlignment="1">
      <alignment/>
    </xf>
    <xf numFmtId="0" fontId="64" fillId="0" borderId="0" xfId="61" applyFont="1" applyBorder="1">
      <alignment/>
      <protection/>
    </xf>
    <xf numFmtId="0" fontId="66" fillId="0" borderId="0" xfId="61" applyFont="1" applyBorder="1">
      <alignment/>
      <protection/>
    </xf>
    <xf numFmtId="0" fontId="2" fillId="0" borderId="0" xfId="57" applyFont="1" applyFill="1" applyBorder="1">
      <alignment/>
      <protection/>
    </xf>
    <xf numFmtId="184" fontId="2" fillId="0" borderId="0" xfId="57" applyNumberFormat="1" applyFont="1" applyFill="1" applyBorder="1">
      <alignment/>
      <protection/>
    </xf>
    <xf numFmtId="2" fontId="2" fillId="0" borderId="0" xfId="60" applyNumberFormat="1" applyFont="1">
      <alignment/>
      <protection/>
    </xf>
    <xf numFmtId="2" fontId="0" fillId="0" borderId="0" xfId="0" applyNumberFormat="1" applyFont="1" applyFill="1" applyBorder="1" applyAlignment="1">
      <alignment/>
    </xf>
    <xf numFmtId="2" fontId="2" fillId="0" borderId="0" xfId="60" applyNumberFormat="1" applyFont="1" applyFill="1" applyBorder="1" applyAlignment="1">
      <alignment/>
      <protection/>
    </xf>
    <xf numFmtId="2" fontId="64" fillId="0" borderId="0" xfId="60" applyNumberFormat="1" applyFont="1" applyFill="1" applyBorder="1" applyAlignment="1">
      <alignment/>
      <protection/>
    </xf>
    <xf numFmtId="2" fontId="2" fillId="0" borderId="0" xfId="60" applyNumberFormat="1" applyFont="1" applyFill="1">
      <alignment/>
      <protection/>
    </xf>
    <xf numFmtId="0" fontId="2" fillId="0" borderId="25" xfId="60" applyFont="1" applyBorder="1">
      <alignment/>
      <protection/>
    </xf>
    <xf numFmtId="3" fontId="2" fillId="0" borderId="58" xfId="60" applyNumberFormat="1" applyFont="1" applyFill="1" applyBorder="1" applyAlignment="1">
      <alignment horizontal="right"/>
      <protection/>
    </xf>
    <xf numFmtId="184" fontId="2" fillId="0" borderId="59" xfId="60" applyNumberFormat="1" applyFont="1" applyFill="1" applyBorder="1" applyAlignment="1">
      <alignment horizontal="right" indent="1"/>
      <protection/>
    </xf>
    <xf numFmtId="184" fontId="2" fillId="0" borderId="25" xfId="60" applyNumberFormat="1" applyFont="1" applyFill="1" applyBorder="1" applyAlignment="1">
      <alignment horizontal="right" indent="1"/>
      <protection/>
    </xf>
    <xf numFmtId="184" fontId="2" fillId="0" borderId="60" xfId="60" applyNumberFormat="1" applyFont="1" applyFill="1" applyBorder="1" applyAlignment="1">
      <alignment horizontal="right" indent="1"/>
      <protection/>
    </xf>
    <xf numFmtId="3" fontId="67" fillId="33" borderId="0" xfId="0" applyNumberFormat="1" applyFont="1" applyFill="1" applyBorder="1" applyAlignment="1">
      <alignment horizontal="center"/>
    </xf>
    <xf numFmtId="3" fontId="67" fillId="0" borderId="61" xfId="0" applyNumberFormat="1" applyFont="1" applyBorder="1" applyAlignment="1">
      <alignment/>
    </xf>
    <xf numFmtId="3" fontId="67" fillId="0" borderId="62" xfId="0" applyNumberFormat="1" applyFont="1" applyBorder="1" applyAlignment="1">
      <alignment/>
    </xf>
    <xf numFmtId="3" fontId="67" fillId="0" borderId="63" xfId="0" applyNumberFormat="1" applyFont="1" applyBorder="1" applyAlignment="1">
      <alignment/>
    </xf>
    <xf numFmtId="3" fontId="67" fillId="0" borderId="23" xfId="0" applyNumberFormat="1" applyFont="1" applyBorder="1" applyAlignment="1">
      <alignment/>
    </xf>
    <xf numFmtId="3" fontId="67" fillId="0" borderId="57" xfId="0" applyNumberFormat="1" applyFont="1" applyBorder="1" applyAlignment="1">
      <alignment/>
    </xf>
    <xf numFmtId="3" fontId="67" fillId="0" borderId="30" xfId="0" applyNumberFormat="1" applyFont="1" applyBorder="1" applyAlignment="1">
      <alignment/>
    </xf>
    <xf numFmtId="3" fontId="67" fillId="0" borderId="41" xfId="0" applyNumberFormat="1" applyFont="1" applyBorder="1" applyAlignment="1">
      <alignment/>
    </xf>
    <xf numFmtId="3" fontId="67" fillId="0" borderId="64" xfId="0" applyNumberFormat="1" applyFont="1" applyBorder="1" applyAlignment="1">
      <alignment/>
    </xf>
    <xf numFmtId="3" fontId="68" fillId="25" borderId="65" xfId="0" applyNumberFormat="1" applyFont="1" applyFill="1" applyBorder="1" applyAlignment="1">
      <alignment horizontal="right"/>
    </xf>
    <xf numFmtId="3" fontId="68" fillId="25" borderId="32" xfId="0" applyNumberFormat="1" applyFont="1" applyFill="1" applyBorder="1" applyAlignment="1">
      <alignment horizontal="right"/>
    </xf>
    <xf numFmtId="3" fontId="68" fillId="25" borderId="40" xfId="0" applyNumberFormat="1" applyFont="1" applyFill="1" applyBorder="1" applyAlignment="1">
      <alignment horizontal="right"/>
    </xf>
    <xf numFmtId="3" fontId="67" fillId="0" borderId="61" xfId="0" applyNumberFormat="1" applyFont="1" applyBorder="1" applyAlignment="1">
      <alignment horizontal="right"/>
    </xf>
    <xf numFmtId="3" fontId="67" fillId="0" borderId="26" xfId="0" applyNumberFormat="1" applyFont="1" applyBorder="1" applyAlignment="1">
      <alignment horizontal="right"/>
    </xf>
    <xf numFmtId="3" fontId="67" fillId="0" borderId="62" xfId="0" applyNumberFormat="1" applyFont="1" applyBorder="1" applyAlignment="1">
      <alignment horizontal="right"/>
    </xf>
    <xf numFmtId="3" fontId="67" fillId="0" borderId="63" xfId="0" applyNumberFormat="1" applyFont="1" applyBorder="1" applyAlignment="1">
      <alignment horizontal="right"/>
    </xf>
    <xf numFmtId="3" fontId="67" fillId="0" borderId="23" xfId="0" applyNumberFormat="1" applyFont="1" applyBorder="1" applyAlignment="1">
      <alignment horizontal="right"/>
    </xf>
    <xf numFmtId="3" fontId="67" fillId="0" borderId="27" xfId="0" applyNumberFormat="1" applyFont="1" applyBorder="1" applyAlignment="1">
      <alignment horizontal="right"/>
    </xf>
    <xf numFmtId="3" fontId="67" fillId="0" borderId="57" xfId="0" applyNumberFormat="1" applyFont="1" applyBorder="1" applyAlignment="1">
      <alignment horizontal="right"/>
    </xf>
    <xf numFmtId="3" fontId="67" fillId="0" borderId="30" xfId="0" applyNumberFormat="1" applyFont="1" applyBorder="1" applyAlignment="1">
      <alignment horizontal="right"/>
    </xf>
    <xf numFmtId="3" fontId="67" fillId="0" borderId="28" xfId="0" applyNumberFormat="1" applyFont="1" applyBorder="1" applyAlignment="1">
      <alignment horizontal="right"/>
    </xf>
    <xf numFmtId="3" fontId="67" fillId="0" borderId="41" xfId="0" applyNumberFormat="1" applyFont="1" applyBorder="1" applyAlignment="1">
      <alignment horizontal="right"/>
    </xf>
    <xf numFmtId="3" fontId="67" fillId="0" borderId="64" xfId="0" applyNumberFormat="1" applyFont="1" applyBorder="1" applyAlignment="1">
      <alignment horizontal="right"/>
    </xf>
    <xf numFmtId="185" fontId="11" fillId="33" borderId="66" xfId="0" applyNumberFormat="1" applyFont="1" applyFill="1" applyBorder="1" applyAlignment="1">
      <alignment horizontal="right" wrapText="1" indent="1"/>
    </xf>
    <xf numFmtId="184" fontId="11" fillId="33" borderId="67" xfId="0" applyNumberFormat="1" applyFont="1" applyFill="1" applyBorder="1" applyAlignment="1">
      <alignment horizontal="right" wrapText="1" indent="1"/>
    </xf>
    <xf numFmtId="185" fontId="11" fillId="33" borderId="68" xfId="0" applyNumberFormat="1" applyFont="1" applyFill="1" applyBorder="1" applyAlignment="1">
      <alignment horizontal="right" wrapText="1" indent="1"/>
    </xf>
    <xf numFmtId="3" fontId="11" fillId="0" borderId="68" xfId="0" applyNumberFormat="1" applyFont="1" applyFill="1" applyBorder="1" applyAlignment="1">
      <alignment horizontal="right" wrapText="1" indent="1"/>
    </xf>
    <xf numFmtId="185" fontId="11" fillId="0" borderId="68" xfId="0" applyNumberFormat="1" applyFont="1" applyFill="1" applyBorder="1" applyAlignment="1">
      <alignment horizontal="right" wrapText="1" indent="1"/>
    </xf>
    <xf numFmtId="184" fontId="11" fillId="33" borderId="68" xfId="0" applyNumberFormat="1" applyFont="1" applyFill="1" applyBorder="1" applyAlignment="1">
      <alignment horizontal="right" wrapText="1" indent="1"/>
    </xf>
    <xf numFmtId="2" fontId="11" fillId="33" borderId="69" xfId="0" applyNumberFormat="1" applyFont="1" applyFill="1" applyBorder="1" applyAlignment="1">
      <alignment horizontal="right" wrapText="1" indent="1"/>
    </xf>
    <xf numFmtId="185" fontId="11" fillId="25" borderId="70" xfId="60" applyNumberFormat="1" applyFont="1" applyFill="1" applyBorder="1" applyAlignment="1">
      <alignment horizontal="right" vertical="top" wrapText="1" indent="2"/>
      <protection/>
    </xf>
    <xf numFmtId="185" fontId="11" fillId="25" borderId="71" xfId="60" applyNumberFormat="1" applyFont="1" applyFill="1" applyBorder="1" applyAlignment="1">
      <alignment horizontal="right" vertical="top" wrapText="1" indent="2"/>
      <protection/>
    </xf>
    <xf numFmtId="184" fontId="11" fillId="25" borderId="40" xfId="66" applyNumberFormat="1" applyFont="1" applyFill="1" applyBorder="1" applyAlignment="1">
      <alignment horizontal="right" indent="2"/>
    </xf>
    <xf numFmtId="185" fontId="11" fillId="0" borderId="72" xfId="60" applyNumberFormat="1" applyFont="1" applyFill="1" applyBorder="1" applyAlignment="1">
      <alignment horizontal="right" vertical="top" wrapText="1" indent="2"/>
      <protection/>
    </xf>
    <xf numFmtId="185" fontId="11" fillId="0" borderId="63" xfId="60" applyNumberFormat="1" applyFont="1" applyFill="1" applyBorder="1" applyAlignment="1">
      <alignment horizontal="right" vertical="top" wrapText="1" indent="2"/>
      <protection/>
    </xf>
    <xf numFmtId="184" fontId="11" fillId="0" borderId="71" xfId="66" applyNumberFormat="1" applyFont="1" applyFill="1" applyBorder="1" applyAlignment="1">
      <alignment horizontal="right" indent="2"/>
    </xf>
    <xf numFmtId="185" fontId="11" fillId="0" borderId="27" xfId="60" applyNumberFormat="1" applyFont="1" applyFill="1" applyBorder="1" applyAlignment="1">
      <alignment horizontal="right" vertical="top" wrapText="1" indent="2"/>
      <protection/>
    </xf>
    <xf numFmtId="185" fontId="11" fillId="0" borderId="57" xfId="60" applyNumberFormat="1" applyFont="1" applyFill="1" applyBorder="1" applyAlignment="1">
      <alignment horizontal="right" vertical="top" wrapText="1" indent="2"/>
      <protection/>
    </xf>
    <xf numFmtId="184" fontId="11" fillId="0" borderId="57" xfId="66" applyNumberFormat="1" applyFont="1" applyFill="1" applyBorder="1" applyAlignment="1">
      <alignment horizontal="right" indent="2"/>
    </xf>
    <xf numFmtId="184" fontId="11" fillId="33" borderId="71" xfId="66" applyNumberFormat="1" applyFont="1" applyFill="1" applyBorder="1" applyAlignment="1">
      <alignment horizontal="right" indent="2"/>
    </xf>
    <xf numFmtId="184" fontId="11" fillId="25" borderId="71" xfId="60" applyNumberFormat="1" applyFont="1" applyFill="1" applyBorder="1" applyAlignment="1">
      <alignment horizontal="right" indent="2"/>
      <protection/>
    </xf>
    <xf numFmtId="184" fontId="11" fillId="0" borderId="72" xfId="60" applyNumberFormat="1" applyFont="1" applyFill="1" applyBorder="1" applyAlignment="1">
      <alignment horizontal="right" indent="2"/>
      <protection/>
    </xf>
    <xf numFmtId="184" fontId="11" fillId="0" borderId="63" xfId="60" applyNumberFormat="1" applyFont="1" applyFill="1" applyBorder="1" applyAlignment="1">
      <alignment horizontal="right" indent="2"/>
      <protection/>
    </xf>
    <xf numFmtId="184" fontId="11" fillId="0" borderId="27" xfId="60" applyNumberFormat="1" applyFont="1" applyFill="1" applyBorder="1" applyAlignment="1">
      <alignment horizontal="right" indent="2"/>
      <protection/>
    </xf>
    <xf numFmtId="184" fontId="11" fillId="0" borderId="57" xfId="60" applyNumberFormat="1" applyFont="1" applyFill="1" applyBorder="1" applyAlignment="1">
      <alignment horizontal="right" indent="2"/>
      <protection/>
    </xf>
    <xf numFmtId="184" fontId="11" fillId="33" borderId="57" xfId="66" applyNumberFormat="1" applyFont="1" applyFill="1" applyBorder="1" applyAlignment="1">
      <alignment horizontal="right" indent="2"/>
    </xf>
    <xf numFmtId="184" fontId="11" fillId="0" borderId="28" xfId="60" applyNumberFormat="1" applyFont="1" applyFill="1" applyBorder="1" applyAlignment="1">
      <alignment horizontal="right" indent="2"/>
      <protection/>
    </xf>
    <xf numFmtId="184" fontId="11" fillId="0" borderId="30" xfId="60" applyNumberFormat="1" applyFont="1" applyFill="1" applyBorder="1" applyAlignment="1">
      <alignment horizontal="right" indent="2"/>
      <protection/>
    </xf>
    <xf numFmtId="184" fontId="11" fillId="0" borderId="41" xfId="66" applyNumberFormat="1" applyFont="1" applyFill="1" applyBorder="1" applyAlignment="1">
      <alignment horizontal="right" indent="2"/>
    </xf>
    <xf numFmtId="0" fontId="3" fillId="34" borderId="73" xfId="0" applyFont="1" applyFill="1" applyBorder="1" applyAlignment="1">
      <alignment horizontal="center" wrapText="1"/>
    </xf>
    <xf numFmtId="0" fontId="3" fillId="34" borderId="74" xfId="0" applyFont="1" applyFill="1" applyBorder="1" applyAlignment="1">
      <alignment horizontal="center" wrapText="1"/>
    </xf>
    <xf numFmtId="0" fontId="3" fillId="34" borderId="74" xfId="0" applyNumberFormat="1" applyFont="1" applyFill="1" applyBorder="1" applyAlignment="1">
      <alignment horizontal="center" wrapText="1"/>
    </xf>
    <xf numFmtId="0" fontId="3" fillId="23" borderId="75" xfId="0" applyFont="1" applyFill="1" applyBorder="1" applyAlignment="1">
      <alignment horizontal="center" wrapText="1"/>
    </xf>
    <xf numFmtId="3" fontId="3" fillId="23" borderId="75" xfId="0" applyNumberFormat="1" applyFont="1" applyFill="1" applyBorder="1" applyAlignment="1">
      <alignment horizontal="center" wrapText="1"/>
    </xf>
    <xf numFmtId="9" fontId="3" fillId="23" borderId="75" xfId="66" applyFont="1" applyFill="1" applyBorder="1" applyAlignment="1">
      <alignment horizontal="center" wrapText="1"/>
    </xf>
    <xf numFmtId="0" fontId="2" fillId="0" borderId="74" xfId="0" applyFont="1" applyFill="1" applyBorder="1" applyAlignment="1">
      <alignment/>
    </xf>
    <xf numFmtId="3" fontId="2" fillId="0" borderId="74" xfId="0" applyNumberFormat="1" applyFont="1" applyFill="1" applyBorder="1" applyAlignment="1">
      <alignment/>
    </xf>
    <xf numFmtId="9" fontId="2" fillId="0" borderId="74" xfId="66" applyFont="1" applyFill="1" applyBorder="1" applyAlignment="1">
      <alignment/>
    </xf>
    <xf numFmtId="3" fontId="67" fillId="25" borderId="76" xfId="61" applyNumberFormat="1" applyFont="1" applyFill="1" applyBorder="1" applyAlignment="1">
      <alignment horizontal="right" indent="2"/>
      <protection/>
    </xf>
    <xf numFmtId="3" fontId="67" fillId="25" borderId="32" xfId="61" applyNumberFormat="1" applyFont="1" applyFill="1" applyBorder="1" applyAlignment="1">
      <alignment horizontal="right" indent="2"/>
      <protection/>
    </xf>
    <xf numFmtId="184" fontId="67" fillId="25" borderId="40" xfId="61" applyNumberFormat="1" applyFont="1" applyFill="1" applyBorder="1" applyAlignment="1">
      <alignment horizontal="right" indent="1"/>
      <protection/>
    </xf>
    <xf numFmtId="3" fontId="67" fillId="0" borderId="77" xfId="61" applyNumberFormat="1" applyFont="1" applyFill="1" applyBorder="1" applyAlignment="1">
      <alignment horizontal="right" indent="2"/>
      <protection/>
    </xf>
    <xf numFmtId="3" fontId="67" fillId="0" borderId="78" xfId="61" applyNumberFormat="1" applyFont="1" applyFill="1" applyBorder="1" applyAlignment="1">
      <alignment horizontal="right" indent="2"/>
      <protection/>
    </xf>
    <xf numFmtId="184" fontId="67" fillId="0" borderId="71" xfId="61" applyNumberFormat="1" applyFont="1" applyFill="1" applyBorder="1" applyAlignment="1">
      <alignment horizontal="right" indent="1"/>
      <protection/>
    </xf>
    <xf numFmtId="3" fontId="67" fillId="0" borderId="79" xfId="61" applyNumberFormat="1" applyFont="1" applyFill="1" applyBorder="1" applyAlignment="1">
      <alignment horizontal="right" indent="2"/>
      <protection/>
    </xf>
    <xf numFmtId="3" fontId="67" fillId="0" borderId="27" xfId="61" applyNumberFormat="1" applyFont="1" applyFill="1" applyBorder="1" applyAlignment="1">
      <alignment horizontal="right" indent="2"/>
      <protection/>
    </xf>
    <xf numFmtId="184" fontId="67" fillId="0" borderId="57" xfId="61" applyNumberFormat="1" applyFont="1" applyFill="1" applyBorder="1" applyAlignment="1">
      <alignment horizontal="right" indent="1"/>
      <protection/>
    </xf>
    <xf numFmtId="3" fontId="67" fillId="0" borderId="19" xfId="61" applyNumberFormat="1" applyFont="1" applyFill="1" applyBorder="1" applyAlignment="1">
      <alignment horizontal="right" indent="2"/>
      <protection/>
    </xf>
    <xf numFmtId="3" fontId="67" fillId="0" borderId="28" xfId="61" applyNumberFormat="1" applyFont="1" applyFill="1" applyBorder="1" applyAlignment="1">
      <alignment horizontal="right" indent="2"/>
      <protection/>
    </xf>
    <xf numFmtId="184" fontId="67" fillId="0" borderId="41" xfId="61" applyNumberFormat="1" applyFont="1" applyFill="1" applyBorder="1" applyAlignment="1">
      <alignment horizontal="right" indent="1"/>
      <protection/>
    </xf>
    <xf numFmtId="0" fontId="66" fillId="33" borderId="0" xfId="61" applyFont="1" applyFill="1" applyBorder="1" applyAlignment="1">
      <alignment horizontal="center" vertical="center"/>
      <protection/>
    </xf>
    <xf numFmtId="3" fontId="11" fillId="25" borderId="40" xfId="60" applyNumberFormat="1" applyFont="1" applyFill="1" applyBorder="1" applyAlignment="1">
      <alignment/>
      <protection/>
    </xf>
    <xf numFmtId="184" fontId="11" fillId="25" borderId="32" xfId="60" applyNumberFormat="1" applyFont="1" applyFill="1" applyBorder="1" applyAlignment="1">
      <alignment horizontal="right" indent="1"/>
      <protection/>
    </xf>
    <xf numFmtId="184" fontId="11" fillId="25" borderId="12" xfId="60" applyNumberFormat="1" applyFont="1" applyFill="1" applyBorder="1" applyAlignment="1">
      <alignment horizontal="right" indent="1"/>
      <protection/>
    </xf>
    <xf numFmtId="3" fontId="11" fillId="0" borderId="62" xfId="60" applyNumberFormat="1" applyFont="1" applyFill="1" applyBorder="1" applyAlignment="1">
      <alignment horizontal="right"/>
      <protection/>
    </xf>
    <xf numFmtId="184" fontId="11" fillId="0" borderId="78" xfId="60" applyNumberFormat="1" applyFont="1" applyFill="1" applyBorder="1" applyAlignment="1">
      <alignment horizontal="right" indent="1"/>
      <protection/>
    </xf>
    <xf numFmtId="184" fontId="11" fillId="0" borderId="24" xfId="60" applyNumberFormat="1" applyFont="1" applyFill="1" applyBorder="1" applyAlignment="1">
      <alignment horizontal="right" indent="1"/>
      <protection/>
    </xf>
    <xf numFmtId="184" fontId="11" fillId="0" borderId="10" xfId="60" applyNumberFormat="1" applyFont="1" applyFill="1" applyBorder="1" applyAlignment="1">
      <alignment horizontal="right" indent="1"/>
      <protection/>
    </xf>
    <xf numFmtId="3" fontId="11" fillId="0" borderId="57" xfId="60" applyNumberFormat="1" applyFont="1" applyFill="1" applyBorder="1" applyAlignment="1">
      <alignment horizontal="right"/>
      <protection/>
    </xf>
    <xf numFmtId="184" fontId="11" fillId="0" borderId="27" xfId="60" applyNumberFormat="1" applyFont="1" applyFill="1" applyBorder="1" applyAlignment="1">
      <alignment horizontal="right" indent="1"/>
      <protection/>
    </xf>
    <xf numFmtId="184" fontId="11" fillId="0" borderId="46" xfId="60" applyNumberFormat="1" applyFont="1" applyFill="1" applyBorder="1" applyAlignment="1">
      <alignment horizontal="right" indent="1"/>
      <protection/>
    </xf>
    <xf numFmtId="184" fontId="11" fillId="0" borderId="13" xfId="60" applyNumberFormat="1" applyFont="1" applyFill="1" applyBorder="1" applyAlignment="1">
      <alignment horizontal="right" indent="1"/>
      <protection/>
    </xf>
    <xf numFmtId="3" fontId="11" fillId="0" borderId="41" xfId="60" applyNumberFormat="1" applyFont="1" applyFill="1" applyBorder="1" applyAlignment="1">
      <alignment horizontal="right"/>
      <protection/>
    </xf>
    <xf numFmtId="184" fontId="11" fillId="0" borderId="28" xfId="60" applyNumberFormat="1" applyFont="1" applyFill="1" applyBorder="1" applyAlignment="1">
      <alignment horizontal="right" indent="1"/>
      <protection/>
    </xf>
    <xf numFmtId="184" fontId="11" fillId="0" borderId="47" xfId="60" applyNumberFormat="1" applyFont="1" applyFill="1" applyBorder="1" applyAlignment="1">
      <alignment horizontal="right" indent="1"/>
      <protection/>
    </xf>
    <xf numFmtId="184" fontId="11" fillId="0" borderId="14" xfId="60" applyNumberFormat="1" applyFont="1" applyFill="1" applyBorder="1" applyAlignment="1">
      <alignment horizontal="right" indent="1"/>
      <protection/>
    </xf>
    <xf numFmtId="0" fontId="11" fillId="0" borderId="57" xfId="0" applyFont="1" applyFill="1" applyBorder="1" applyAlignment="1">
      <alignment horizontal="right" vertical="top" wrapText="1" indent="1"/>
    </xf>
    <xf numFmtId="0" fontId="11" fillId="0" borderId="72" xfId="0" applyFont="1" applyFill="1" applyBorder="1" applyAlignment="1">
      <alignment horizontal="right" vertical="top" wrapText="1" indent="1"/>
    </xf>
    <xf numFmtId="0" fontId="11" fillId="0" borderId="50" xfId="0" applyFont="1" applyFill="1" applyBorder="1" applyAlignment="1">
      <alignment horizontal="right" vertical="top" wrapText="1" indent="1"/>
    </xf>
    <xf numFmtId="185" fontId="11" fillId="0" borderId="13" xfId="0" applyNumberFormat="1" applyFont="1" applyFill="1" applyBorder="1" applyAlignment="1">
      <alignment horizontal="right" indent="1"/>
    </xf>
    <xf numFmtId="185" fontId="11" fillId="0" borderId="62" xfId="0" applyNumberFormat="1" applyFont="1" applyFill="1" applyBorder="1" applyAlignment="1">
      <alignment horizontal="right" indent="1"/>
    </xf>
    <xf numFmtId="185" fontId="11" fillId="0" borderId="26" xfId="0" applyNumberFormat="1" applyFont="1" applyFill="1" applyBorder="1" applyAlignment="1">
      <alignment horizontal="right" indent="1"/>
    </xf>
    <xf numFmtId="184" fontId="11" fillId="0" borderId="61" xfId="0" applyNumberFormat="1" applyFont="1" applyFill="1" applyBorder="1" applyAlignment="1">
      <alignment horizontal="right" indent="1"/>
    </xf>
    <xf numFmtId="185" fontId="11" fillId="0" borderId="18" xfId="0" applyNumberFormat="1" applyFont="1" applyFill="1" applyBorder="1" applyAlignment="1">
      <alignment horizontal="right" indent="1"/>
    </xf>
    <xf numFmtId="185" fontId="11" fillId="0" borderId="57" xfId="0" applyNumberFormat="1" applyFont="1" applyFill="1" applyBorder="1" applyAlignment="1">
      <alignment horizontal="right" indent="1"/>
    </xf>
    <xf numFmtId="185" fontId="11" fillId="0" borderId="27" xfId="0" applyNumberFormat="1" applyFont="1" applyFill="1" applyBorder="1" applyAlignment="1">
      <alignment horizontal="right" indent="1"/>
    </xf>
    <xf numFmtId="0" fontId="11" fillId="0" borderId="27" xfId="0" applyFont="1" applyFill="1" applyBorder="1" applyAlignment="1">
      <alignment horizontal="right" vertical="top" wrapText="1" indent="1"/>
    </xf>
    <xf numFmtId="0" fontId="11" fillId="0" borderId="23" xfId="0" applyFont="1" applyFill="1" applyBorder="1" applyAlignment="1">
      <alignment horizontal="right" vertical="top" wrapText="1" indent="1"/>
    </xf>
    <xf numFmtId="0" fontId="11" fillId="0" borderId="41" xfId="0" applyFont="1" applyFill="1" applyBorder="1" applyAlignment="1">
      <alignment horizontal="right" vertical="top" wrapText="1" indent="1"/>
    </xf>
    <xf numFmtId="0" fontId="11" fillId="0" borderId="28" xfId="0" applyFont="1" applyFill="1" applyBorder="1" applyAlignment="1">
      <alignment horizontal="right" vertical="top" wrapText="1" indent="1"/>
    </xf>
    <xf numFmtId="0" fontId="11" fillId="0" borderId="30" xfId="0" applyFont="1" applyFill="1" applyBorder="1" applyAlignment="1">
      <alignment horizontal="right" vertical="top" wrapText="1" indent="1"/>
    </xf>
    <xf numFmtId="185" fontId="11" fillId="0" borderId="14" xfId="0" applyNumberFormat="1" applyFont="1" applyFill="1" applyBorder="1" applyAlignment="1">
      <alignment horizontal="right" indent="1"/>
    </xf>
    <xf numFmtId="2" fontId="11" fillId="0" borderId="41" xfId="0" applyNumberFormat="1" applyFont="1" applyBorder="1" applyAlignment="1">
      <alignment horizontal="right" indent="1"/>
    </xf>
    <xf numFmtId="3" fontId="67" fillId="0" borderId="0" xfId="0" applyNumberFormat="1" applyFont="1" applyBorder="1" applyAlignment="1">
      <alignment vertical="center"/>
    </xf>
    <xf numFmtId="3" fontId="67" fillId="0" borderId="0" xfId="0" applyNumberFormat="1" applyFont="1" applyFill="1" applyBorder="1" applyAlignment="1">
      <alignment vertical="center"/>
    </xf>
    <xf numFmtId="184" fontId="11" fillId="0" borderId="0" xfId="0" applyNumberFormat="1" applyFont="1" applyAlignment="1">
      <alignment/>
    </xf>
    <xf numFmtId="0" fontId="3" fillId="25" borderId="12" xfId="0" applyNumberFormat="1" applyFont="1" applyFill="1" applyBorder="1" applyAlignment="1">
      <alignment horizontal="left"/>
    </xf>
    <xf numFmtId="3" fontId="11" fillId="25" borderId="65" xfId="0" applyNumberFormat="1" applyFont="1" applyFill="1" applyBorder="1" applyAlignment="1">
      <alignment horizontal="right"/>
    </xf>
    <xf numFmtId="186" fontId="11" fillId="25" borderId="65" xfId="0" applyNumberFormat="1" applyFont="1" applyFill="1" applyBorder="1" applyAlignment="1">
      <alignment horizontal="right"/>
    </xf>
    <xf numFmtId="3" fontId="11" fillId="0" borderId="61" xfId="0" applyNumberFormat="1" applyFont="1" applyFill="1" applyBorder="1" applyAlignment="1">
      <alignment horizontal="right"/>
    </xf>
    <xf numFmtId="186" fontId="11" fillId="0" borderId="61" xfId="0" applyNumberFormat="1" applyFont="1" applyFill="1" applyBorder="1" applyAlignment="1">
      <alignment horizontal="right"/>
    </xf>
    <xf numFmtId="186" fontId="11" fillId="0" borderId="18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186" fontId="11" fillId="0" borderId="23" xfId="0" applyNumberFormat="1" applyFont="1" applyFill="1" applyBorder="1" applyAlignment="1">
      <alignment horizontal="right"/>
    </xf>
    <xf numFmtId="186" fontId="11" fillId="0" borderId="13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right"/>
    </xf>
    <xf numFmtId="186" fontId="11" fillId="0" borderId="30" xfId="0" applyNumberFormat="1" applyFont="1" applyFill="1" applyBorder="1" applyAlignment="1">
      <alignment horizontal="right"/>
    </xf>
    <xf numFmtId="186" fontId="11" fillId="0" borderId="14" xfId="0" applyNumberFormat="1" applyFont="1" applyFill="1" applyBorder="1" applyAlignment="1">
      <alignment horizontal="right"/>
    </xf>
    <xf numFmtId="0" fontId="3" fillId="23" borderId="80" xfId="0" applyNumberFormat="1" applyFont="1" applyFill="1" applyBorder="1" applyAlignment="1">
      <alignment horizontal="center" vertical="center"/>
    </xf>
    <xf numFmtId="0" fontId="3" fillId="23" borderId="81" xfId="0" applyFont="1" applyFill="1" applyBorder="1" applyAlignment="1">
      <alignment horizontal="center" vertical="center" wrapText="1"/>
    </xf>
    <xf numFmtId="0" fontId="3" fillId="23" borderId="60" xfId="0" applyFont="1" applyFill="1" applyBorder="1" applyAlignment="1">
      <alignment horizontal="center" vertical="center" wrapText="1"/>
    </xf>
    <xf numFmtId="3" fontId="11" fillId="0" borderId="82" xfId="57" applyNumberFormat="1" applyFont="1" applyFill="1" applyBorder="1" applyAlignment="1">
      <alignment horizontal="right"/>
      <protection/>
    </xf>
    <xf numFmtId="186" fontId="11" fillId="0" borderId="82" xfId="57" applyNumberFormat="1" applyFont="1" applyFill="1" applyBorder="1" applyAlignment="1">
      <alignment horizontal="right"/>
      <protection/>
    </xf>
    <xf numFmtId="3" fontId="11" fillId="0" borderId="33" xfId="57" applyNumberFormat="1" applyFont="1" applyFill="1" applyBorder="1" applyAlignment="1">
      <alignment horizontal="right"/>
      <protection/>
    </xf>
    <xf numFmtId="186" fontId="11" fillId="0" borderId="62" xfId="57" applyNumberFormat="1" applyFont="1" applyFill="1" applyBorder="1" applyAlignment="1">
      <alignment horizontal="right"/>
      <protection/>
    </xf>
    <xf numFmtId="3" fontId="11" fillId="0" borderId="61" xfId="57" applyNumberFormat="1" applyFont="1" applyFill="1" applyBorder="1" applyAlignment="1">
      <alignment horizontal="right"/>
      <protection/>
    </xf>
    <xf numFmtId="186" fontId="11" fillId="0" borderId="61" xfId="57" applyNumberFormat="1" applyFont="1" applyFill="1" applyBorder="1" applyAlignment="1">
      <alignment horizontal="right"/>
      <protection/>
    </xf>
    <xf numFmtId="3" fontId="11" fillId="0" borderId="18" xfId="57" applyNumberFormat="1" applyFont="1" applyFill="1" applyBorder="1" applyAlignment="1">
      <alignment horizontal="right"/>
      <protection/>
    </xf>
    <xf numFmtId="3" fontId="11" fillId="0" borderId="23" xfId="57" applyNumberFormat="1" applyFont="1" applyFill="1" applyBorder="1" applyAlignment="1">
      <alignment horizontal="right"/>
      <protection/>
    </xf>
    <xf numFmtId="186" fontId="11" fillId="0" borderId="23" xfId="57" applyNumberFormat="1" applyFont="1" applyFill="1" applyBorder="1" applyAlignment="1">
      <alignment horizontal="right"/>
      <protection/>
    </xf>
    <xf numFmtId="3" fontId="11" fillId="0" borderId="13" xfId="57" applyNumberFormat="1" applyFont="1" applyFill="1" applyBorder="1" applyAlignment="1">
      <alignment horizontal="right"/>
      <protection/>
    </xf>
    <xf numFmtId="186" fontId="11" fillId="0" borderId="57" xfId="57" applyNumberFormat="1" applyFont="1" applyFill="1" applyBorder="1" applyAlignment="1">
      <alignment horizontal="right"/>
      <protection/>
    </xf>
    <xf numFmtId="3" fontId="11" fillId="0" borderId="56" xfId="57" applyNumberFormat="1" applyFont="1" applyFill="1" applyBorder="1" applyAlignment="1">
      <alignment horizontal="right"/>
      <protection/>
    </xf>
    <xf numFmtId="186" fontId="11" fillId="0" borderId="56" xfId="57" applyNumberFormat="1" applyFont="1" applyFill="1" applyBorder="1" applyAlignment="1">
      <alignment horizontal="right"/>
      <protection/>
    </xf>
    <xf numFmtId="3" fontId="11" fillId="0" borderId="55" xfId="57" applyNumberFormat="1" applyFont="1" applyFill="1" applyBorder="1" applyAlignment="1">
      <alignment horizontal="right"/>
      <protection/>
    </xf>
    <xf numFmtId="186" fontId="11" fillId="0" borderId="31" xfId="57" applyNumberFormat="1" applyFont="1" applyFill="1" applyBorder="1" applyAlignment="1">
      <alignment horizontal="right"/>
      <protection/>
    </xf>
    <xf numFmtId="3" fontId="11" fillId="0" borderId="30" xfId="57" applyNumberFormat="1" applyFont="1" applyFill="1" applyBorder="1" applyAlignment="1">
      <alignment horizontal="right"/>
      <protection/>
    </xf>
    <xf numFmtId="186" fontId="11" fillId="0" borderId="30" xfId="57" applyNumberFormat="1" applyFont="1" applyFill="1" applyBorder="1" applyAlignment="1">
      <alignment horizontal="right"/>
      <protection/>
    </xf>
    <xf numFmtId="3" fontId="11" fillId="0" borderId="14" xfId="57" applyNumberFormat="1" applyFont="1" applyFill="1" applyBorder="1" applyAlignment="1">
      <alignment horizontal="right"/>
      <protection/>
    </xf>
    <xf numFmtId="186" fontId="11" fillId="0" borderId="41" xfId="57" applyNumberFormat="1" applyFont="1" applyFill="1" applyBorder="1" applyAlignment="1">
      <alignment horizontal="right"/>
      <protection/>
    </xf>
    <xf numFmtId="3" fontId="68" fillId="25" borderId="65" xfId="0" applyNumberFormat="1" applyFont="1" applyFill="1" applyBorder="1" applyAlignment="1">
      <alignment/>
    </xf>
    <xf numFmtId="3" fontId="68" fillId="25" borderId="40" xfId="0" applyNumberFormat="1" applyFont="1" applyFill="1" applyBorder="1" applyAlignment="1">
      <alignment/>
    </xf>
    <xf numFmtId="3" fontId="67" fillId="0" borderId="83" xfId="0" applyNumberFormat="1" applyFont="1" applyFill="1" applyBorder="1" applyAlignment="1">
      <alignment/>
    </xf>
    <xf numFmtId="3" fontId="67" fillId="0" borderId="84" xfId="0" applyNumberFormat="1" applyFont="1" applyFill="1" applyBorder="1" applyAlignment="1">
      <alignment/>
    </xf>
    <xf numFmtId="3" fontId="67" fillId="0" borderId="82" xfId="0" applyNumberFormat="1" applyFont="1" applyFill="1" applyBorder="1" applyAlignment="1">
      <alignment/>
    </xf>
    <xf numFmtId="3" fontId="67" fillId="0" borderId="85" xfId="0" applyNumberFormat="1" applyFont="1" applyFill="1" applyBorder="1" applyAlignment="1">
      <alignment/>
    </xf>
    <xf numFmtId="3" fontId="67" fillId="0" borderId="86" xfId="0" applyNumberFormat="1" applyFont="1" applyFill="1" applyBorder="1" applyAlignment="1">
      <alignment/>
    </xf>
    <xf numFmtId="3" fontId="67" fillId="0" borderId="87" xfId="0" applyNumberFormat="1" applyFont="1" applyFill="1" applyBorder="1" applyAlignment="1">
      <alignment/>
    </xf>
    <xf numFmtId="3" fontId="67" fillId="0" borderId="88" xfId="0" applyNumberFormat="1" applyFont="1" applyFill="1" applyBorder="1" applyAlignment="1">
      <alignment/>
    </xf>
    <xf numFmtId="3" fontId="67" fillId="0" borderId="42" xfId="0" applyNumberFormat="1" applyFont="1" applyFill="1" applyBorder="1" applyAlignment="1">
      <alignment/>
    </xf>
    <xf numFmtId="0" fontId="6" fillId="0" borderId="0" xfId="57" applyNumberFormat="1" applyFont="1" applyFill="1" applyBorder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69" fillId="0" borderId="0" xfId="59" applyFont="1" applyBorder="1">
      <alignment/>
      <protection/>
    </xf>
    <xf numFmtId="0" fontId="0" fillId="0" borderId="0" xfId="59">
      <alignment/>
      <protection/>
    </xf>
    <xf numFmtId="0" fontId="2" fillId="0" borderId="18" xfId="57" applyFont="1" applyBorder="1">
      <alignment/>
      <protection/>
    </xf>
    <xf numFmtId="189" fontId="2" fillId="0" borderId="18" xfId="66" applyNumberFormat="1" applyFont="1" applyBorder="1" applyAlignment="1">
      <alignment horizontal="right"/>
    </xf>
    <xf numFmtId="0" fontId="70" fillId="0" borderId="0" xfId="57" applyFont="1" applyFill="1" applyBorder="1" applyAlignment="1">
      <alignment vertical="center" wrapText="1"/>
      <protection/>
    </xf>
    <xf numFmtId="189" fontId="2" fillId="0" borderId="13" xfId="66" applyNumberFormat="1" applyFont="1" applyFill="1" applyBorder="1" applyAlignment="1">
      <alignment/>
    </xf>
    <xf numFmtId="189" fontId="2" fillId="0" borderId="18" xfId="66" applyNumberFormat="1" applyFont="1" applyFill="1" applyBorder="1" applyAlignment="1">
      <alignment horizontal="right"/>
    </xf>
    <xf numFmtId="189" fontId="2" fillId="0" borderId="13" xfId="66" applyNumberFormat="1" applyFont="1" applyFill="1" applyBorder="1" applyAlignment="1">
      <alignment horizontal="right"/>
    </xf>
    <xf numFmtId="0" fontId="2" fillId="0" borderId="14" xfId="57" applyFont="1" applyBorder="1">
      <alignment/>
      <protection/>
    </xf>
    <xf numFmtId="189" fontId="2" fillId="0" borderId="14" xfId="66" applyNumberFormat="1" applyFont="1" applyBorder="1" applyAlignment="1">
      <alignment horizontal="right"/>
    </xf>
    <xf numFmtId="0" fontId="2" fillId="0" borderId="55" xfId="57" applyFont="1" applyFill="1" applyBorder="1">
      <alignment/>
      <protection/>
    </xf>
    <xf numFmtId="189" fontId="2" fillId="0" borderId="55" xfId="66" applyNumberFormat="1" applyFont="1" applyFill="1" applyBorder="1" applyAlignment="1">
      <alignment horizontal="right"/>
    </xf>
    <xf numFmtId="0" fontId="3" fillId="0" borderId="70" xfId="60" applyFont="1" applyFill="1" applyBorder="1" applyAlignment="1">
      <alignment horizontal="center" vertical="center" wrapText="1"/>
      <protection/>
    </xf>
    <xf numFmtId="0" fontId="3" fillId="0" borderId="78" xfId="60" applyFont="1" applyFill="1" applyBorder="1" applyAlignment="1">
      <alignment horizontal="center" vertical="center" wrapText="1"/>
      <protection/>
    </xf>
    <xf numFmtId="0" fontId="3" fillId="0" borderId="59" xfId="60" applyFont="1" applyFill="1" applyBorder="1" applyAlignment="1">
      <alignment horizontal="center" vertical="center" wrapText="1"/>
      <protection/>
    </xf>
    <xf numFmtId="0" fontId="3" fillId="23" borderId="12" xfId="60" applyFont="1" applyFill="1" applyBorder="1" applyAlignment="1">
      <alignment horizontal="center" vertical="center"/>
      <protection/>
    </xf>
    <xf numFmtId="0" fontId="3" fillId="23" borderId="32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3" fillId="34" borderId="73" xfId="0" applyNumberFormat="1" applyFont="1" applyFill="1" applyBorder="1" applyAlignment="1">
      <alignment horizontal="center" wrapText="1"/>
    </xf>
    <xf numFmtId="0" fontId="60" fillId="23" borderId="89" xfId="61" applyFont="1" applyFill="1" applyBorder="1" applyAlignment="1">
      <alignment horizontal="center" vertical="center" wrapText="1"/>
      <protection/>
    </xf>
    <xf numFmtId="0" fontId="60" fillId="23" borderId="70" xfId="61" applyFont="1" applyFill="1" applyBorder="1" applyAlignment="1">
      <alignment horizontal="center" vertical="center" wrapText="1"/>
      <protection/>
    </xf>
    <xf numFmtId="0" fontId="60" fillId="23" borderId="71" xfId="61" applyFont="1" applyFill="1" applyBorder="1" applyAlignment="1">
      <alignment horizontal="center" vertical="center" wrapText="1"/>
      <protection/>
    </xf>
    <xf numFmtId="0" fontId="60" fillId="23" borderId="58" xfId="61" applyFont="1" applyFill="1" applyBorder="1" applyAlignment="1">
      <alignment horizontal="center" vertical="center" wrapText="1"/>
      <protection/>
    </xf>
    <xf numFmtId="0" fontId="60" fillId="23" borderId="10" xfId="61" applyFont="1" applyFill="1" applyBorder="1" applyAlignment="1">
      <alignment horizontal="center" vertical="center"/>
      <protection/>
    </xf>
    <xf numFmtId="0" fontId="60" fillId="23" borderId="11" xfId="61" applyFont="1" applyFill="1" applyBorder="1" applyAlignment="1">
      <alignment horizontal="center" vertical="center"/>
      <protection/>
    </xf>
    <xf numFmtId="0" fontId="2" fillId="25" borderId="70" xfId="60" applyFont="1" applyFill="1" applyBorder="1" applyAlignment="1">
      <alignment horizontal="center"/>
      <protection/>
    </xf>
    <xf numFmtId="0" fontId="2" fillId="25" borderId="59" xfId="60" applyFont="1" applyFill="1" applyBorder="1" applyAlignment="1">
      <alignment horizontal="center"/>
      <protection/>
    </xf>
    <xf numFmtId="0" fontId="3" fillId="25" borderId="71" xfId="60" applyFont="1" applyFill="1" applyBorder="1" applyAlignment="1">
      <alignment horizontal="center" vertical="center"/>
      <protection/>
    </xf>
    <xf numFmtId="0" fontId="3" fillId="25" borderId="70" xfId="60" applyFont="1" applyFill="1" applyBorder="1" applyAlignment="1">
      <alignment horizontal="center" vertical="center"/>
      <protection/>
    </xf>
    <xf numFmtId="0" fontId="3" fillId="25" borderId="71" xfId="60" applyFont="1" applyFill="1" applyBorder="1" applyAlignment="1">
      <alignment horizontal="center" vertical="center" wrapText="1"/>
      <protection/>
    </xf>
    <xf numFmtId="0" fontId="3" fillId="25" borderId="58" xfId="60" applyFont="1" applyFill="1" applyBorder="1" applyAlignment="1">
      <alignment horizontal="center" vertical="center" wrapText="1"/>
      <protection/>
    </xf>
    <xf numFmtId="0" fontId="60" fillId="2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0" fillId="23" borderId="70" xfId="0" applyFont="1" applyFill="1" applyBorder="1" applyAlignment="1">
      <alignment horizontal="center" vertical="center" wrapText="1"/>
    </xf>
    <xf numFmtId="0" fontId="60" fillId="23" borderId="78" xfId="0" applyFont="1" applyFill="1" applyBorder="1" applyAlignment="1">
      <alignment horizontal="center" vertical="center" wrapText="1"/>
    </xf>
    <xf numFmtId="0" fontId="60" fillId="23" borderId="59" xfId="0" applyFont="1" applyFill="1" applyBorder="1" applyAlignment="1">
      <alignment horizontal="center" vertical="center" wrapText="1"/>
    </xf>
    <xf numFmtId="0" fontId="60" fillId="23" borderId="56" xfId="0" applyFont="1" applyFill="1" applyBorder="1" applyAlignment="1">
      <alignment horizontal="center" vertical="center" wrapText="1"/>
    </xf>
    <xf numFmtId="0" fontId="60" fillId="23" borderId="90" xfId="0" applyFont="1" applyFill="1" applyBorder="1" applyAlignment="1">
      <alignment horizontal="center" vertical="center" wrapText="1"/>
    </xf>
    <xf numFmtId="0" fontId="60" fillId="23" borderId="91" xfId="0" applyFont="1" applyFill="1" applyBorder="1" applyAlignment="1">
      <alignment horizontal="center" vertical="center" wrapText="1"/>
    </xf>
    <xf numFmtId="0" fontId="60" fillId="23" borderId="71" xfId="0" applyFont="1" applyFill="1" applyBorder="1" applyAlignment="1">
      <alignment horizontal="center" vertical="center"/>
    </xf>
    <xf numFmtId="0" fontId="60" fillId="23" borderId="10" xfId="0" applyFont="1" applyFill="1" applyBorder="1" applyAlignment="1">
      <alignment horizontal="center" vertical="center"/>
    </xf>
    <xf numFmtId="0" fontId="60" fillId="23" borderId="31" xfId="0" applyFont="1" applyFill="1" applyBorder="1" applyAlignment="1">
      <alignment horizontal="center" vertical="center" wrapText="1"/>
    </xf>
    <xf numFmtId="0" fontId="60" fillId="23" borderId="55" xfId="0" applyFont="1" applyFill="1" applyBorder="1" applyAlignment="1">
      <alignment horizontal="center" vertical="center" wrapText="1"/>
    </xf>
    <xf numFmtId="0" fontId="60" fillId="23" borderId="92" xfId="0" applyFont="1" applyFill="1" applyBorder="1" applyAlignment="1">
      <alignment horizontal="center" vertical="center" wrapText="1"/>
    </xf>
    <xf numFmtId="0" fontId="60" fillId="23" borderId="0" xfId="0" applyFont="1" applyFill="1" applyBorder="1" applyAlignment="1">
      <alignment horizontal="center" vertical="center" wrapText="1"/>
    </xf>
    <xf numFmtId="0" fontId="60" fillId="23" borderId="93" xfId="0" applyFont="1" applyFill="1" applyBorder="1" applyAlignment="1">
      <alignment horizontal="center" vertical="center"/>
    </xf>
    <xf numFmtId="0" fontId="60" fillId="23" borderId="94" xfId="0" applyFont="1" applyFill="1" applyBorder="1" applyAlignment="1">
      <alignment horizontal="center" vertical="center"/>
    </xf>
    <xf numFmtId="0" fontId="60" fillId="23" borderId="57" xfId="0" applyFont="1" applyFill="1" applyBorder="1" applyAlignment="1">
      <alignment horizontal="center" vertical="center" wrapText="1"/>
    </xf>
    <xf numFmtId="0" fontId="60" fillId="23" borderId="13" xfId="0" applyFont="1" applyFill="1" applyBorder="1" applyAlignment="1">
      <alignment horizontal="center" vertical="center" wrapText="1"/>
    </xf>
    <xf numFmtId="0" fontId="60" fillId="23" borderId="41" xfId="0" applyFont="1" applyFill="1" applyBorder="1" applyAlignment="1">
      <alignment horizontal="center" vertical="center" wrapText="1"/>
    </xf>
    <xf numFmtId="0" fontId="60" fillId="23" borderId="14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3" fillId="23" borderId="63" xfId="0" applyFont="1" applyFill="1" applyBorder="1" applyAlignment="1">
      <alignment horizontal="center" vertical="top" wrapText="1"/>
    </xf>
    <xf numFmtId="0" fontId="3" fillId="23" borderId="94" xfId="0" applyFont="1" applyFill="1" applyBorder="1" applyAlignment="1">
      <alignment horizontal="center" vertical="top" wrapText="1"/>
    </xf>
    <xf numFmtId="0" fontId="3" fillId="23" borderId="72" xfId="0" applyFont="1" applyFill="1" applyBorder="1" applyAlignment="1">
      <alignment horizontal="center" vertical="top" wrapText="1"/>
    </xf>
    <xf numFmtId="0" fontId="3" fillId="23" borderId="94" xfId="0" applyFont="1" applyFill="1" applyBorder="1" applyAlignment="1">
      <alignment horizontal="center"/>
    </xf>
    <xf numFmtId="0" fontId="3" fillId="23" borderId="80" xfId="0" applyNumberFormat="1" applyFont="1" applyFill="1" applyBorder="1" applyAlignment="1">
      <alignment horizontal="center" vertical="center"/>
    </xf>
    <xf numFmtId="0" fontId="3" fillId="23" borderId="22" xfId="0" applyNumberFormat="1" applyFont="1" applyFill="1" applyBorder="1" applyAlignment="1">
      <alignment horizontal="center" vertical="center"/>
    </xf>
    <xf numFmtId="0" fontId="3" fillId="23" borderId="80" xfId="0" applyNumberFormat="1" applyFont="1" applyFill="1" applyBorder="1" applyAlignment="1">
      <alignment horizontal="center" vertical="center" wrapText="1"/>
    </xf>
    <xf numFmtId="0" fontId="3" fillId="23" borderId="37" xfId="0" applyNumberFormat="1" applyFont="1" applyFill="1" applyBorder="1" applyAlignment="1">
      <alignment horizontal="center" vertical="center" wrapText="1"/>
    </xf>
    <xf numFmtId="0" fontId="3" fillId="25" borderId="95" xfId="57" applyNumberFormat="1" applyFont="1" applyFill="1" applyBorder="1" applyAlignment="1">
      <alignment horizontal="center" vertical="center"/>
      <protection/>
    </xf>
    <xf numFmtId="0" fontId="3" fillId="25" borderId="44" xfId="57" applyNumberFormat="1" applyFont="1" applyFill="1" applyBorder="1" applyAlignment="1">
      <alignment horizontal="center" vertical="center"/>
      <protection/>
    </xf>
    <xf numFmtId="0" fontId="3" fillId="25" borderId="95" xfId="57" applyFont="1" applyFill="1" applyBorder="1" applyAlignment="1">
      <alignment horizontal="center" vertical="center"/>
      <protection/>
    </xf>
    <xf numFmtId="0" fontId="3" fillId="25" borderId="96" xfId="57" applyFont="1" applyFill="1" applyBorder="1" applyAlignment="1">
      <alignment horizontal="center" vertical="center"/>
      <protection/>
    </xf>
    <xf numFmtId="0" fontId="60" fillId="23" borderId="97" xfId="0" applyFont="1" applyFill="1" applyBorder="1" applyAlignment="1">
      <alignment horizontal="center" vertical="center" wrapText="1"/>
    </xf>
    <xf numFmtId="0" fontId="60" fillId="23" borderId="81" xfId="0" applyFont="1" applyFill="1" applyBorder="1" applyAlignment="1">
      <alignment horizontal="center" vertical="center" wrapText="1"/>
    </xf>
    <xf numFmtId="0" fontId="60" fillId="23" borderId="80" xfId="0" applyFont="1" applyFill="1" applyBorder="1" applyAlignment="1">
      <alignment horizontal="center" vertical="center" wrapText="1"/>
    </xf>
    <xf numFmtId="0" fontId="60" fillId="23" borderId="37" xfId="0" applyFont="1" applyFill="1" applyBorder="1" applyAlignment="1">
      <alignment horizontal="center" vertical="center" wrapText="1"/>
    </xf>
    <xf numFmtId="184" fontId="11" fillId="0" borderId="62" xfId="0" applyNumberFormat="1" applyFont="1" applyBorder="1" applyAlignment="1">
      <alignment horizontal="right" inden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Note 2" xfId="63"/>
    <cellStyle name="NumberCellStyle" xfId="64"/>
    <cellStyle name="Output" xfId="65"/>
    <cellStyle name="Percent" xfId="66"/>
    <cellStyle name="Percent 2" xfId="67"/>
    <cellStyle name="Percent 2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82"/>
          <c:w val="0.96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1 - holdings'!$C$38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holdings'!$A$39:$A$47</c:f>
              <c:strCache/>
            </c:strRef>
          </c:cat>
          <c:val>
            <c:numRef>
              <c:f>'Fig 1 - holdings'!$C$39:$C$47</c:f>
              <c:numCache/>
            </c:numRef>
          </c:val>
        </c:ser>
        <c:ser>
          <c:idx val="1"/>
          <c:order val="1"/>
          <c:tx>
            <c:strRef>
              <c:f>'Fig 1 - holdings'!$E$38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holdings'!$A$40:$A$47</c:f>
              <c:strCache/>
            </c:strRef>
          </c:cat>
          <c:val>
            <c:numRef>
              <c:f>'Fig 1 - holdings'!$E$39:$E$47</c:f>
              <c:numCache/>
            </c:numRef>
          </c:val>
        </c:ser>
        <c:axId val="61855898"/>
        <c:axId val="19832171"/>
      </c:bar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832171"/>
        <c:crosses val="autoZero"/>
        <c:auto val="1"/>
        <c:lblOffset val="100"/>
        <c:tickLblSkip val="1"/>
        <c:noMultiLvlLbl val="0"/>
      </c:catAx>
      <c:valAx>
        <c:axId val="19832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855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075"/>
          <c:y val="0.92975"/>
          <c:w val="0.174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5"/>
          <c:y val="0.1775"/>
          <c:w val="0.56275"/>
          <c:h val="0.675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DEBD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CBE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DE2B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farm type'!$A$39:$A$50</c:f>
              <c:strCache/>
            </c:strRef>
          </c:cat>
          <c:val>
            <c:numRef>
              <c:f>'Fig 2-3 farm type'!$C$39:$C$50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"/>
          <c:y val="0.1245"/>
          <c:w val="0.51825"/>
          <c:h val="0.6657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6DEB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DEBD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CBE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DE2B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'Fig 2-3 farm type'!$A$39:$A$50</c:f>
              <c:strCache/>
            </c:strRef>
          </c:cat>
          <c:val>
            <c:numRef>
              <c:f>'Fig 2-3 farm type'!$B$39:$B$50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51"/>
          <c:w val="0.8925"/>
          <c:h val="0.89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4 - Tab 4 - land use'!$J$12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4 - Tab 4 - land use'!$K$11:$L$11</c:f>
              <c:strCache/>
            </c:strRef>
          </c:cat>
          <c:val>
            <c:numRef>
              <c:f>'Fig 4 - Tab 4 - land use'!$K$12:$L$12</c:f>
              <c:numCache/>
            </c:numRef>
          </c:val>
        </c:ser>
        <c:ser>
          <c:idx val="1"/>
          <c:order val="1"/>
          <c:tx>
            <c:strRef>
              <c:f>'Fig 4 - Tab 4 - land use'!$J$13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4 - Tab 4 - land use'!$K$11:$L$11</c:f>
              <c:strCache/>
            </c:strRef>
          </c:cat>
          <c:val>
            <c:numRef>
              <c:f>'Fig 4 - Tab 4 - land use'!$K$13:$L$13</c:f>
              <c:numCache/>
            </c:numRef>
          </c:val>
        </c:ser>
        <c:ser>
          <c:idx val="2"/>
          <c:order val="2"/>
          <c:tx>
            <c:strRef>
              <c:f>'Fig 4 - Tab 4 - land use'!$J$14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4 - Tab 4 - land use'!$K$11:$L$11</c:f>
              <c:strCache/>
            </c:strRef>
          </c:cat>
          <c:val>
            <c:numRef>
              <c:f>'Fig 4 - Tab 4 - land use'!$K$14:$L$14</c:f>
              <c:numCache/>
            </c:numRef>
          </c:val>
        </c:ser>
        <c:ser>
          <c:idx val="3"/>
          <c:order val="3"/>
          <c:tx>
            <c:strRef>
              <c:f>'Fig 4 - Tab 4 - land use'!$J$15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rgbClr val="0062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4 - Tab 4 - land use'!$K$11:$L$11</c:f>
              <c:strCache/>
            </c:strRef>
          </c:cat>
          <c:val>
            <c:numRef>
              <c:f>'Fig 4 - Tab 4 - land use'!$K$15:$L$15</c:f>
              <c:numCache/>
            </c:numRef>
          </c:val>
        </c:ser>
        <c:overlap val="100"/>
        <c:axId val="44271812"/>
        <c:axId val="62901989"/>
      </c:bar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271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75"/>
          <c:y val="0.9205"/>
          <c:w val="0.5367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75"/>
          <c:y val="0.00475"/>
          <c:w val="0.9995"/>
          <c:h val="0.94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 5 - Fig 5 - LSU'!$C$76</c:f>
              <c:strCache>
                <c:ptCount val="1"/>
                <c:pt idx="0">
                  <c:v>2000*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5 - LSU'!$B$77:$B$83</c:f>
              <c:strCache/>
            </c:strRef>
          </c:cat>
          <c:val>
            <c:numRef>
              <c:f>'Tab 5 - Fig 5 - LSU'!$C$77:$C$83</c:f>
              <c:numCache/>
            </c:numRef>
          </c:val>
        </c:ser>
        <c:ser>
          <c:idx val="3"/>
          <c:order val="1"/>
          <c:tx>
            <c:strRef>
              <c:f>'Tab 5 - Fig 5 - LSU'!$D$76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5 - LSU'!$B$77:$B$83</c:f>
              <c:strCache/>
            </c:strRef>
          </c:cat>
          <c:val>
            <c:numRef>
              <c:f>'Tab 5 - Fig 5 - LSU'!$D$77:$D$83</c:f>
              <c:numCache/>
            </c:numRef>
          </c:val>
        </c:ser>
        <c:axId val="29246990"/>
        <c:axId val="61896319"/>
      </c:bar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246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75"/>
          <c:y val="0.945"/>
          <c:w val="0.108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-0.00125"/>
          <c:w val="0.86925"/>
          <c:h val="0.91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6 - Fig 6 - labour force'!$C$62:$D$62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 Fig 6 - labour force'!$E$61:$F$61</c:f>
              <c:numCache/>
            </c:numRef>
          </c:cat>
          <c:val>
            <c:numRef>
              <c:f>'Tab 6 - Fig 6 - labour force'!$E$62:$F$62</c:f>
              <c:numCache/>
            </c:numRef>
          </c:val>
        </c:ser>
        <c:ser>
          <c:idx val="1"/>
          <c:order val="1"/>
          <c:tx>
            <c:strRef>
              <c:f>'Tab 6 - Fig 6 - labour force'!$C$63:$D$63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 Fig 6 - labour force'!$E$61:$F$61</c:f>
              <c:numCache/>
            </c:numRef>
          </c:cat>
          <c:val>
            <c:numRef>
              <c:f>'Tab 6 - Fig 6 - labour force'!$E$63:$F$63</c:f>
              <c:numCache/>
            </c:numRef>
          </c:val>
        </c:ser>
        <c:overlap val="100"/>
        <c:axId val="20195960"/>
        <c:axId val="47545913"/>
      </c:bar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  <c:min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195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5"/>
          <c:y val="0.941"/>
          <c:w val="0.195"/>
          <c:h val="0.0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28575</xdr:rowOff>
    </xdr:from>
    <xdr:to>
      <xdr:col>10</xdr:col>
      <xdr:colOff>581025</xdr:colOff>
      <xdr:row>27</xdr:row>
      <xdr:rowOff>9525</xdr:rowOff>
    </xdr:to>
    <xdr:graphicFrame>
      <xdr:nvGraphicFramePr>
        <xdr:cNvPr id="1" name="Chart 5"/>
        <xdr:cNvGraphicFramePr/>
      </xdr:nvGraphicFramePr>
      <xdr:xfrm>
        <a:off x="866775" y="657225"/>
        <a:ext cx="6162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95250</xdr:rowOff>
    </xdr:from>
    <xdr:to>
      <xdr:col>10</xdr:col>
      <xdr:colOff>285750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5991225" y="828675"/>
        <a:ext cx="5143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142875</xdr:rowOff>
    </xdr:from>
    <xdr:to>
      <xdr:col>3</xdr:col>
      <xdr:colOff>276225</xdr:colOff>
      <xdr:row>29</xdr:row>
      <xdr:rowOff>28575</xdr:rowOff>
    </xdr:to>
    <xdr:graphicFrame>
      <xdr:nvGraphicFramePr>
        <xdr:cNvPr id="2" name="Chart 3"/>
        <xdr:cNvGraphicFramePr/>
      </xdr:nvGraphicFramePr>
      <xdr:xfrm>
        <a:off x="9525" y="866775"/>
        <a:ext cx="56388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66675</xdr:rowOff>
    </xdr:from>
    <xdr:to>
      <xdr:col>7</xdr:col>
      <xdr:colOff>0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628650" y="800100"/>
        <a:ext cx="75914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41</xdr:row>
      <xdr:rowOff>152400</xdr:rowOff>
    </xdr:from>
    <xdr:to>
      <xdr:col>11</xdr:col>
      <xdr:colOff>0</xdr:colOff>
      <xdr:row>68</xdr:row>
      <xdr:rowOff>19050</xdr:rowOff>
    </xdr:to>
    <xdr:graphicFrame>
      <xdr:nvGraphicFramePr>
        <xdr:cNvPr id="1" name="Chart 5"/>
        <xdr:cNvGraphicFramePr/>
      </xdr:nvGraphicFramePr>
      <xdr:xfrm>
        <a:off x="904875" y="6991350"/>
        <a:ext cx="67818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28575</xdr:rowOff>
    </xdr:from>
    <xdr:to>
      <xdr:col>6</xdr:col>
      <xdr:colOff>561975</xdr:colOff>
      <xdr:row>52</xdr:row>
      <xdr:rowOff>142875</xdr:rowOff>
    </xdr:to>
    <xdr:graphicFrame>
      <xdr:nvGraphicFramePr>
        <xdr:cNvPr id="1" name="Chart 2"/>
        <xdr:cNvGraphicFramePr/>
      </xdr:nvGraphicFramePr>
      <xdr:xfrm>
        <a:off x="619125" y="4029075"/>
        <a:ext cx="73152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5:E11" comment="" totalsRowShown="0">
  <tableColumns count="4">
    <tableColumn id="1" name="Hungary"/>
    <tableColumn id="4" name="2000"/>
    <tableColumn id="2" name="2010*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8.7109375" style="1" customWidth="1"/>
    <col min="2" max="2" width="44.7109375" style="1" customWidth="1"/>
    <col min="3" max="3" width="13.00390625" style="1" customWidth="1"/>
    <col min="4" max="4" width="10.8515625" style="1" customWidth="1"/>
    <col min="5" max="5" width="8.57421875" style="1" customWidth="1"/>
    <col min="6" max="16384" width="9.140625" style="1" customWidth="1"/>
  </cols>
  <sheetData>
    <row r="2" ht="23.25" customHeight="1">
      <c r="B2" s="29" t="s">
        <v>187</v>
      </c>
    </row>
    <row r="3" spans="1:2" ht="13.5" customHeight="1">
      <c r="A3" s="30"/>
      <c r="B3" s="30"/>
    </row>
    <row r="5" spans="2:7" s="31" customFormat="1" ht="23.25" customHeight="1">
      <c r="B5" s="103" t="s">
        <v>160</v>
      </c>
      <c r="C5" s="102" t="s">
        <v>48</v>
      </c>
      <c r="D5" s="102" t="s">
        <v>186</v>
      </c>
      <c r="E5" s="101" t="s">
        <v>46</v>
      </c>
      <c r="G5" s="148"/>
    </row>
    <row r="6" spans="2:7" ht="12" customHeight="1">
      <c r="B6" s="35" t="s">
        <v>15</v>
      </c>
      <c r="C6" s="195">
        <v>966920</v>
      </c>
      <c r="D6" s="195">
        <v>576790</v>
      </c>
      <c r="E6" s="196">
        <v>-40.34770198154967</v>
      </c>
      <c r="G6" s="148"/>
    </row>
    <row r="7" spans="2:7" ht="12" customHeight="1">
      <c r="B7" s="36" t="s">
        <v>16</v>
      </c>
      <c r="C7" s="197">
        <v>4555110</v>
      </c>
      <c r="D7" s="197">
        <v>4612360</v>
      </c>
      <c r="E7" s="196">
        <v>1.2568302412016408</v>
      </c>
      <c r="G7" s="148"/>
    </row>
    <row r="8" spans="2:7" ht="12" customHeight="1">
      <c r="B8" s="36" t="s">
        <v>17</v>
      </c>
      <c r="C8" s="197">
        <v>3097540</v>
      </c>
      <c r="D8" s="197">
        <v>2483790</v>
      </c>
      <c r="E8" s="196">
        <v>-19.814110552244685</v>
      </c>
      <c r="G8" s="148"/>
    </row>
    <row r="9" spans="2:7" ht="12" customHeight="1">
      <c r="B9" s="36" t="s">
        <v>188</v>
      </c>
      <c r="C9" s="198">
        <v>1464670</v>
      </c>
      <c r="D9" s="199">
        <v>1143480</v>
      </c>
      <c r="E9" s="196">
        <v>-21.929171758826215</v>
      </c>
      <c r="G9" s="148"/>
    </row>
    <row r="10" spans="2:7" ht="12" customHeight="1">
      <c r="B10" s="36" t="s">
        <v>18</v>
      </c>
      <c r="C10" s="200">
        <v>4.710948165308402</v>
      </c>
      <c r="D10" s="200">
        <v>7.996601882834307</v>
      </c>
      <c r="E10" s="196">
        <v>69.745061975455</v>
      </c>
      <c r="G10" s="148"/>
    </row>
    <row r="11" spans="2:7" ht="12" customHeight="1">
      <c r="B11" s="37" t="s">
        <v>19</v>
      </c>
      <c r="C11" s="201">
        <v>0.4456337943289749</v>
      </c>
      <c r="D11" s="201">
        <v>0.4605762705500641</v>
      </c>
      <c r="E11" s="196">
        <v>3.3530841716322897</v>
      </c>
      <c r="G11" s="148"/>
    </row>
    <row r="12" spans="2:7" ht="12" customHeight="1" hidden="1">
      <c r="B12" s="150"/>
      <c r="C12" s="151"/>
      <c r="D12" s="151"/>
      <c r="E12" s="152"/>
      <c r="G12" s="148"/>
    </row>
    <row r="13" spans="2:5" ht="11.25">
      <c r="B13" s="51" t="s">
        <v>179</v>
      </c>
      <c r="C13" s="32"/>
      <c r="D13" s="32"/>
      <c r="E13" s="32"/>
    </row>
    <row r="14" spans="2:5" ht="11.25">
      <c r="B14" s="51" t="s">
        <v>189</v>
      </c>
      <c r="C14" s="32"/>
      <c r="D14" s="32"/>
      <c r="E14" s="32"/>
    </row>
    <row r="15" spans="2:5" ht="11.25">
      <c r="B15" s="34" t="s">
        <v>148</v>
      </c>
      <c r="C15" s="33"/>
      <c r="D15" s="33"/>
      <c r="E15" s="33"/>
    </row>
    <row r="16" spans="1:5" ht="11.25">
      <c r="A16" s="34"/>
      <c r="C16" s="33"/>
      <c r="D16" s="33"/>
      <c r="E16" s="33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3:F17"/>
  <sheetViews>
    <sheetView showGridLines="0" zoomScalePageLayoutView="0" workbookViewId="0" topLeftCell="A4">
      <selection activeCell="F11" sqref="F11:F15"/>
    </sheetView>
  </sheetViews>
  <sheetFormatPr defaultColWidth="9.140625" defaultRowHeight="12.75"/>
  <cols>
    <col min="1" max="1" width="9.140625" style="12" customWidth="1"/>
    <col min="2" max="2" width="36.57421875" style="12" customWidth="1"/>
    <col min="3" max="6" width="13.140625" style="12" customWidth="1"/>
    <col min="7" max="16384" width="9.140625" style="12" customWidth="1"/>
  </cols>
  <sheetData>
    <row r="3" spans="2:4" ht="14.25">
      <c r="B3" s="79"/>
      <c r="C3" s="80"/>
      <c r="D3" s="80"/>
    </row>
    <row r="4" spans="2:4" ht="14.25">
      <c r="B4" s="79"/>
      <c r="C4" s="80"/>
      <c r="D4" s="80"/>
    </row>
    <row r="5" spans="2:4" ht="14.25">
      <c r="B5" s="81"/>
      <c r="C5" s="81"/>
      <c r="D5" s="82"/>
    </row>
    <row r="6" ht="14.25">
      <c r="B6" s="100" t="s">
        <v>194</v>
      </c>
    </row>
    <row r="8" spans="2:6" ht="14.25">
      <c r="B8" s="114"/>
      <c r="C8" s="386" t="s">
        <v>110</v>
      </c>
      <c r="D8" s="387"/>
      <c r="E8" s="388" t="s">
        <v>59</v>
      </c>
      <c r="F8" s="389"/>
    </row>
    <row r="9" spans="2:6" ht="33.75">
      <c r="B9" s="90"/>
      <c r="C9" s="91" t="s">
        <v>112</v>
      </c>
      <c r="D9" s="92" t="s">
        <v>111</v>
      </c>
      <c r="E9" s="93" t="s">
        <v>112</v>
      </c>
      <c r="F9" s="126" t="s">
        <v>113</v>
      </c>
    </row>
    <row r="10" spans="2:6" ht="15">
      <c r="B10" s="89" t="s">
        <v>95</v>
      </c>
      <c r="C10" s="293">
        <v>19120</v>
      </c>
      <c r="D10" s="294">
        <v>100</v>
      </c>
      <c r="E10" s="295">
        <v>647590</v>
      </c>
      <c r="F10" s="296">
        <v>91.54509471303365</v>
      </c>
    </row>
    <row r="11" spans="2:6" ht="15">
      <c r="B11" s="73" t="s">
        <v>114</v>
      </c>
      <c r="C11" s="297">
        <v>8030</v>
      </c>
      <c r="D11" s="298">
        <v>41.9979079497908</v>
      </c>
      <c r="E11" s="299">
        <v>94640</v>
      </c>
      <c r="F11" s="296">
        <v>13.378569409103761</v>
      </c>
    </row>
    <row r="12" spans="2:6" ht="15">
      <c r="B12" s="52" t="s">
        <v>116</v>
      </c>
      <c r="C12" s="300">
        <v>260</v>
      </c>
      <c r="D12" s="301">
        <v>1.3598326359832638</v>
      </c>
      <c r="E12" s="302">
        <v>8330</v>
      </c>
      <c r="F12" s="303">
        <v>1.1775515973989257</v>
      </c>
    </row>
    <row r="13" spans="2:6" ht="15">
      <c r="B13" s="52" t="s">
        <v>117</v>
      </c>
      <c r="C13" s="300">
        <v>3360</v>
      </c>
      <c r="D13" s="301">
        <v>17.573221757322173</v>
      </c>
      <c r="E13" s="302">
        <v>354620</v>
      </c>
      <c r="F13" s="303">
        <v>50.13005371783997</v>
      </c>
    </row>
    <row r="14" spans="2:6" ht="15">
      <c r="B14" s="147" t="s">
        <v>115</v>
      </c>
      <c r="C14" s="304">
        <v>260</v>
      </c>
      <c r="D14" s="305">
        <v>1.3598326359832638</v>
      </c>
      <c r="E14" s="306">
        <v>26530</v>
      </c>
      <c r="F14" s="307">
        <v>3.7503534068419566</v>
      </c>
    </row>
    <row r="15" spans="2:6" ht="15">
      <c r="B15" s="54" t="s">
        <v>60</v>
      </c>
      <c r="C15" s="308">
        <v>9190</v>
      </c>
      <c r="D15" s="309">
        <v>48.06485355648535</v>
      </c>
      <c r="E15" s="310">
        <v>163470</v>
      </c>
      <c r="F15" s="311">
        <v>23.108566581849026</v>
      </c>
    </row>
    <row r="16" spans="2:4" ht="14.25">
      <c r="B16" s="41"/>
      <c r="C16" s="41"/>
      <c r="D16" s="41"/>
    </row>
    <row r="17" spans="2:5" ht="14.25">
      <c r="B17" s="41" t="s">
        <v>62</v>
      </c>
      <c r="D17" s="13"/>
      <c r="E17" s="13"/>
    </row>
  </sheetData>
  <sheetProtection/>
  <mergeCells count="2">
    <mergeCell ref="C8:D8"/>
    <mergeCell ref="E8:F8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O25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9.140625" style="24" customWidth="1"/>
    <col min="2" max="2" width="34.421875" style="24" customWidth="1"/>
    <col min="3" max="11" width="13.140625" style="24" customWidth="1"/>
    <col min="12" max="12" width="13.140625" style="17" customWidth="1"/>
    <col min="13" max="15" width="13.140625" style="24" customWidth="1"/>
    <col min="16" max="16384" width="9.140625" style="24" customWidth="1"/>
  </cols>
  <sheetData>
    <row r="4" ht="12.75">
      <c r="B4" s="40" t="s">
        <v>195</v>
      </c>
    </row>
    <row r="6" spans="2:15" ht="11.25" customHeight="1">
      <c r="B6" s="85"/>
      <c r="C6" s="390" t="s">
        <v>0</v>
      </c>
      <c r="D6" s="390" t="s">
        <v>66</v>
      </c>
      <c r="E6" s="392" t="s">
        <v>118</v>
      </c>
      <c r="F6" s="393"/>
      <c r="G6" s="393"/>
      <c r="H6" s="393"/>
      <c r="I6" s="393"/>
      <c r="J6" s="393"/>
      <c r="K6" s="393"/>
      <c r="L6" s="393"/>
      <c r="M6" s="393"/>
      <c r="N6" s="393"/>
      <c r="O6" s="393"/>
    </row>
    <row r="7" spans="2:15" ht="54.75" customHeight="1">
      <c r="B7" s="136"/>
      <c r="C7" s="391"/>
      <c r="D7" s="391"/>
      <c r="E7" s="84" t="s">
        <v>119</v>
      </c>
      <c r="F7" s="84" t="s">
        <v>120</v>
      </c>
      <c r="G7" s="84" t="s">
        <v>121</v>
      </c>
      <c r="H7" s="84" t="s">
        <v>122</v>
      </c>
      <c r="I7" s="84" t="s">
        <v>123</v>
      </c>
      <c r="J7" s="84" t="s">
        <v>124</v>
      </c>
      <c r="K7" s="84" t="s">
        <v>125</v>
      </c>
      <c r="L7" s="84" t="s">
        <v>126</v>
      </c>
      <c r="M7" s="84" t="s">
        <v>127</v>
      </c>
      <c r="N7" s="84" t="s">
        <v>128</v>
      </c>
      <c r="O7" s="135" t="s">
        <v>129</v>
      </c>
    </row>
    <row r="8" spans="2:15" ht="12.75">
      <c r="B8" s="115" t="s">
        <v>160</v>
      </c>
      <c r="C8" s="312">
        <v>576810</v>
      </c>
      <c r="D8" s="312">
        <v>47270</v>
      </c>
      <c r="E8" s="312">
        <v>1250</v>
      </c>
      <c r="F8" s="312">
        <v>130</v>
      </c>
      <c r="G8" s="312">
        <v>26430</v>
      </c>
      <c r="H8" s="312">
        <v>70</v>
      </c>
      <c r="I8" s="312">
        <v>410</v>
      </c>
      <c r="J8" s="312">
        <v>290</v>
      </c>
      <c r="K8" s="312">
        <v>13450</v>
      </c>
      <c r="L8" s="312">
        <v>13160</v>
      </c>
      <c r="M8" s="312">
        <v>2330</v>
      </c>
      <c r="N8" s="312">
        <v>2580</v>
      </c>
      <c r="O8" s="313">
        <v>9010</v>
      </c>
    </row>
    <row r="9" spans="2:15" ht="12.75">
      <c r="B9" s="140" t="s">
        <v>161</v>
      </c>
      <c r="C9" s="314">
        <v>46320</v>
      </c>
      <c r="D9" s="314">
        <v>4600</v>
      </c>
      <c r="E9" s="314">
        <v>50</v>
      </c>
      <c r="F9" s="314">
        <v>0</v>
      </c>
      <c r="G9" s="314">
        <v>2780</v>
      </c>
      <c r="H9" s="314">
        <v>0</v>
      </c>
      <c r="I9" s="314">
        <v>40</v>
      </c>
      <c r="J9" s="314">
        <v>20</v>
      </c>
      <c r="K9" s="314">
        <v>950</v>
      </c>
      <c r="L9" s="314">
        <v>920</v>
      </c>
      <c r="M9" s="314">
        <v>150</v>
      </c>
      <c r="N9" s="314">
        <v>210</v>
      </c>
      <c r="O9" s="315">
        <v>1130</v>
      </c>
    </row>
    <row r="10" spans="2:15" ht="12.75">
      <c r="B10" s="141" t="s">
        <v>162</v>
      </c>
      <c r="C10" s="316">
        <v>52560</v>
      </c>
      <c r="D10" s="316">
        <v>4170</v>
      </c>
      <c r="E10" s="316">
        <v>170</v>
      </c>
      <c r="F10" s="316">
        <v>20</v>
      </c>
      <c r="G10" s="316">
        <v>2010</v>
      </c>
      <c r="H10" s="316">
        <v>10</v>
      </c>
      <c r="I10" s="316">
        <v>30</v>
      </c>
      <c r="J10" s="316">
        <v>40</v>
      </c>
      <c r="K10" s="316">
        <v>1470</v>
      </c>
      <c r="L10" s="316">
        <v>1430</v>
      </c>
      <c r="M10" s="316">
        <v>290</v>
      </c>
      <c r="N10" s="316">
        <v>250</v>
      </c>
      <c r="O10" s="317">
        <v>860</v>
      </c>
    </row>
    <row r="11" spans="2:15" ht="12.75">
      <c r="B11" s="141" t="s">
        <v>163</v>
      </c>
      <c r="C11" s="316">
        <v>61110</v>
      </c>
      <c r="D11" s="316">
        <v>5360</v>
      </c>
      <c r="E11" s="316">
        <v>250</v>
      </c>
      <c r="F11" s="316">
        <v>20</v>
      </c>
      <c r="G11" s="316">
        <v>2510</v>
      </c>
      <c r="H11" s="316">
        <v>10</v>
      </c>
      <c r="I11" s="316">
        <v>80</v>
      </c>
      <c r="J11" s="316">
        <v>10</v>
      </c>
      <c r="K11" s="316">
        <v>1590</v>
      </c>
      <c r="L11" s="316">
        <v>1550</v>
      </c>
      <c r="M11" s="316">
        <v>270</v>
      </c>
      <c r="N11" s="316">
        <v>430</v>
      </c>
      <c r="O11" s="317">
        <v>1220</v>
      </c>
    </row>
    <row r="12" spans="2:15" ht="12.75">
      <c r="B12" s="142" t="s">
        <v>164</v>
      </c>
      <c r="C12" s="318">
        <v>74970</v>
      </c>
      <c r="D12" s="318">
        <v>5700</v>
      </c>
      <c r="E12" s="318">
        <v>290</v>
      </c>
      <c r="F12" s="318">
        <v>20</v>
      </c>
      <c r="G12" s="318">
        <v>3000</v>
      </c>
      <c r="H12" s="318">
        <v>10</v>
      </c>
      <c r="I12" s="318">
        <v>60</v>
      </c>
      <c r="J12" s="318">
        <v>90</v>
      </c>
      <c r="K12" s="318">
        <v>1890</v>
      </c>
      <c r="L12" s="318">
        <v>1830</v>
      </c>
      <c r="M12" s="318">
        <v>410</v>
      </c>
      <c r="N12" s="318">
        <v>440</v>
      </c>
      <c r="O12" s="319">
        <v>870</v>
      </c>
    </row>
    <row r="13" spans="2:15" ht="12.75">
      <c r="B13" s="142" t="s">
        <v>165</v>
      </c>
      <c r="C13" s="318">
        <v>73570</v>
      </c>
      <c r="D13" s="318">
        <v>8150</v>
      </c>
      <c r="E13" s="318">
        <v>190</v>
      </c>
      <c r="F13" s="318">
        <v>10</v>
      </c>
      <c r="G13" s="318">
        <v>5000</v>
      </c>
      <c r="H13" s="318">
        <v>10</v>
      </c>
      <c r="I13" s="318">
        <v>60</v>
      </c>
      <c r="J13" s="318">
        <v>30</v>
      </c>
      <c r="K13" s="318">
        <v>1790</v>
      </c>
      <c r="L13" s="318">
        <v>1760</v>
      </c>
      <c r="M13" s="318">
        <v>310</v>
      </c>
      <c r="N13" s="318">
        <v>390</v>
      </c>
      <c r="O13" s="319">
        <v>1670</v>
      </c>
    </row>
    <row r="14" spans="2:15" ht="12.75">
      <c r="B14" s="142" t="s">
        <v>166</v>
      </c>
      <c r="C14" s="318">
        <v>143910</v>
      </c>
      <c r="D14" s="318">
        <v>10770</v>
      </c>
      <c r="E14" s="318">
        <v>160</v>
      </c>
      <c r="F14" s="318">
        <v>30</v>
      </c>
      <c r="G14" s="318">
        <v>6120</v>
      </c>
      <c r="H14" s="318">
        <v>20</v>
      </c>
      <c r="I14" s="318">
        <v>80</v>
      </c>
      <c r="J14" s="318">
        <v>40</v>
      </c>
      <c r="K14" s="318">
        <v>3150</v>
      </c>
      <c r="L14" s="318">
        <v>3100</v>
      </c>
      <c r="M14" s="318">
        <v>490</v>
      </c>
      <c r="N14" s="318">
        <v>560</v>
      </c>
      <c r="O14" s="319">
        <v>1940</v>
      </c>
    </row>
    <row r="15" spans="2:15" ht="12.75">
      <c r="B15" s="143" t="s">
        <v>167</v>
      </c>
      <c r="C15" s="320">
        <v>124380</v>
      </c>
      <c r="D15" s="320">
        <v>8530</v>
      </c>
      <c r="E15" s="320">
        <v>140</v>
      </c>
      <c r="F15" s="320">
        <v>20</v>
      </c>
      <c r="G15" s="320">
        <v>5020</v>
      </c>
      <c r="H15" s="320">
        <v>10</v>
      </c>
      <c r="I15" s="320">
        <v>50</v>
      </c>
      <c r="J15" s="320">
        <v>60</v>
      </c>
      <c r="K15" s="320">
        <v>2610</v>
      </c>
      <c r="L15" s="320">
        <v>2580</v>
      </c>
      <c r="M15" s="320">
        <v>410</v>
      </c>
      <c r="N15" s="320">
        <v>300</v>
      </c>
      <c r="O15" s="321">
        <v>1310</v>
      </c>
    </row>
    <row r="17" ht="11.25">
      <c r="B17" s="46" t="s">
        <v>67</v>
      </c>
    </row>
    <row r="18" spans="8:12" ht="11.25">
      <c r="H18" s="17"/>
      <c r="L18" s="24"/>
    </row>
    <row r="19" spans="8:12" ht="11.25">
      <c r="H19" s="17"/>
      <c r="L19" s="24"/>
    </row>
    <row r="20" spans="8:12" ht="11.25">
      <c r="H20" s="17"/>
      <c r="L20" s="24"/>
    </row>
    <row r="21" spans="8:12" ht="11.25">
      <c r="H21" s="17"/>
      <c r="L21" s="24"/>
    </row>
    <row r="22" spans="8:12" ht="11.25">
      <c r="H22" s="17"/>
      <c r="L22" s="24"/>
    </row>
    <row r="23" spans="8:12" ht="11.25">
      <c r="H23" s="17"/>
      <c r="L23" s="24"/>
    </row>
    <row r="24" spans="8:12" ht="11.25">
      <c r="H24" s="17"/>
      <c r="L24" s="24"/>
    </row>
    <row r="25" spans="8:12" ht="11.25">
      <c r="H25" s="17"/>
      <c r="L25" s="24"/>
    </row>
  </sheetData>
  <sheetProtection/>
  <mergeCells count="3">
    <mergeCell ref="C6:C7"/>
    <mergeCell ref="D6:D7"/>
    <mergeCell ref="E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127" customWidth="1"/>
    <col min="2" max="2" width="14.00390625" style="127" customWidth="1"/>
    <col min="3" max="3" width="58.7109375" style="127" customWidth="1"/>
    <col min="4" max="5" width="12.7109375" style="127" customWidth="1"/>
    <col min="6" max="6" width="10.421875" style="127" customWidth="1"/>
    <col min="7" max="16384" width="9.140625" style="127" customWidth="1"/>
  </cols>
  <sheetData>
    <row r="1" ht="31.5" customHeight="1">
      <c r="B1" s="15" t="s">
        <v>180</v>
      </c>
    </row>
    <row r="2" spans="2:6" ht="37.5" customHeight="1">
      <c r="B2" s="339"/>
      <c r="C2" s="340"/>
      <c r="D2" s="149">
        <v>2000</v>
      </c>
      <c r="E2" s="128">
        <v>2010</v>
      </c>
      <c r="F2" s="129" t="s">
        <v>152</v>
      </c>
    </row>
    <row r="3" spans="2:6" ht="12.75" customHeight="1">
      <c r="B3" s="336" t="s">
        <v>15</v>
      </c>
      <c r="C3" s="130" t="s">
        <v>160</v>
      </c>
      <c r="D3" s="202">
        <v>966920</v>
      </c>
      <c r="E3" s="203">
        <v>576790</v>
      </c>
      <c r="F3" s="204">
        <v>-40.34770198154967</v>
      </c>
    </row>
    <row r="4" spans="2:6" ht="12.75">
      <c r="B4" s="337"/>
      <c r="C4" s="131" t="s">
        <v>161</v>
      </c>
      <c r="D4" s="205">
        <v>81910</v>
      </c>
      <c r="E4" s="206">
        <v>46320</v>
      </c>
      <c r="F4" s="207">
        <v>-43.45012818947625</v>
      </c>
    </row>
    <row r="5" spans="2:6" ht="12.75">
      <c r="B5" s="337"/>
      <c r="C5" s="132" t="s">
        <v>162</v>
      </c>
      <c r="D5" s="208">
        <v>90860</v>
      </c>
      <c r="E5" s="209">
        <v>52560</v>
      </c>
      <c r="F5" s="210">
        <v>-42.15276249174554</v>
      </c>
    </row>
    <row r="6" spans="2:6" ht="12.75">
      <c r="B6" s="337"/>
      <c r="C6" s="132" t="s">
        <v>163</v>
      </c>
      <c r="D6" s="208">
        <v>101870</v>
      </c>
      <c r="E6" s="209">
        <v>61110</v>
      </c>
      <c r="F6" s="210">
        <v>-40.01177971925003</v>
      </c>
    </row>
    <row r="7" spans="2:6" ht="12.75">
      <c r="B7" s="337"/>
      <c r="C7" s="132" t="s">
        <v>168</v>
      </c>
      <c r="D7" s="208">
        <v>124240</v>
      </c>
      <c r="E7" s="209">
        <v>74960</v>
      </c>
      <c r="F7" s="210">
        <v>-39.66516419832582</v>
      </c>
    </row>
    <row r="8" spans="2:6" ht="12.75">
      <c r="B8" s="337"/>
      <c r="C8" s="132" t="s">
        <v>165</v>
      </c>
      <c r="D8" s="208">
        <v>135640</v>
      </c>
      <c r="E8" s="209">
        <v>73560</v>
      </c>
      <c r="F8" s="210">
        <v>-45.76820996756119</v>
      </c>
    </row>
    <row r="9" spans="2:6" ht="12.75">
      <c r="B9" s="337"/>
      <c r="C9" s="132" t="s">
        <v>166</v>
      </c>
      <c r="D9" s="208">
        <v>221740</v>
      </c>
      <c r="E9" s="209">
        <v>143910</v>
      </c>
      <c r="F9" s="210">
        <v>-35.099666275818535</v>
      </c>
    </row>
    <row r="10" spans="2:6" ht="12.75">
      <c r="B10" s="338"/>
      <c r="C10" s="132" t="s">
        <v>167</v>
      </c>
      <c r="D10" s="208">
        <v>210640</v>
      </c>
      <c r="E10" s="209">
        <v>124370</v>
      </c>
      <c r="F10" s="210">
        <v>-40.95613368780858</v>
      </c>
    </row>
    <row r="11" spans="2:6" ht="12.75">
      <c r="B11" s="336" t="s">
        <v>16</v>
      </c>
      <c r="C11" s="130" t="s">
        <v>160</v>
      </c>
      <c r="D11" s="202">
        <v>4555110</v>
      </c>
      <c r="E11" s="203">
        <v>4612360</v>
      </c>
      <c r="F11" s="204">
        <v>1.2568302412016408</v>
      </c>
    </row>
    <row r="12" spans="2:6" ht="12.75">
      <c r="B12" s="337"/>
      <c r="C12" s="131" t="s">
        <v>161</v>
      </c>
      <c r="D12" s="205">
        <v>314340</v>
      </c>
      <c r="E12" s="206">
        <v>251900</v>
      </c>
      <c r="F12" s="207">
        <v>-19.863841700069983</v>
      </c>
    </row>
    <row r="13" spans="2:6" ht="12.75">
      <c r="B13" s="337"/>
      <c r="C13" s="132" t="s">
        <v>162</v>
      </c>
      <c r="D13" s="208">
        <v>528470</v>
      </c>
      <c r="E13" s="209">
        <v>524420</v>
      </c>
      <c r="F13" s="210">
        <v>-0.766363275114955</v>
      </c>
    </row>
    <row r="14" spans="2:6" ht="12.75">
      <c r="B14" s="337"/>
      <c r="C14" s="132" t="s">
        <v>163</v>
      </c>
      <c r="D14" s="208">
        <v>502480</v>
      </c>
      <c r="E14" s="209">
        <v>515230</v>
      </c>
      <c r="F14" s="210">
        <v>2.5374144244546954</v>
      </c>
    </row>
    <row r="15" spans="2:6" ht="12.75">
      <c r="B15" s="337"/>
      <c r="C15" s="132" t="s">
        <v>168</v>
      </c>
      <c r="D15" s="208">
        <v>687490</v>
      </c>
      <c r="E15" s="209">
        <v>683540</v>
      </c>
      <c r="F15" s="210">
        <v>-0.5745538116917999</v>
      </c>
    </row>
    <row r="16" spans="2:6" ht="12.75">
      <c r="B16" s="337"/>
      <c r="C16" s="132" t="s">
        <v>165</v>
      </c>
      <c r="D16" s="208">
        <v>485270</v>
      </c>
      <c r="E16" s="209">
        <v>513520</v>
      </c>
      <c r="F16" s="210">
        <v>5.8215014321923775</v>
      </c>
    </row>
    <row r="17" spans="2:6" ht="12.75">
      <c r="B17" s="337"/>
      <c r="C17" s="132" t="s">
        <v>166</v>
      </c>
      <c r="D17" s="208">
        <v>976080</v>
      </c>
      <c r="E17" s="209">
        <v>1041260</v>
      </c>
      <c r="F17" s="210">
        <v>6.677731333497249</v>
      </c>
    </row>
    <row r="18" spans="2:6" ht="12.75">
      <c r="B18" s="338"/>
      <c r="C18" s="132" t="s">
        <v>167</v>
      </c>
      <c r="D18" s="208">
        <v>1060980</v>
      </c>
      <c r="E18" s="209">
        <v>1082500</v>
      </c>
      <c r="F18" s="210">
        <v>2.028313446059286</v>
      </c>
    </row>
    <row r="19" spans="2:6" ht="12.75" customHeight="1">
      <c r="B19" s="336" t="s">
        <v>17</v>
      </c>
      <c r="C19" s="130" t="s">
        <v>160</v>
      </c>
      <c r="D19" s="202">
        <v>3097540</v>
      </c>
      <c r="E19" s="203">
        <v>2483790</v>
      </c>
      <c r="F19" s="204">
        <v>-19.814110552244685</v>
      </c>
    </row>
    <row r="20" spans="2:6" ht="12.75" customHeight="1">
      <c r="B20" s="337"/>
      <c r="C20" s="131" t="s">
        <v>161</v>
      </c>
      <c r="D20" s="205">
        <v>164090</v>
      </c>
      <c r="E20" s="206">
        <v>112160</v>
      </c>
      <c r="F20" s="211">
        <v>-31.647266743860087</v>
      </c>
    </row>
    <row r="21" spans="2:6" ht="12.75">
      <c r="B21" s="337"/>
      <c r="C21" s="132" t="s">
        <v>162</v>
      </c>
      <c r="D21" s="208">
        <v>442840</v>
      </c>
      <c r="E21" s="209">
        <v>291010</v>
      </c>
      <c r="F21" s="210">
        <v>-34.2855207298347</v>
      </c>
    </row>
    <row r="22" spans="2:6" ht="12.75">
      <c r="B22" s="337"/>
      <c r="C22" s="132" t="s">
        <v>163</v>
      </c>
      <c r="D22" s="208">
        <v>347440</v>
      </c>
      <c r="E22" s="209">
        <v>250790</v>
      </c>
      <c r="F22" s="210">
        <v>-27.81775270550311</v>
      </c>
    </row>
    <row r="23" spans="2:6" ht="12.75">
      <c r="B23" s="337"/>
      <c r="C23" s="132" t="s">
        <v>168</v>
      </c>
      <c r="D23" s="208">
        <v>406890</v>
      </c>
      <c r="E23" s="209">
        <v>282070</v>
      </c>
      <c r="F23" s="210">
        <v>-30.676595640099293</v>
      </c>
    </row>
    <row r="24" spans="2:6" ht="12.75" customHeight="1">
      <c r="B24" s="337"/>
      <c r="C24" s="132" t="s">
        <v>165</v>
      </c>
      <c r="D24" s="208">
        <v>238790</v>
      </c>
      <c r="E24" s="209">
        <v>184760</v>
      </c>
      <c r="F24" s="210">
        <v>-22.626575652246743</v>
      </c>
    </row>
    <row r="25" spans="2:6" ht="12.75">
      <c r="B25" s="337"/>
      <c r="C25" s="132" t="s">
        <v>166</v>
      </c>
      <c r="D25" s="208">
        <v>672540</v>
      </c>
      <c r="E25" s="209">
        <v>630810</v>
      </c>
      <c r="F25" s="210">
        <v>-6.204835400124892</v>
      </c>
    </row>
    <row r="26" spans="2:6" ht="12.75">
      <c r="B26" s="338"/>
      <c r="C26" s="132" t="s">
        <v>167</v>
      </c>
      <c r="D26" s="208">
        <v>824950</v>
      </c>
      <c r="E26" s="209">
        <v>732180</v>
      </c>
      <c r="F26" s="210">
        <v>-11.245530032123156</v>
      </c>
    </row>
    <row r="27" spans="2:6" ht="12.75">
      <c r="B27" s="336" t="s">
        <v>188</v>
      </c>
      <c r="C27" s="130" t="s">
        <v>160</v>
      </c>
      <c r="D27" s="202">
        <v>1464670</v>
      </c>
      <c r="E27" s="203">
        <v>1143480</v>
      </c>
      <c r="F27" s="204">
        <v>-21.929171758826215</v>
      </c>
    </row>
    <row r="28" spans="2:6" ht="12.75">
      <c r="B28" s="337"/>
      <c r="C28" s="131" t="s">
        <v>161</v>
      </c>
      <c r="D28" s="205">
        <v>108780</v>
      </c>
      <c r="E28" s="206">
        <v>86030</v>
      </c>
      <c r="F28" s="207">
        <v>-20.913770913770918</v>
      </c>
    </row>
    <row r="29" spans="2:7" ht="12.75">
      <c r="B29" s="337"/>
      <c r="C29" s="132" t="s">
        <v>162</v>
      </c>
      <c r="D29" s="208">
        <v>145450</v>
      </c>
      <c r="E29" s="209">
        <v>109620</v>
      </c>
      <c r="F29" s="210">
        <v>-24.63389480921279</v>
      </c>
      <c r="G29" s="154"/>
    </row>
    <row r="30" spans="2:7" ht="12.75">
      <c r="B30" s="337"/>
      <c r="C30" s="132" t="s">
        <v>163</v>
      </c>
      <c r="D30" s="208">
        <v>160510</v>
      </c>
      <c r="E30" s="209">
        <v>128050</v>
      </c>
      <c r="F30" s="210">
        <v>-20.22303906298673</v>
      </c>
      <c r="G30" s="154"/>
    </row>
    <row r="31" spans="2:7" ht="12.75" customHeight="1">
      <c r="B31" s="337"/>
      <c r="C31" s="132" t="s">
        <v>168</v>
      </c>
      <c r="D31" s="208">
        <v>200200</v>
      </c>
      <c r="E31" s="209">
        <v>151540</v>
      </c>
      <c r="F31" s="210">
        <v>-24.305694305694303</v>
      </c>
      <c r="G31" s="154"/>
    </row>
    <row r="32" spans="2:7" ht="12.75">
      <c r="B32" s="337"/>
      <c r="C32" s="132" t="s">
        <v>165</v>
      </c>
      <c r="D32" s="208">
        <v>204320</v>
      </c>
      <c r="E32" s="209">
        <v>146800</v>
      </c>
      <c r="F32" s="210">
        <v>-28.151918559122947</v>
      </c>
      <c r="G32" s="154"/>
    </row>
    <row r="33" spans="2:7" ht="12.75">
      <c r="B33" s="337"/>
      <c r="C33" s="132" t="s">
        <v>166</v>
      </c>
      <c r="D33" s="208">
        <v>330790</v>
      </c>
      <c r="E33" s="209">
        <v>283430</v>
      </c>
      <c r="F33" s="210">
        <v>-14.317240545361116</v>
      </c>
      <c r="G33" s="154"/>
    </row>
    <row r="34" spans="2:7" ht="12.75">
      <c r="B34" s="338"/>
      <c r="C34" s="132" t="s">
        <v>167</v>
      </c>
      <c r="D34" s="208">
        <v>314620</v>
      </c>
      <c r="E34" s="209">
        <v>238010</v>
      </c>
      <c r="F34" s="210">
        <v>-24.350009535312438</v>
      </c>
      <c r="G34" s="154"/>
    </row>
    <row r="35" spans="2:7" ht="12.75">
      <c r="B35" s="336" t="s">
        <v>18</v>
      </c>
      <c r="C35" s="130" t="s">
        <v>160</v>
      </c>
      <c r="D35" s="212">
        <v>4.710948165308402</v>
      </c>
      <c r="E35" s="212">
        <v>7.996601882834307</v>
      </c>
      <c r="F35" s="204">
        <v>69.745061975455</v>
      </c>
      <c r="G35" s="154"/>
    </row>
    <row r="36" spans="2:7" ht="12.75">
      <c r="B36" s="337"/>
      <c r="C36" s="131" t="s">
        <v>161</v>
      </c>
      <c r="D36" s="213">
        <v>3.837626663411061</v>
      </c>
      <c r="E36" s="214">
        <v>5.4382556131260795</v>
      </c>
      <c r="F36" s="211">
        <v>41.7088239712277</v>
      </c>
      <c r="G36" s="154"/>
    </row>
    <row r="37" spans="2:7" ht="12.75">
      <c r="B37" s="337"/>
      <c r="C37" s="132" t="s">
        <v>162</v>
      </c>
      <c r="D37" s="215">
        <v>5.816310807836231</v>
      </c>
      <c r="E37" s="216">
        <v>9.977549467275495</v>
      </c>
      <c r="F37" s="217">
        <v>71.5442966671053</v>
      </c>
      <c r="G37" s="154"/>
    </row>
    <row r="38" spans="2:7" ht="12.75" customHeight="1" hidden="1">
      <c r="B38" s="337"/>
      <c r="C38" s="132" t="s">
        <v>163</v>
      </c>
      <c r="D38" s="215">
        <v>4.932561107293609</v>
      </c>
      <c r="E38" s="216">
        <v>8.431189657993782</v>
      </c>
      <c r="F38" s="217">
        <v>70.9292490168418</v>
      </c>
      <c r="G38" s="154"/>
    </row>
    <row r="39" spans="2:7" ht="12.75">
      <c r="B39" s="337"/>
      <c r="C39" s="132" t="s">
        <v>168</v>
      </c>
      <c r="D39" s="215">
        <v>5.5335640695428205</v>
      </c>
      <c r="E39" s="216">
        <v>9.118729989327642</v>
      </c>
      <c r="F39" s="217">
        <v>64.789453501006</v>
      </c>
      <c r="G39" s="154"/>
    </row>
    <row r="40" spans="2:7" ht="12.75">
      <c r="B40" s="337"/>
      <c r="C40" s="132" t="s">
        <v>165</v>
      </c>
      <c r="D40" s="215">
        <v>3.5776319669713947</v>
      </c>
      <c r="E40" s="216">
        <v>6.980967917346384</v>
      </c>
      <c r="F40" s="210">
        <v>95.12817365772943</v>
      </c>
      <c r="G40" s="154"/>
    </row>
    <row r="41" spans="2:7" ht="12.75">
      <c r="B41" s="337"/>
      <c r="C41" s="132" t="s">
        <v>166</v>
      </c>
      <c r="D41" s="215">
        <v>4.4019121493641205</v>
      </c>
      <c r="E41" s="216">
        <v>7.235494406226113</v>
      </c>
      <c r="F41" s="210">
        <v>64.37162216586532</v>
      </c>
      <c r="G41" s="154"/>
    </row>
    <row r="42" spans="2:7" ht="12.75">
      <c r="B42" s="338"/>
      <c r="C42" s="156" t="s">
        <v>167</v>
      </c>
      <c r="D42" s="218">
        <v>5.036935055070262</v>
      </c>
      <c r="E42" s="219">
        <v>8.703867492160489</v>
      </c>
      <c r="F42" s="220">
        <v>72.80086792858353</v>
      </c>
      <c r="G42" s="154"/>
    </row>
    <row r="43" spans="2:7" ht="11.25">
      <c r="B43" s="51" t="s">
        <v>179</v>
      </c>
      <c r="E43" s="133"/>
      <c r="G43" s="154"/>
    </row>
    <row r="44" spans="2:7" ht="11.25">
      <c r="B44" s="51" t="s">
        <v>189</v>
      </c>
      <c r="E44" s="133"/>
      <c r="G44" s="154"/>
    </row>
    <row r="45" spans="5:7" ht="11.25">
      <c r="E45" s="133"/>
      <c r="G45" s="154"/>
    </row>
    <row r="46" spans="2:7" ht="11.25">
      <c r="B46" s="134" t="s">
        <v>153</v>
      </c>
      <c r="G46" s="154"/>
    </row>
    <row r="47" ht="11.25">
      <c r="G47" s="154"/>
    </row>
    <row r="48" ht="11.25">
      <c r="G48" s="154"/>
    </row>
    <row r="49" ht="11.25">
      <c r="G49" s="154"/>
    </row>
  </sheetData>
  <sheetProtection/>
  <mergeCells count="6">
    <mergeCell ref="B35:B42"/>
    <mergeCell ref="B2:C2"/>
    <mergeCell ref="B3:B10"/>
    <mergeCell ref="B11:B18"/>
    <mergeCell ref="B19:B26"/>
    <mergeCell ref="B27:B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49"/>
  <sheetViews>
    <sheetView showGridLines="0" zoomScalePageLayoutView="0" workbookViewId="0" topLeftCell="A10">
      <selection activeCell="B49" sqref="B49:E49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421875" style="1" customWidth="1"/>
    <col min="5" max="5" width="7.421875" style="1" customWidth="1"/>
    <col min="6" max="16384" width="9.140625" style="1" customWidth="1"/>
  </cols>
  <sheetData>
    <row r="2" spans="1:36" ht="12.75">
      <c r="A2" s="3"/>
      <c r="B2" s="3"/>
      <c r="C2" s="3"/>
      <c r="D2" s="3"/>
      <c r="E2" s="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2.75">
      <c r="A3" s="3"/>
      <c r="B3" s="53" t="s">
        <v>181</v>
      </c>
      <c r="C3" s="14"/>
      <c r="D3" s="3"/>
      <c r="E3" s="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12.75">
      <c r="A4" s="3"/>
      <c r="B4" s="3" t="s">
        <v>47</v>
      </c>
      <c r="D4" s="3"/>
      <c r="E4" s="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12.75">
      <c r="A5" s="3"/>
      <c r="B5" s="3"/>
      <c r="C5" s="3"/>
      <c r="D5" s="3"/>
      <c r="E5" s="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2.75">
      <c r="A6" s="3"/>
      <c r="B6" s="3"/>
      <c r="C6" s="3"/>
      <c r="D6" s="3"/>
      <c r="E6" s="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5:36" ht="12.75"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5:36" ht="12.75"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19" spans="3:4" ht="11.25">
      <c r="C19" s="10">
        <f>SUM(C39:C46)</f>
        <v>0.9870841351571573</v>
      </c>
      <c r="D19" s="11">
        <f>AVERAGE(D39:D46)</f>
        <v>206532.5</v>
      </c>
    </row>
    <row r="20" spans="2:4" ht="11.25">
      <c r="B20" s="4">
        <f>B46+B47</f>
        <v>13860</v>
      </c>
      <c r="D20" s="11"/>
    </row>
    <row r="21" ht="11.25">
      <c r="D21" s="10">
        <f>E47+E46</f>
        <v>0.7425709615606209</v>
      </c>
    </row>
    <row r="22" spans="2:4" ht="11.25">
      <c r="B22" s="1">
        <f>D37/B37</f>
        <v>8.1245817513566</v>
      </c>
      <c r="D22" s="1">
        <f>(D47+D46)/D37*100</f>
        <v>74.25709615606209</v>
      </c>
    </row>
    <row r="29" ht="11.25">
      <c r="B29" s="1" t="s">
        <v>154</v>
      </c>
    </row>
    <row r="34" spans="1:5" ht="11.25">
      <c r="A34" s="2"/>
      <c r="B34" s="341">
        <v>2010</v>
      </c>
      <c r="C34" s="341"/>
      <c r="D34" s="341"/>
      <c r="E34" s="341"/>
    </row>
    <row r="35" spans="1:5" ht="38.25" customHeight="1">
      <c r="A35" s="221" t="s">
        <v>20</v>
      </c>
      <c r="B35" s="342" t="s">
        <v>21</v>
      </c>
      <c r="C35" s="342"/>
      <c r="D35" s="342" t="s">
        <v>1</v>
      </c>
      <c r="E35" s="342"/>
    </row>
    <row r="36" spans="1:5" ht="11.25">
      <c r="A36" s="222"/>
      <c r="B36" s="223" t="s">
        <v>22</v>
      </c>
      <c r="C36" s="223" t="s">
        <v>23</v>
      </c>
      <c r="D36" s="223" t="s">
        <v>24</v>
      </c>
      <c r="E36" s="223" t="s">
        <v>23</v>
      </c>
    </row>
    <row r="37" spans="1:5" ht="11.25">
      <c r="A37" s="2" t="s">
        <v>0</v>
      </c>
      <c r="B37" s="4">
        <v>576810</v>
      </c>
      <c r="C37" s="5">
        <f>+B37/$B$37</f>
        <v>1</v>
      </c>
      <c r="D37" s="4">
        <v>4686340</v>
      </c>
      <c r="E37" s="5">
        <f>+D37/$D$37</f>
        <v>1</v>
      </c>
    </row>
    <row r="38" spans="1:12" s="6" customFormat="1" ht="31.5" customHeight="1">
      <c r="A38" s="224"/>
      <c r="B38" s="225" t="s">
        <v>25</v>
      </c>
      <c r="C38" s="226" t="s">
        <v>26</v>
      </c>
      <c r="D38" s="225" t="s">
        <v>27</v>
      </c>
      <c r="E38" s="226" t="s">
        <v>28</v>
      </c>
      <c r="J38" s="112"/>
      <c r="K38" s="112"/>
      <c r="L38" s="112"/>
    </row>
    <row r="39" spans="1:10" ht="11.25">
      <c r="A39" s="2" t="s">
        <v>29</v>
      </c>
      <c r="B39" s="4">
        <v>42790</v>
      </c>
      <c r="C39" s="5">
        <f aca="true" t="shared" si="0" ref="C39:C47">+B39/$B$37</f>
        <v>0.07418387337251435</v>
      </c>
      <c r="D39" s="4">
        <v>0</v>
      </c>
      <c r="E39" s="5">
        <f aca="true" t="shared" si="1" ref="E39:E47">+D39/$D$37</f>
        <v>0</v>
      </c>
      <c r="J39" s="111"/>
    </row>
    <row r="40" spans="1:10" ht="11.25">
      <c r="A40" s="2" t="s">
        <v>38</v>
      </c>
      <c r="B40" s="4">
        <v>412740</v>
      </c>
      <c r="C40" s="5">
        <f t="shared" si="0"/>
        <v>0.7155562490248089</v>
      </c>
      <c r="D40" s="4">
        <v>138000</v>
      </c>
      <c r="E40" s="5">
        <f t="shared" si="1"/>
        <v>0.029447287222011207</v>
      </c>
      <c r="J40" s="111"/>
    </row>
    <row r="41" spans="1:5" ht="11.25">
      <c r="A41" s="2" t="s">
        <v>39</v>
      </c>
      <c r="B41" s="4">
        <v>46060</v>
      </c>
      <c r="C41" s="5">
        <f t="shared" si="0"/>
        <v>0.07985298451829892</v>
      </c>
      <c r="D41" s="4">
        <v>142670</v>
      </c>
      <c r="E41" s="5">
        <f t="shared" si="1"/>
        <v>0.030443800492495208</v>
      </c>
    </row>
    <row r="42" spans="1:5" ht="11.25">
      <c r="A42" s="2" t="s">
        <v>40</v>
      </c>
      <c r="B42" s="4">
        <v>26540</v>
      </c>
      <c r="C42" s="5">
        <f t="shared" si="0"/>
        <v>0.04601168495691822</v>
      </c>
      <c r="D42" s="4">
        <v>183910</v>
      </c>
      <c r="E42" s="5">
        <f t="shared" si="1"/>
        <v>0.03924384487681218</v>
      </c>
    </row>
    <row r="43" spans="1:5" ht="11.25">
      <c r="A43" s="2" t="s">
        <v>41</v>
      </c>
      <c r="B43" s="4">
        <v>19430</v>
      </c>
      <c r="C43" s="5">
        <f t="shared" si="0"/>
        <v>0.033685268979386625</v>
      </c>
      <c r="D43" s="4">
        <v>268840</v>
      </c>
      <c r="E43" s="5">
        <f t="shared" si="1"/>
        <v>0.05736672968670647</v>
      </c>
    </row>
    <row r="44" spans="1:15" ht="11.25">
      <c r="A44" s="2" t="s">
        <v>42</v>
      </c>
      <c r="B44" s="4">
        <v>7950</v>
      </c>
      <c r="C44" s="5">
        <f t="shared" si="0"/>
        <v>0.013782701409476258</v>
      </c>
      <c r="D44" s="4">
        <v>190290</v>
      </c>
      <c r="E44" s="5">
        <f t="shared" si="1"/>
        <v>0.040605248445481974</v>
      </c>
      <c r="O44" s="157"/>
    </row>
    <row r="45" spans="1:5" ht="11.25">
      <c r="A45" s="2" t="s">
        <v>43</v>
      </c>
      <c r="B45" s="4">
        <v>7440</v>
      </c>
      <c r="C45" s="5">
        <f t="shared" si="0"/>
        <v>0.012898528111509856</v>
      </c>
      <c r="D45" s="4">
        <v>282690</v>
      </c>
      <c r="E45" s="5">
        <f t="shared" si="1"/>
        <v>0.06032212771587209</v>
      </c>
    </row>
    <row r="46" spans="1:36" ht="12.75">
      <c r="A46" s="2" t="s">
        <v>44</v>
      </c>
      <c r="B46" s="4">
        <v>6410</v>
      </c>
      <c r="C46" s="5">
        <f t="shared" si="0"/>
        <v>0.011112844784244378</v>
      </c>
      <c r="D46" s="4">
        <v>445860</v>
      </c>
      <c r="E46" s="7">
        <f t="shared" si="1"/>
        <v>0.09514034406381099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2.75">
      <c r="A47" s="227" t="s">
        <v>45</v>
      </c>
      <c r="B47" s="228">
        <v>7450</v>
      </c>
      <c r="C47" s="229">
        <f t="shared" si="0"/>
        <v>0.012915864842842531</v>
      </c>
      <c r="D47" s="228">
        <v>3034080</v>
      </c>
      <c r="E47" s="229">
        <f t="shared" si="1"/>
        <v>0.6474306174968099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2.75">
      <c r="A48" s="3"/>
      <c r="B48" s="3"/>
      <c r="C48" s="3"/>
      <c r="D48" s="3"/>
      <c r="E48" s="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2.75">
      <c r="A49" s="3"/>
      <c r="B49" s="8"/>
      <c r="C49" s="3"/>
      <c r="D49" s="9"/>
      <c r="E49" s="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</sheetData>
  <sheetProtection/>
  <mergeCells count="3">
    <mergeCell ref="B34:E34"/>
    <mergeCell ref="B35:C35"/>
    <mergeCell ref="D35:E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9.140625" style="24" customWidth="1"/>
    <col min="2" max="2" width="34.421875" style="24" customWidth="1"/>
    <col min="3" max="3" width="10.00390625" style="24" hidden="1" customWidth="1"/>
    <col min="4" max="5" width="18.421875" style="24" customWidth="1"/>
    <col min="6" max="6" width="9.140625" style="24" customWidth="1"/>
    <col min="7" max="12" width="17.421875" style="24" customWidth="1"/>
    <col min="13" max="16384" width="9.140625" style="24" customWidth="1"/>
  </cols>
  <sheetData>
    <row r="1" ht="16.5" customHeight="1">
      <c r="B1" s="15" t="s">
        <v>182</v>
      </c>
    </row>
    <row r="2" ht="11.25">
      <c r="B2" s="116" t="s">
        <v>132</v>
      </c>
    </row>
    <row r="3" ht="11.25" hidden="1">
      <c r="D3" s="24" t="s">
        <v>53</v>
      </c>
    </row>
    <row r="4" spans="2:6" s="38" customFormat="1" ht="38.25" customHeight="1">
      <c r="B4" s="347" t="s">
        <v>133</v>
      </c>
      <c r="C4" s="16" t="s">
        <v>54</v>
      </c>
      <c r="D4" s="343" t="s">
        <v>56</v>
      </c>
      <c r="E4" s="344"/>
      <c r="F4" s="345" t="s">
        <v>143</v>
      </c>
    </row>
    <row r="5" spans="2:6" ht="11.25">
      <c r="B5" s="348"/>
      <c r="C5" s="18"/>
      <c r="D5" s="55">
        <v>2007</v>
      </c>
      <c r="E5" s="86">
        <v>2010</v>
      </c>
      <c r="F5" s="346"/>
    </row>
    <row r="6" spans="2:8" s="17" customFormat="1" ht="13.5">
      <c r="B6" s="19" t="s">
        <v>0</v>
      </c>
      <c r="C6" s="20" t="s">
        <v>0</v>
      </c>
      <c r="D6" s="230">
        <v>4655291510</v>
      </c>
      <c r="E6" s="231">
        <v>5236814250</v>
      </c>
      <c r="F6" s="232">
        <v>12.491650388613365</v>
      </c>
      <c r="H6"/>
    </row>
    <row r="7" spans="2:8" ht="13.5">
      <c r="B7" s="117" t="s">
        <v>158</v>
      </c>
      <c r="C7" s="17" t="s">
        <v>0</v>
      </c>
      <c r="D7" s="233">
        <v>299147420</v>
      </c>
      <c r="E7" s="234">
        <v>273472450</v>
      </c>
      <c r="F7" s="235">
        <v>-8.582714836718297</v>
      </c>
      <c r="H7" s="69"/>
    </row>
    <row r="8" spans="2:8" ht="13.5">
      <c r="B8" s="117" t="s">
        <v>134</v>
      </c>
      <c r="C8" s="21" t="s">
        <v>0</v>
      </c>
      <c r="D8" s="236">
        <v>203873080</v>
      </c>
      <c r="E8" s="237">
        <v>251558170</v>
      </c>
      <c r="F8" s="238">
        <v>23.389596115387082</v>
      </c>
      <c r="H8"/>
    </row>
    <row r="9" spans="2:8" ht="13.5">
      <c r="B9" s="117" t="s">
        <v>135</v>
      </c>
      <c r="C9" s="21" t="s">
        <v>0</v>
      </c>
      <c r="D9" s="236">
        <v>236484460</v>
      </c>
      <c r="E9" s="237">
        <v>259276470</v>
      </c>
      <c r="F9" s="238">
        <v>9.637846816657635</v>
      </c>
      <c r="H9"/>
    </row>
    <row r="10" spans="2:8" ht="13.5">
      <c r="B10" s="117" t="s">
        <v>136</v>
      </c>
      <c r="C10" s="21" t="s">
        <v>0</v>
      </c>
      <c r="D10" s="236">
        <v>246815300</v>
      </c>
      <c r="E10" s="237">
        <v>275445420</v>
      </c>
      <c r="F10" s="238">
        <v>11.599815732655147</v>
      </c>
      <c r="H10"/>
    </row>
    <row r="11" spans="2:8" ht="13.5">
      <c r="B11" s="117" t="s">
        <v>137</v>
      </c>
      <c r="C11" s="21" t="s">
        <v>0</v>
      </c>
      <c r="D11" s="236">
        <v>224322800</v>
      </c>
      <c r="E11" s="237">
        <v>249498710</v>
      </c>
      <c r="F11" s="238">
        <v>11.223072286900841</v>
      </c>
      <c r="H11"/>
    </row>
    <row r="12" spans="2:8" ht="13.5">
      <c r="B12" s="117" t="s">
        <v>138</v>
      </c>
      <c r="C12" s="21" t="s">
        <v>0</v>
      </c>
      <c r="D12" s="236">
        <v>321287510</v>
      </c>
      <c r="E12" s="237">
        <v>365702320</v>
      </c>
      <c r="F12" s="238">
        <v>13.824007662171493</v>
      </c>
      <c r="H12"/>
    </row>
    <row r="13" spans="2:8" ht="13.5">
      <c r="B13" s="117" t="s">
        <v>139</v>
      </c>
      <c r="C13" s="21" t="s">
        <v>0</v>
      </c>
      <c r="D13" s="236">
        <v>329153510</v>
      </c>
      <c r="E13" s="237">
        <v>412319660</v>
      </c>
      <c r="F13" s="238">
        <v>25.266675722218483</v>
      </c>
      <c r="H13"/>
    </row>
    <row r="14" spans="2:8" ht="13.5">
      <c r="B14" s="117" t="s">
        <v>140</v>
      </c>
      <c r="C14" s="21" t="s">
        <v>0</v>
      </c>
      <c r="D14" s="236">
        <v>377072790</v>
      </c>
      <c r="E14" s="237">
        <v>543866350</v>
      </c>
      <c r="F14" s="238">
        <v>44.233783084693016</v>
      </c>
      <c r="H14"/>
    </row>
    <row r="15" spans="2:8" ht="13.5">
      <c r="B15" s="117" t="s">
        <v>141</v>
      </c>
      <c r="C15" s="21" t="s">
        <v>0</v>
      </c>
      <c r="D15" s="236">
        <v>264413380</v>
      </c>
      <c r="E15" s="237">
        <v>370585000</v>
      </c>
      <c r="F15" s="238">
        <v>40.15364880551809</v>
      </c>
      <c r="H15"/>
    </row>
    <row r="16" spans="2:8" ht="13.5">
      <c r="B16" s="118" t="s">
        <v>142</v>
      </c>
      <c r="C16" s="22" t="s">
        <v>0</v>
      </c>
      <c r="D16" s="239">
        <v>2152721250</v>
      </c>
      <c r="E16" s="240">
        <v>2235089690</v>
      </c>
      <c r="F16" s="241">
        <v>3.826247360172619</v>
      </c>
      <c r="H16"/>
    </row>
    <row r="17" ht="11.25" hidden="1"/>
    <row r="18" spans="2:5" ht="11.25">
      <c r="B18" s="51"/>
      <c r="E18" s="158"/>
    </row>
    <row r="19" spans="2:5" ht="11.25">
      <c r="B19" s="51" t="s">
        <v>179</v>
      </c>
      <c r="D19" s="159"/>
      <c r="E19" s="242"/>
    </row>
    <row r="20" ht="11.25">
      <c r="B20" s="23" t="s">
        <v>147</v>
      </c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PageLayoutView="0" workbookViewId="0" topLeftCell="A1">
      <selection activeCell="G3" sqref="G3"/>
    </sheetView>
  </sheetViews>
  <sheetFormatPr defaultColWidth="9.140625" defaultRowHeight="12.75"/>
  <cols>
    <col min="1" max="1" width="34.57421875" style="12" customWidth="1"/>
    <col min="2" max="2" width="24.8515625" style="12" customWidth="1"/>
    <col min="3" max="3" width="21.140625" style="12" customWidth="1"/>
    <col min="4" max="4" width="4.57421875" style="12" customWidth="1"/>
    <col min="5" max="5" width="2.57421875" style="12" customWidth="1"/>
    <col min="6" max="6" width="2.140625" style="12" customWidth="1"/>
    <col min="7" max="7" width="36.28125" style="12" customWidth="1"/>
    <col min="8" max="8" width="14.28125" style="12" bestFit="1" customWidth="1"/>
    <col min="9" max="9" width="13.140625" style="12" customWidth="1"/>
    <col min="10" max="16384" width="9.140625" style="12" customWidth="1"/>
  </cols>
  <sheetData>
    <row r="2" spans="7:8" ht="14.25">
      <c r="G2" s="160"/>
      <c r="H2" s="161"/>
    </row>
    <row r="3" spans="1:7" ht="14.25">
      <c r="A3" s="322" t="s">
        <v>169</v>
      </c>
      <c r="G3" s="100" t="s">
        <v>170</v>
      </c>
    </row>
    <row r="4" spans="1:7" ht="14.25">
      <c r="A4" s="323" t="s">
        <v>47</v>
      </c>
      <c r="G4" s="323" t="s">
        <v>47</v>
      </c>
    </row>
    <row r="6" ht="14.25">
      <c r="I6" s="324"/>
    </row>
    <row r="8" ht="14.25">
      <c r="H8" s="41"/>
    </row>
    <row r="10" ht="14.25">
      <c r="B10" s="39"/>
    </row>
    <row r="30" ht="14.25">
      <c r="I30" s="325"/>
    </row>
    <row r="31" spans="1:7" ht="14.25">
      <c r="A31" s="25" t="s">
        <v>63</v>
      </c>
      <c r="G31" s="25" t="s">
        <v>63</v>
      </c>
    </row>
    <row r="38" spans="1:3" ht="14.25">
      <c r="A38" s="94" t="s">
        <v>37</v>
      </c>
      <c r="B38" s="95" t="s">
        <v>196</v>
      </c>
      <c r="C38" s="95" t="s">
        <v>197</v>
      </c>
    </row>
    <row r="39" spans="1:9" ht="14.25" customHeight="1">
      <c r="A39" s="326" t="s">
        <v>174</v>
      </c>
      <c r="B39" s="327">
        <v>0.20075934883237115</v>
      </c>
      <c r="C39" s="327">
        <v>0.1917308891321673</v>
      </c>
      <c r="D39" s="328"/>
      <c r="E39" s="328"/>
      <c r="I39" s="137"/>
    </row>
    <row r="40" spans="1:9" ht="14.25" customHeight="1">
      <c r="A40" s="138" t="s">
        <v>157</v>
      </c>
      <c r="B40" s="329">
        <v>0.12910663823442728</v>
      </c>
      <c r="C40" s="329">
        <v>0.08785194779497503</v>
      </c>
      <c r="D40" s="328"/>
      <c r="E40" s="328"/>
      <c r="I40" s="137"/>
    </row>
    <row r="41" spans="1:9" ht="14.25" customHeight="1">
      <c r="A41" s="326" t="s">
        <v>150</v>
      </c>
      <c r="B41" s="327">
        <v>0.12898528111509855</v>
      </c>
      <c r="C41" s="327">
        <v>0.25678231586081995</v>
      </c>
      <c r="D41" s="328"/>
      <c r="E41" s="328"/>
      <c r="I41" s="137"/>
    </row>
    <row r="42" spans="1:9" ht="14.25" customHeight="1">
      <c r="A42" s="144" t="s">
        <v>175</v>
      </c>
      <c r="B42" s="330">
        <v>0.09450252249440891</v>
      </c>
      <c r="C42" s="330">
        <v>0.02540649758863381</v>
      </c>
      <c r="D42" s="328"/>
      <c r="E42" s="328"/>
      <c r="I42" s="137"/>
    </row>
    <row r="43" spans="1:9" ht="14.25" customHeight="1">
      <c r="A43" s="326" t="s">
        <v>155</v>
      </c>
      <c r="B43" s="327">
        <v>0.07818865831036216</v>
      </c>
      <c r="C43" s="327">
        <v>0.05946931031537567</v>
      </c>
      <c r="D43" s="328"/>
      <c r="E43" s="328"/>
      <c r="I43" s="137"/>
    </row>
    <row r="44" spans="1:9" ht="14.25" customHeight="1">
      <c r="A44" s="144" t="s">
        <v>171</v>
      </c>
      <c r="B44" s="330">
        <v>0.06546349751217906</v>
      </c>
      <c r="C44" s="330">
        <v>0.023296754899608384</v>
      </c>
      <c r="D44" s="328"/>
      <c r="E44" s="328"/>
      <c r="I44" s="137"/>
    </row>
    <row r="45" spans="1:9" ht="14.25" customHeight="1">
      <c r="A45" s="138" t="s">
        <v>198</v>
      </c>
      <c r="B45" s="331">
        <v>0.06385118149824032</v>
      </c>
      <c r="C45" s="331">
        <v>0.06402970340275621</v>
      </c>
      <c r="D45" s="328"/>
      <c r="E45" s="328"/>
      <c r="I45" s="137"/>
    </row>
    <row r="46" spans="1:9" ht="14.25" customHeight="1">
      <c r="A46" s="334" t="s">
        <v>156</v>
      </c>
      <c r="B46" s="335">
        <v>0.0618921308576481</v>
      </c>
      <c r="C46" s="335">
        <v>0.014272424822533793</v>
      </c>
      <c r="D46" s="328"/>
      <c r="E46" s="328"/>
      <c r="I46" s="137"/>
    </row>
    <row r="47" spans="1:9" ht="14.25" customHeight="1">
      <c r="A47" s="334" t="s">
        <v>173</v>
      </c>
      <c r="B47" s="335">
        <v>0.028172188415596124</v>
      </c>
      <c r="C47" s="335">
        <v>0.029434906285840473</v>
      </c>
      <c r="D47" s="328"/>
      <c r="E47" s="328"/>
      <c r="I47" s="137"/>
    </row>
    <row r="48" spans="1:9" ht="14.25" customHeight="1">
      <c r="A48" s="334" t="s">
        <v>172</v>
      </c>
      <c r="B48" s="335">
        <v>0.007593488323711447</v>
      </c>
      <c r="C48" s="335">
        <v>0.06613516831259914</v>
      </c>
      <c r="D48" s="328"/>
      <c r="E48" s="328"/>
      <c r="I48" s="137"/>
    </row>
    <row r="49" spans="1:9" ht="14.25" customHeight="1">
      <c r="A49" s="334" t="s">
        <v>149</v>
      </c>
      <c r="B49" s="335">
        <v>0.007212080234392608</v>
      </c>
      <c r="C49" s="335">
        <v>0.06584982975621825</v>
      </c>
      <c r="D49" s="328"/>
      <c r="E49" s="328"/>
      <c r="I49" s="137"/>
    </row>
    <row r="50" spans="1:3" ht="14.25">
      <c r="A50" s="332" t="s">
        <v>60</v>
      </c>
      <c r="B50" s="333">
        <f>1-SUM(B39:B49)</f>
        <v>0.1342729841715644</v>
      </c>
      <c r="C50" s="333">
        <f>1-SUM(C39:C49)</f>
        <v>0.11574025182847214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67"/>
  <sheetViews>
    <sheetView showGridLines="0" tabSelected="1" zoomScalePageLayoutView="0" workbookViewId="0" topLeftCell="A22">
      <selection activeCell="C52" sqref="C52"/>
    </sheetView>
  </sheetViews>
  <sheetFormatPr defaultColWidth="9.140625" defaultRowHeight="12.75"/>
  <cols>
    <col min="1" max="1" width="9.140625" style="25" customWidth="1"/>
    <col min="2" max="2" width="60.140625" style="25" customWidth="1"/>
    <col min="3" max="3" width="9.8515625" style="25" customWidth="1"/>
    <col min="4" max="4" width="10.7109375" style="25" customWidth="1"/>
    <col min="5" max="5" width="10.00390625" style="25" customWidth="1"/>
    <col min="6" max="6" width="13.00390625" style="25" customWidth="1"/>
    <col min="7" max="7" width="10.421875" style="25" bestFit="1" customWidth="1"/>
    <col min="8" max="9" width="9.140625" style="25" customWidth="1"/>
    <col min="10" max="10" width="25.57421875" style="25" bestFit="1" customWidth="1"/>
    <col min="11" max="16384" width="9.140625" style="25" customWidth="1"/>
  </cols>
  <sheetData>
    <row r="2" ht="11.25">
      <c r="F2" s="162"/>
    </row>
    <row r="3" spans="2:4" ht="12.75">
      <c r="B3" s="42" t="s">
        <v>183</v>
      </c>
      <c r="D3" s="27"/>
    </row>
    <row r="4" spans="2:4" ht="12">
      <c r="B4" s="25" t="s">
        <v>47</v>
      </c>
      <c r="D4" s="27"/>
    </row>
    <row r="5" ht="11.25">
      <c r="C5" s="28"/>
    </row>
    <row r="9" spans="11:12" ht="11.25">
      <c r="K9" s="25" t="s">
        <v>36</v>
      </c>
      <c r="L9" s="25" t="s">
        <v>36</v>
      </c>
    </row>
    <row r="10" spans="10:14" ht="11.25">
      <c r="J10" s="25" t="s">
        <v>31</v>
      </c>
      <c r="N10" s="162"/>
    </row>
    <row r="11" spans="11:14" ht="11.25">
      <c r="K11" s="26" t="s">
        <v>193</v>
      </c>
      <c r="L11" s="26">
        <v>2010</v>
      </c>
      <c r="N11" s="162"/>
    </row>
    <row r="12" spans="10:14" ht="11.25">
      <c r="J12" s="97" t="s">
        <v>32</v>
      </c>
      <c r="K12" s="97">
        <v>3778.34</v>
      </c>
      <c r="L12" s="97">
        <v>3796.92</v>
      </c>
      <c r="N12" s="162"/>
    </row>
    <row r="13" spans="10:15" ht="12.75">
      <c r="J13" s="98" t="s">
        <v>34</v>
      </c>
      <c r="K13" s="98">
        <v>589.67</v>
      </c>
      <c r="L13" s="98">
        <v>646.92</v>
      </c>
      <c r="N13" s="163"/>
      <c r="O13" s="113"/>
    </row>
    <row r="14" spans="10:15" ht="11.25">
      <c r="J14" s="98" t="s">
        <v>35</v>
      </c>
      <c r="K14" s="98">
        <v>145.8</v>
      </c>
      <c r="L14" s="98">
        <v>151.72</v>
      </c>
      <c r="N14" s="164"/>
      <c r="O14" s="113"/>
    </row>
    <row r="15" spans="10:15" ht="11.25">
      <c r="J15" s="99" t="s">
        <v>33</v>
      </c>
      <c r="K15" s="139">
        <v>41.29</v>
      </c>
      <c r="L15" s="139">
        <v>16.79</v>
      </c>
      <c r="N15" s="165"/>
      <c r="O15" s="113"/>
    </row>
    <row r="16" spans="14:15" ht="11.25">
      <c r="N16" s="166"/>
      <c r="O16" s="62"/>
    </row>
    <row r="27" ht="11.25">
      <c r="B27" s="51" t="s">
        <v>179</v>
      </c>
    </row>
    <row r="28" ht="11.25">
      <c r="B28" s="1" t="s">
        <v>61</v>
      </c>
    </row>
    <row r="30" ht="11.25">
      <c r="B30" s="43"/>
    </row>
    <row r="32" ht="12.75">
      <c r="B32" s="42" t="s">
        <v>184</v>
      </c>
    </row>
    <row r="34" spans="2:7" ht="11.25" customHeight="1">
      <c r="B34" s="349"/>
      <c r="C34" s="351">
        <v>2000</v>
      </c>
      <c r="D34" s="352"/>
      <c r="E34" s="351">
        <v>2010</v>
      </c>
      <c r="F34" s="352"/>
      <c r="G34" s="353" t="s">
        <v>65</v>
      </c>
    </row>
    <row r="35" spans="2:7" ht="21" customHeight="1">
      <c r="B35" s="350"/>
      <c r="C35" s="109" t="s">
        <v>30</v>
      </c>
      <c r="D35" s="110" t="s">
        <v>57</v>
      </c>
      <c r="E35" s="109" t="s">
        <v>30</v>
      </c>
      <c r="F35" s="110" t="s">
        <v>57</v>
      </c>
      <c r="G35" s="354"/>
    </row>
    <row r="36" spans="2:7" ht="12.75">
      <c r="B36" s="56" t="s">
        <v>106</v>
      </c>
      <c r="C36" s="243">
        <v>4555110</v>
      </c>
      <c r="D36" s="244">
        <v>100</v>
      </c>
      <c r="E36" s="243">
        <v>4612360</v>
      </c>
      <c r="F36" s="244">
        <v>100</v>
      </c>
      <c r="G36" s="245">
        <v>1.2568302412016394</v>
      </c>
    </row>
    <row r="37" spans="2:7" s="62" customFormat="1" ht="12.75">
      <c r="B37" s="61" t="s">
        <v>32</v>
      </c>
      <c r="C37" s="246">
        <v>3778340</v>
      </c>
      <c r="D37" s="247">
        <v>82.94728338064283</v>
      </c>
      <c r="E37" s="246">
        <v>3796920</v>
      </c>
      <c r="F37" s="248">
        <v>82.32054739872864</v>
      </c>
      <c r="G37" s="249">
        <v>0.49175034538977436</v>
      </c>
    </row>
    <row r="38" spans="2:7" ht="12.75">
      <c r="B38" s="57" t="s">
        <v>68</v>
      </c>
      <c r="C38" s="250">
        <v>2621880</v>
      </c>
      <c r="D38" s="251">
        <v>57.55909297470314</v>
      </c>
      <c r="E38" s="250">
        <v>2376490</v>
      </c>
      <c r="F38" s="252">
        <v>51.52438231187505</v>
      </c>
      <c r="G38" s="253">
        <v>-9.359314690222282</v>
      </c>
    </row>
    <row r="39" spans="2:7" ht="12.75">
      <c r="B39" s="57" t="s">
        <v>103</v>
      </c>
      <c r="C39" s="250">
        <v>26480</v>
      </c>
      <c r="D39" s="251">
        <v>0.581325149118243</v>
      </c>
      <c r="E39" s="250">
        <v>17520</v>
      </c>
      <c r="F39" s="252">
        <v>0.3798489276639291</v>
      </c>
      <c r="G39" s="253">
        <v>-33.8368580060423</v>
      </c>
    </row>
    <row r="40" spans="2:7" ht="12.75">
      <c r="B40" s="57" t="s">
        <v>69</v>
      </c>
      <c r="C40" s="250">
        <v>37040</v>
      </c>
      <c r="D40" s="251">
        <v>0.8131527010324667</v>
      </c>
      <c r="E40" s="250">
        <v>16740</v>
      </c>
      <c r="F40" s="252">
        <v>0.3629378452679322</v>
      </c>
      <c r="G40" s="253">
        <v>-54.80561555075594</v>
      </c>
    </row>
    <row r="41" spans="2:7" ht="12.75">
      <c r="B41" s="63" t="s">
        <v>83</v>
      </c>
      <c r="C41" s="250">
        <v>52840</v>
      </c>
      <c r="D41" s="251">
        <v>1.1600158942374608</v>
      </c>
      <c r="E41" s="250">
        <v>15510</v>
      </c>
      <c r="F41" s="252">
        <v>0.33627036918193726</v>
      </c>
      <c r="G41" s="253">
        <v>-70.64723694171082</v>
      </c>
    </row>
    <row r="42" spans="2:7" ht="12.75">
      <c r="B42" s="63" t="s">
        <v>84</v>
      </c>
      <c r="C42" s="250">
        <v>1220</v>
      </c>
      <c r="D42" s="251">
        <v>0.026783107323423583</v>
      </c>
      <c r="E42" s="250">
        <v>1870</v>
      </c>
      <c r="F42" s="252">
        <v>0.0405432360006591</v>
      </c>
      <c r="G42" s="253">
        <v>53.278688524590166</v>
      </c>
    </row>
    <row r="43" spans="2:7" ht="11.25" customHeight="1">
      <c r="B43" s="63" t="s">
        <v>104</v>
      </c>
      <c r="C43" s="250">
        <v>402860</v>
      </c>
      <c r="D43" s="251">
        <v>8.844133292061004</v>
      </c>
      <c r="E43" s="250">
        <v>753550</v>
      </c>
      <c r="F43" s="252">
        <v>16.337623255773618</v>
      </c>
      <c r="G43" s="253">
        <v>87.05009184332026</v>
      </c>
    </row>
    <row r="44" spans="2:7" ht="11.25" customHeight="1">
      <c r="B44" s="63" t="s">
        <v>85</v>
      </c>
      <c r="C44" s="250">
        <v>70020</v>
      </c>
      <c r="D44" s="251">
        <v>1.5371747334312453</v>
      </c>
      <c r="E44" s="250">
        <v>56810</v>
      </c>
      <c r="F44" s="252">
        <v>1.2316905011751034</v>
      </c>
      <c r="G44" s="253">
        <v>-18.866038274778635</v>
      </c>
    </row>
    <row r="45" spans="2:7" ht="11.25" customHeight="1">
      <c r="B45" s="63" t="s">
        <v>105</v>
      </c>
      <c r="C45" s="250">
        <v>990</v>
      </c>
      <c r="D45" s="251">
        <v>0.021733832991958482</v>
      </c>
      <c r="E45" s="250">
        <v>960</v>
      </c>
      <c r="F45" s="252">
        <v>0.020813639871996113</v>
      </c>
      <c r="G45" s="253">
        <v>-3.0303030303030303</v>
      </c>
    </row>
    <row r="46" spans="2:7" ht="11.25" customHeight="1">
      <c r="B46" s="63" t="s">
        <v>86</v>
      </c>
      <c r="C46" s="250">
        <v>285560</v>
      </c>
      <c r="D46" s="251">
        <v>6.269003383013802</v>
      </c>
      <c r="E46" s="250">
        <v>284770</v>
      </c>
      <c r="F46" s="252">
        <v>6.174062735779514</v>
      </c>
      <c r="G46" s="253">
        <v>-0.27664939067096234</v>
      </c>
    </row>
    <row r="47" spans="2:7" ht="11.25" customHeight="1">
      <c r="B47" s="63" t="s">
        <v>87</v>
      </c>
      <c r="C47" s="250">
        <v>16720</v>
      </c>
      <c r="D47" s="251">
        <v>0.36706029053085437</v>
      </c>
      <c r="E47" s="250">
        <v>10410</v>
      </c>
      <c r="F47" s="252">
        <v>0.22569790736195788</v>
      </c>
      <c r="G47" s="253">
        <v>-37.739234449760765</v>
      </c>
    </row>
    <row r="48" spans="2:7" ht="11.25" customHeight="1">
      <c r="B48" s="63" t="s">
        <v>88</v>
      </c>
      <c r="C48" s="250">
        <v>1960</v>
      </c>
      <c r="D48" s="251">
        <v>0.04302859865074609</v>
      </c>
      <c r="E48" s="250">
        <v>2260</v>
      </c>
      <c r="F48" s="252">
        <v>0.04899877719865753</v>
      </c>
      <c r="G48" s="253">
        <v>15.306122448979592</v>
      </c>
    </row>
    <row r="49" spans="2:7" ht="11.25" customHeight="1">
      <c r="B49" s="63" t="s">
        <v>89</v>
      </c>
      <c r="C49" s="250">
        <v>260790</v>
      </c>
      <c r="D49" s="251">
        <v>5.7252184908816695</v>
      </c>
      <c r="E49" s="250">
        <v>260040</v>
      </c>
      <c r="F49" s="252">
        <v>5.637894700326948</v>
      </c>
      <c r="G49" s="253">
        <v>-0.2875877142528471</v>
      </c>
    </row>
    <row r="50" spans="2:7" s="62" customFormat="1" ht="11.25" customHeight="1">
      <c r="B50" s="63" t="s">
        <v>70</v>
      </c>
      <c r="C50" s="250">
        <v>41290</v>
      </c>
      <c r="D50" s="251">
        <v>0.9064545093312785</v>
      </c>
      <c r="E50" s="250">
        <v>16790</v>
      </c>
      <c r="F50" s="252">
        <v>0.36402188901126536</v>
      </c>
      <c r="G50" s="253">
        <v>-59.336401065633325</v>
      </c>
    </row>
    <row r="51" spans="2:7" s="62" customFormat="1" ht="11.25" customHeight="1">
      <c r="B51" s="63" t="s">
        <v>71</v>
      </c>
      <c r="C51" s="250">
        <v>589670</v>
      </c>
      <c r="D51" s="251">
        <v>12.945241717543594</v>
      </c>
      <c r="E51" s="250">
        <v>646920</v>
      </c>
      <c r="F51" s="252">
        <v>14.025791568741383</v>
      </c>
      <c r="G51" s="253">
        <v>9.708820187562536</v>
      </c>
    </row>
    <row r="52" spans="2:7" ht="11.25" customHeight="1">
      <c r="B52" s="58" t="s">
        <v>72</v>
      </c>
      <c r="C52" s="250">
        <v>401670</v>
      </c>
      <c r="D52" s="251">
        <v>8.818008785737337</v>
      </c>
      <c r="E52" s="250">
        <v>22350</v>
      </c>
      <c r="F52" s="252">
        <v>0.4845675532699096</v>
      </c>
      <c r="G52" s="253">
        <v>-94.43573082381059</v>
      </c>
    </row>
    <row r="53" spans="2:7" ht="12.75">
      <c r="B53" s="58" t="s">
        <v>73</v>
      </c>
      <c r="C53" s="250">
        <v>188000</v>
      </c>
      <c r="D53" s="251">
        <v>4.127232931806257</v>
      </c>
      <c r="E53" s="250">
        <v>624580</v>
      </c>
      <c r="F53" s="252">
        <v>13.541440824220139</v>
      </c>
      <c r="G53" s="253">
        <v>232.22340425531917</v>
      </c>
    </row>
    <row r="54" spans="2:7" ht="12.75" hidden="1">
      <c r="B54" s="58" t="s">
        <v>74</v>
      </c>
      <c r="C54" s="250"/>
      <c r="D54" s="251" t="s">
        <v>55</v>
      </c>
      <c r="E54" s="250">
        <v>0</v>
      </c>
      <c r="F54" s="252">
        <v>0</v>
      </c>
      <c r="G54" s="253" t="s">
        <v>55</v>
      </c>
    </row>
    <row r="55" spans="2:7" s="62" customFormat="1" ht="12.75">
      <c r="B55" s="63" t="s">
        <v>75</v>
      </c>
      <c r="C55" s="250">
        <v>145800</v>
      </c>
      <c r="D55" s="251">
        <v>3.2008008588157035</v>
      </c>
      <c r="E55" s="250">
        <v>151720</v>
      </c>
      <c r="F55" s="252">
        <v>3.2894223347700526</v>
      </c>
      <c r="G55" s="253">
        <v>4.060356652949245</v>
      </c>
    </row>
    <row r="56" spans="2:7" ht="12.75">
      <c r="B56" s="58" t="s">
        <v>76</v>
      </c>
      <c r="C56" s="250">
        <v>73680</v>
      </c>
      <c r="D56" s="251">
        <v>1.617524055401516</v>
      </c>
      <c r="E56" s="250">
        <v>83770</v>
      </c>
      <c r="F56" s="252">
        <v>1.8162068875803277</v>
      </c>
      <c r="G56" s="253">
        <v>13.694353963083605</v>
      </c>
    </row>
    <row r="57" spans="2:7" ht="12.75" hidden="1">
      <c r="B57" s="58" t="s">
        <v>77</v>
      </c>
      <c r="C57" s="250">
        <v>0</v>
      </c>
      <c r="D57" s="251">
        <v>0</v>
      </c>
      <c r="E57" s="250">
        <v>0</v>
      </c>
      <c r="F57" s="252">
        <v>0</v>
      </c>
      <c r="G57" s="253">
        <v>0</v>
      </c>
    </row>
    <row r="58" spans="2:7" ht="12.75" hidden="1">
      <c r="B58" s="58" t="s">
        <v>82</v>
      </c>
      <c r="C58" s="250">
        <v>0</v>
      </c>
      <c r="D58" s="251">
        <v>0</v>
      </c>
      <c r="E58" s="250">
        <v>0</v>
      </c>
      <c r="F58" s="252">
        <v>0</v>
      </c>
      <c r="G58" s="253">
        <v>0</v>
      </c>
    </row>
    <row r="59" spans="2:7" ht="12.75">
      <c r="B59" s="58" t="s">
        <v>81</v>
      </c>
      <c r="C59" s="250">
        <v>67730</v>
      </c>
      <c r="D59" s="251">
        <v>1.4869015237831797</v>
      </c>
      <c r="E59" s="250">
        <v>59980</v>
      </c>
      <c r="F59" s="252">
        <v>1.300418874502424</v>
      </c>
      <c r="G59" s="253">
        <v>-11.442492248634283</v>
      </c>
    </row>
    <row r="60" spans="2:7" ht="12.75">
      <c r="B60" s="58" t="s">
        <v>78</v>
      </c>
      <c r="C60" s="250">
        <v>4390</v>
      </c>
      <c r="D60" s="251">
        <v>0.09637527963100781</v>
      </c>
      <c r="E60" s="250">
        <v>3450</v>
      </c>
      <c r="F60" s="252">
        <v>0.07479901828998603</v>
      </c>
      <c r="G60" s="253">
        <v>-21.4123006833713</v>
      </c>
    </row>
    <row r="61" spans="2:7" ht="12.75">
      <c r="B61" s="59" t="s">
        <v>79</v>
      </c>
      <c r="C61" s="254">
        <v>0</v>
      </c>
      <c r="D61" s="255">
        <v>0</v>
      </c>
      <c r="E61" s="254">
        <v>4520</v>
      </c>
      <c r="F61" s="256">
        <v>0.09799755439731506</v>
      </c>
      <c r="G61" s="257" t="s">
        <v>55</v>
      </c>
    </row>
    <row r="62" spans="2:7" ht="11.25" hidden="1">
      <c r="B62" s="167" t="s">
        <v>80</v>
      </c>
      <c r="C62" s="168">
        <v>0</v>
      </c>
      <c r="D62" s="169">
        <f>C62/$C$36*100</f>
        <v>0</v>
      </c>
      <c r="E62" s="168">
        <v>0</v>
      </c>
      <c r="F62" s="170">
        <f>E62/$E$36*100</f>
        <v>0</v>
      </c>
      <c r="G62" s="171">
        <v>0</v>
      </c>
    </row>
    <row r="63" spans="2:3" ht="11.25" hidden="1">
      <c r="B63" s="1"/>
      <c r="C63" s="25">
        <v>0</v>
      </c>
    </row>
    <row r="64" ht="11.25">
      <c r="B64" s="51"/>
    </row>
    <row r="65" ht="11.25">
      <c r="B65" s="51" t="s">
        <v>179</v>
      </c>
    </row>
    <row r="66" ht="11.25">
      <c r="B66" s="1" t="s">
        <v>61</v>
      </c>
    </row>
    <row r="67" ht="11.25">
      <c r="B67" s="1"/>
    </row>
  </sheetData>
  <sheetProtection/>
  <mergeCells count="4">
    <mergeCell ref="B34:B35"/>
    <mergeCell ref="C34:D34"/>
    <mergeCell ref="E34:F34"/>
    <mergeCell ref="G34:G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83"/>
  <sheetViews>
    <sheetView showGridLines="0" zoomScalePageLayoutView="0" workbookViewId="0" topLeftCell="A1">
      <selection activeCell="E5" sqref="E5"/>
    </sheetView>
  </sheetViews>
  <sheetFormatPr defaultColWidth="8.8515625" defaultRowHeight="12.75"/>
  <cols>
    <col min="1" max="1" width="8.8515625" style="0" customWidth="1"/>
    <col min="2" max="2" width="28.140625" style="0" customWidth="1"/>
    <col min="3" max="3" width="8.8515625" style="0" customWidth="1"/>
    <col min="4" max="4" width="8.421875" style="0" customWidth="1"/>
    <col min="5" max="6" width="8.8515625" style="0" customWidth="1"/>
    <col min="7" max="7" width="8.421875" style="0" customWidth="1"/>
    <col min="8" max="8" width="8.28125" style="0" customWidth="1"/>
  </cols>
  <sheetData>
    <row r="1" spans="2:11" s="121" customFormat="1" ht="19.5" customHeight="1">
      <c r="B1" s="119" t="s">
        <v>185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ht="12.75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2:11" ht="12.75" customHeight="1">
      <c r="B3" s="358" t="s">
        <v>58</v>
      </c>
      <c r="C3" s="364">
        <v>2010</v>
      </c>
      <c r="D3" s="365"/>
      <c r="E3" s="365"/>
      <c r="F3" s="365"/>
      <c r="G3" s="365"/>
      <c r="H3" s="365"/>
      <c r="I3" s="365"/>
      <c r="J3" s="365"/>
      <c r="K3" s="365"/>
    </row>
    <row r="4" spans="2:11" ht="12.75" customHeight="1">
      <c r="B4" s="359"/>
      <c r="C4" s="361" t="s">
        <v>15</v>
      </c>
      <c r="D4" s="366" t="s">
        <v>107</v>
      </c>
      <c r="E4" s="367"/>
      <c r="F4" s="367"/>
      <c r="G4" s="367"/>
      <c r="H4" s="367"/>
      <c r="I4" s="367"/>
      <c r="J4" s="367"/>
      <c r="K4" s="367"/>
    </row>
    <row r="5" spans="2:11" ht="12.75">
      <c r="B5" s="359"/>
      <c r="C5" s="362"/>
      <c r="D5" s="64" t="s">
        <v>130</v>
      </c>
      <c r="E5" s="155" t="s">
        <v>159</v>
      </c>
      <c r="F5" s="155" t="s">
        <v>97</v>
      </c>
      <c r="G5" s="155" t="s">
        <v>100</v>
      </c>
      <c r="H5" s="155" t="s">
        <v>101</v>
      </c>
      <c r="I5" s="155" t="s">
        <v>98</v>
      </c>
      <c r="J5" s="155" t="s">
        <v>99</v>
      </c>
      <c r="K5" s="155" t="s">
        <v>176</v>
      </c>
    </row>
    <row r="6" spans="2:11" ht="16.5" customHeight="1">
      <c r="B6" s="360"/>
      <c r="C6" s="363"/>
      <c r="D6" s="368" t="s">
        <v>131</v>
      </c>
      <c r="E6" s="369"/>
      <c r="F6" s="369"/>
      <c r="G6" s="369"/>
      <c r="H6" s="369"/>
      <c r="I6" s="369"/>
      <c r="J6" s="369"/>
      <c r="K6" s="369"/>
    </row>
    <row r="7" spans="2:11" ht="13.5">
      <c r="B7" s="88" t="s">
        <v>0</v>
      </c>
      <c r="C7" s="181">
        <v>381650</v>
      </c>
      <c r="D7" s="181">
        <v>2483790</v>
      </c>
      <c r="E7" s="181">
        <v>56880</v>
      </c>
      <c r="F7" s="181">
        <v>525410</v>
      </c>
      <c r="G7" s="181">
        <v>120430</v>
      </c>
      <c r="H7" s="181">
        <v>9170</v>
      </c>
      <c r="I7" s="181">
        <v>793240</v>
      </c>
      <c r="J7" s="183">
        <v>976100</v>
      </c>
      <c r="K7" s="183">
        <v>2550</v>
      </c>
    </row>
    <row r="8" spans="2:11" ht="13.5">
      <c r="B8" s="76" t="s">
        <v>6</v>
      </c>
      <c r="C8" s="173">
        <v>6170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4">
        <v>0</v>
      </c>
      <c r="K8" s="175">
        <v>0</v>
      </c>
    </row>
    <row r="9" spans="2:11" ht="13.5">
      <c r="B9" s="77" t="s">
        <v>7</v>
      </c>
      <c r="C9" s="176">
        <v>347940</v>
      </c>
      <c r="D9" s="176">
        <v>426390</v>
      </c>
      <c r="E9" s="176">
        <v>26370</v>
      </c>
      <c r="F9" s="176">
        <v>12080</v>
      </c>
      <c r="G9" s="176">
        <v>11600</v>
      </c>
      <c r="H9" s="176">
        <v>5630</v>
      </c>
      <c r="I9" s="176">
        <v>131630</v>
      </c>
      <c r="J9" s="177">
        <v>237720</v>
      </c>
      <c r="K9" s="177">
        <v>1350</v>
      </c>
    </row>
    <row r="10" spans="2:11" ht="13.5">
      <c r="B10" s="77" t="s">
        <v>8</v>
      </c>
      <c r="C10" s="176">
        <v>14020</v>
      </c>
      <c r="D10" s="176">
        <v>95610</v>
      </c>
      <c r="E10" s="176">
        <v>10100</v>
      </c>
      <c r="F10" s="176">
        <v>21410</v>
      </c>
      <c r="G10" s="176">
        <v>8600</v>
      </c>
      <c r="H10" s="176">
        <v>1160</v>
      </c>
      <c r="I10" s="176">
        <v>29140</v>
      </c>
      <c r="J10" s="177">
        <v>25070</v>
      </c>
      <c r="K10" s="177">
        <v>130</v>
      </c>
    </row>
    <row r="11" spans="2:11" ht="13.5">
      <c r="B11" s="77" t="s">
        <v>9</v>
      </c>
      <c r="C11" s="176">
        <v>4010</v>
      </c>
      <c r="D11" s="176">
        <v>48390</v>
      </c>
      <c r="E11" s="176">
        <v>4470</v>
      </c>
      <c r="F11" s="176">
        <v>15520</v>
      </c>
      <c r="G11" s="176">
        <v>7670</v>
      </c>
      <c r="H11" s="176">
        <v>540</v>
      </c>
      <c r="I11" s="176">
        <v>12280</v>
      </c>
      <c r="J11" s="177">
        <v>7860</v>
      </c>
      <c r="K11" s="177">
        <v>60</v>
      </c>
    </row>
    <row r="12" spans="2:11" ht="13.5">
      <c r="B12" s="77" t="s">
        <v>10</v>
      </c>
      <c r="C12" s="176">
        <v>1980</v>
      </c>
      <c r="D12" s="176">
        <v>34100</v>
      </c>
      <c r="E12" s="176">
        <v>2410</v>
      </c>
      <c r="F12" s="176">
        <v>12330</v>
      </c>
      <c r="G12" s="176">
        <v>6870</v>
      </c>
      <c r="H12" s="176">
        <v>280</v>
      </c>
      <c r="I12" s="176">
        <v>7630</v>
      </c>
      <c r="J12" s="177">
        <v>4530</v>
      </c>
      <c r="K12" s="177">
        <v>40</v>
      </c>
    </row>
    <row r="13" spans="2:11" ht="13.5">
      <c r="B13" s="77" t="s">
        <v>11</v>
      </c>
      <c r="C13" s="176">
        <v>3830</v>
      </c>
      <c r="D13" s="176">
        <v>118220</v>
      </c>
      <c r="E13" s="176">
        <v>5700</v>
      </c>
      <c r="F13" s="176">
        <v>45260</v>
      </c>
      <c r="G13" s="176">
        <v>31130</v>
      </c>
      <c r="H13" s="176">
        <v>880</v>
      </c>
      <c r="I13" s="176">
        <v>19790</v>
      </c>
      <c r="J13" s="177">
        <v>15230</v>
      </c>
      <c r="K13" s="177">
        <v>220</v>
      </c>
    </row>
    <row r="14" spans="2:11" ht="13.5">
      <c r="B14" s="77" t="s">
        <v>12</v>
      </c>
      <c r="C14" s="176">
        <v>1510</v>
      </c>
      <c r="D14" s="176">
        <v>105810</v>
      </c>
      <c r="E14" s="176">
        <v>2830</v>
      </c>
      <c r="F14" s="176">
        <v>37320</v>
      </c>
      <c r="G14" s="176">
        <v>26900</v>
      </c>
      <c r="H14" s="176">
        <v>300</v>
      </c>
      <c r="I14" s="176">
        <v>14240</v>
      </c>
      <c r="J14" s="177">
        <v>24140</v>
      </c>
      <c r="K14" s="177">
        <v>90</v>
      </c>
    </row>
    <row r="15" spans="2:11" ht="13.5">
      <c r="B15" s="77" t="s">
        <v>13</v>
      </c>
      <c r="C15" s="176">
        <v>1520</v>
      </c>
      <c r="D15" s="176">
        <v>336110</v>
      </c>
      <c r="E15" s="176">
        <v>4240</v>
      </c>
      <c r="F15" s="176">
        <v>110390</v>
      </c>
      <c r="G15" s="176">
        <v>22980</v>
      </c>
      <c r="H15" s="176">
        <v>380</v>
      </c>
      <c r="I15" s="176">
        <v>56020</v>
      </c>
      <c r="J15" s="177">
        <v>141460</v>
      </c>
      <c r="K15" s="177">
        <v>640</v>
      </c>
    </row>
    <row r="16" spans="2:11" ht="13.5">
      <c r="B16" s="78" t="s">
        <v>14</v>
      </c>
      <c r="C16" s="178">
        <v>680</v>
      </c>
      <c r="D16" s="178">
        <v>1319160</v>
      </c>
      <c r="E16" s="178">
        <v>760</v>
      </c>
      <c r="F16" s="178">
        <v>271080</v>
      </c>
      <c r="G16" s="178">
        <v>4680</v>
      </c>
      <c r="H16" s="178">
        <v>0</v>
      </c>
      <c r="I16" s="178">
        <v>522500</v>
      </c>
      <c r="J16" s="179">
        <v>520100</v>
      </c>
      <c r="K16" s="180">
        <v>0</v>
      </c>
    </row>
    <row r="17" spans="2:11" ht="12.75"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2:11" ht="12.75" customHeight="1">
      <c r="B18" s="355" t="s">
        <v>58</v>
      </c>
      <c r="C18" s="370">
        <v>2000</v>
      </c>
      <c r="D18" s="371"/>
      <c r="E18" s="371"/>
      <c r="F18" s="371"/>
      <c r="G18" s="371"/>
      <c r="H18" s="371"/>
      <c r="I18" s="371"/>
      <c r="J18" s="371"/>
      <c r="K18" s="371"/>
    </row>
    <row r="19" spans="2:11" ht="12.75" customHeight="1">
      <c r="B19" s="356"/>
      <c r="C19" s="361" t="s">
        <v>15</v>
      </c>
      <c r="D19" s="372" t="s">
        <v>107</v>
      </c>
      <c r="E19" s="373"/>
      <c r="F19" s="373"/>
      <c r="G19" s="373"/>
      <c r="H19" s="373"/>
      <c r="I19" s="373"/>
      <c r="J19" s="373"/>
      <c r="K19" s="373"/>
    </row>
    <row r="20" spans="2:11" ht="12.75" customHeight="1">
      <c r="B20" s="356"/>
      <c r="C20" s="362"/>
      <c r="D20" s="153" t="s">
        <v>0</v>
      </c>
      <c r="E20" s="87" t="s">
        <v>159</v>
      </c>
      <c r="F20" s="87" t="s">
        <v>97</v>
      </c>
      <c r="G20" s="87" t="s">
        <v>100</v>
      </c>
      <c r="H20" s="87" t="s">
        <v>144</v>
      </c>
      <c r="I20" s="87" t="s">
        <v>145</v>
      </c>
      <c r="J20" s="87" t="s">
        <v>146</v>
      </c>
      <c r="K20" s="155" t="s">
        <v>176</v>
      </c>
    </row>
    <row r="21" spans="2:11" ht="12.75">
      <c r="B21" s="357"/>
      <c r="C21" s="363"/>
      <c r="D21" s="374" t="s">
        <v>131</v>
      </c>
      <c r="E21" s="375"/>
      <c r="F21" s="375"/>
      <c r="G21" s="375"/>
      <c r="H21" s="375"/>
      <c r="I21" s="375"/>
      <c r="J21" s="375"/>
      <c r="K21" s="375"/>
    </row>
    <row r="22" spans="2:11" ht="16.5" customHeight="1">
      <c r="B22" s="88" t="s">
        <v>0</v>
      </c>
      <c r="C22" s="181">
        <v>734320</v>
      </c>
      <c r="D22" s="182">
        <v>3097540</v>
      </c>
      <c r="E22" s="182">
        <v>67430</v>
      </c>
      <c r="F22" s="181">
        <v>644500</v>
      </c>
      <c r="G22" s="181">
        <v>128730</v>
      </c>
      <c r="H22" s="181">
        <v>10600</v>
      </c>
      <c r="I22" s="181">
        <v>1252900</v>
      </c>
      <c r="J22" s="183">
        <v>989250</v>
      </c>
      <c r="K22" s="183">
        <v>4120</v>
      </c>
    </row>
    <row r="23" spans="2:11" ht="13.5">
      <c r="B23" s="123" t="s">
        <v>6</v>
      </c>
      <c r="C23" s="184">
        <v>7180</v>
      </c>
      <c r="D23" s="185">
        <v>0</v>
      </c>
      <c r="E23" s="185">
        <v>0</v>
      </c>
      <c r="F23" s="184">
        <v>0</v>
      </c>
      <c r="G23" s="184">
        <v>0</v>
      </c>
      <c r="H23" s="184">
        <v>0</v>
      </c>
      <c r="I23" s="184">
        <v>0</v>
      </c>
      <c r="J23" s="186">
        <v>0</v>
      </c>
      <c r="K23" s="187">
        <v>0</v>
      </c>
    </row>
    <row r="24" spans="2:11" ht="13.5">
      <c r="B24" s="124" t="s">
        <v>7</v>
      </c>
      <c r="C24" s="188">
        <v>675790</v>
      </c>
      <c r="D24" s="189">
        <v>735430</v>
      </c>
      <c r="E24" s="189">
        <v>32290</v>
      </c>
      <c r="F24" s="188">
        <v>46230</v>
      </c>
      <c r="G24" s="188">
        <v>10570</v>
      </c>
      <c r="H24" s="188">
        <v>6930</v>
      </c>
      <c r="I24" s="188">
        <v>385460</v>
      </c>
      <c r="J24" s="190">
        <v>250960</v>
      </c>
      <c r="K24" s="190">
        <v>2990</v>
      </c>
    </row>
    <row r="25" spans="2:11" ht="13.5">
      <c r="B25" s="124" t="s">
        <v>8</v>
      </c>
      <c r="C25" s="188">
        <v>31490</v>
      </c>
      <c r="D25" s="189">
        <v>214370</v>
      </c>
      <c r="E25" s="189">
        <v>14530</v>
      </c>
      <c r="F25" s="188">
        <v>54040</v>
      </c>
      <c r="G25" s="188">
        <v>10670</v>
      </c>
      <c r="H25" s="188">
        <v>1380</v>
      </c>
      <c r="I25" s="188">
        <v>98690</v>
      </c>
      <c r="J25" s="190">
        <v>34890</v>
      </c>
      <c r="K25" s="190">
        <v>170</v>
      </c>
    </row>
    <row r="26" spans="2:11" ht="13.5">
      <c r="B26" s="124" t="s">
        <v>9</v>
      </c>
      <c r="C26" s="188">
        <v>7740</v>
      </c>
      <c r="D26" s="189">
        <v>93070</v>
      </c>
      <c r="E26" s="189">
        <v>5600</v>
      </c>
      <c r="F26" s="188">
        <v>27730</v>
      </c>
      <c r="G26" s="188">
        <v>8750</v>
      </c>
      <c r="H26" s="188">
        <v>580</v>
      </c>
      <c r="I26" s="188">
        <v>39460</v>
      </c>
      <c r="J26" s="190">
        <v>10870</v>
      </c>
      <c r="K26" s="190">
        <v>70</v>
      </c>
    </row>
    <row r="27" spans="2:11" ht="13.5">
      <c r="B27" s="124" t="s">
        <v>10</v>
      </c>
      <c r="C27" s="188">
        <v>3230</v>
      </c>
      <c r="D27" s="189">
        <v>55260</v>
      </c>
      <c r="E27" s="189">
        <v>2710</v>
      </c>
      <c r="F27" s="188">
        <v>15210</v>
      </c>
      <c r="G27" s="188">
        <v>7540</v>
      </c>
      <c r="H27" s="188">
        <v>320</v>
      </c>
      <c r="I27" s="188">
        <v>22780</v>
      </c>
      <c r="J27" s="190">
        <v>6680</v>
      </c>
      <c r="K27" s="190">
        <v>30</v>
      </c>
    </row>
    <row r="28" spans="2:11" ht="13.5">
      <c r="B28" s="124" t="s">
        <v>11</v>
      </c>
      <c r="C28" s="188">
        <v>4820</v>
      </c>
      <c r="D28" s="189">
        <v>144110</v>
      </c>
      <c r="E28" s="189">
        <v>4690</v>
      </c>
      <c r="F28" s="188">
        <v>33930</v>
      </c>
      <c r="G28" s="188">
        <v>28970</v>
      </c>
      <c r="H28" s="188">
        <v>880</v>
      </c>
      <c r="I28" s="188">
        <v>46040</v>
      </c>
      <c r="J28" s="190">
        <v>29510</v>
      </c>
      <c r="K28" s="190">
        <v>90</v>
      </c>
    </row>
    <row r="29" spans="2:11" ht="13.5">
      <c r="B29" s="124" t="s">
        <v>12</v>
      </c>
      <c r="C29" s="188">
        <v>1590</v>
      </c>
      <c r="D29" s="189">
        <v>110600</v>
      </c>
      <c r="E29" s="189">
        <v>2080</v>
      </c>
      <c r="F29" s="188">
        <v>19310</v>
      </c>
      <c r="G29" s="188">
        <v>21620</v>
      </c>
      <c r="H29" s="188">
        <v>330</v>
      </c>
      <c r="I29" s="188">
        <v>20610</v>
      </c>
      <c r="J29" s="190">
        <v>46650</v>
      </c>
      <c r="K29" s="190">
        <v>0</v>
      </c>
    </row>
    <row r="30" spans="2:11" ht="13.5">
      <c r="B30" s="124" t="s">
        <v>13</v>
      </c>
      <c r="C30" s="188">
        <v>1670</v>
      </c>
      <c r="D30" s="189">
        <v>367800</v>
      </c>
      <c r="E30" s="189">
        <v>2820</v>
      </c>
      <c r="F30" s="188">
        <v>93370</v>
      </c>
      <c r="G30" s="188">
        <v>28010</v>
      </c>
      <c r="H30" s="188">
        <v>160</v>
      </c>
      <c r="I30" s="188">
        <v>56890</v>
      </c>
      <c r="J30" s="190">
        <v>185770</v>
      </c>
      <c r="K30" s="190">
        <v>770</v>
      </c>
    </row>
    <row r="31" spans="2:11" ht="13.5">
      <c r="B31" s="125" t="s">
        <v>14</v>
      </c>
      <c r="C31" s="191">
        <v>810</v>
      </c>
      <c r="D31" s="192">
        <v>1376910</v>
      </c>
      <c r="E31" s="192">
        <v>2720</v>
      </c>
      <c r="F31" s="191">
        <v>354690</v>
      </c>
      <c r="G31" s="191">
        <v>12590</v>
      </c>
      <c r="H31" s="191">
        <v>0</v>
      </c>
      <c r="I31" s="191">
        <v>582990</v>
      </c>
      <c r="J31" s="193">
        <v>423920</v>
      </c>
      <c r="K31" s="194">
        <v>0</v>
      </c>
    </row>
    <row r="32" spans="2:11" ht="12.75" hidden="1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2.75">
      <c r="B33" s="51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2.75">
      <c r="B34" s="51" t="s">
        <v>179</v>
      </c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2.75">
      <c r="B35" s="45" t="s">
        <v>64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2.75">
      <c r="B36" s="2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2.75">
      <c r="B37" s="46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2.7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40" ht="12.75">
      <c r="B40" s="42" t="s">
        <v>177</v>
      </c>
    </row>
    <row r="41" ht="12.75">
      <c r="B41" s="96" t="s">
        <v>47</v>
      </c>
    </row>
    <row r="69" ht="12.75">
      <c r="C69" s="51" t="s">
        <v>179</v>
      </c>
    </row>
    <row r="73" ht="12.75">
      <c r="B73" s="45" t="s">
        <v>64</v>
      </c>
    </row>
    <row r="76" spans="2:4" ht="12.75">
      <c r="B76" s="75"/>
      <c r="C76" t="s">
        <v>193</v>
      </c>
      <c r="D76">
        <v>2010</v>
      </c>
    </row>
    <row r="77" spans="2:5" ht="13.5">
      <c r="B77" s="75" t="s">
        <v>0</v>
      </c>
      <c r="C77" s="172">
        <f>D22</f>
        <v>3097540</v>
      </c>
      <c r="D77" s="172">
        <f>D7</f>
        <v>2483790</v>
      </c>
      <c r="E77" s="145"/>
    </row>
    <row r="78" spans="2:5" ht="13.5">
      <c r="B78" s="74" t="s">
        <v>98</v>
      </c>
      <c r="C78" s="172">
        <f>I22</f>
        <v>1252900</v>
      </c>
      <c r="D78" s="172">
        <f>I7</f>
        <v>793240</v>
      </c>
      <c r="E78" s="145"/>
    </row>
    <row r="79" spans="2:5" ht="13.5">
      <c r="B79" s="74" t="s">
        <v>99</v>
      </c>
      <c r="C79" s="172">
        <f>J22</f>
        <v>989250</v>
      </c>
      <c r="D79" s="172">
        <f>J7</f>
        <v>976100</v>
      </c>
      <c r="E79" s="145"/>
    </row>
    <row r="80" spans="2:5" ht="13.5">
      <c r="B80" s="74" t="s">
        <v>97</v>
      </c>
      <c r="C80" s="172">
        <f>F22</f>
        <v>644500</v>
      </c>
      <c r="D80" s="172">
        <f>F7</f>
        <v>525410</v>
      </c>
      <c r="E80" s="145"/>
    </row>
    <row r="81" spans="2:5" ht="13.5">
      <c r="B81" s="74" t="s">
        <v>100</v>
      </c>
      <c r="C81" s="172">
        <f>G22</f>
        <v>128730</v>
      </c>
      <c r="D81" s="172">
        <f>G7</f>
        <v>120430</v>
      </c>
      <c r="E81" s="145"/>
    </row>
    <row r="82" spans="2:5" ht="13.5">
      <c r="B82" s="74" t="s">
        <v>159</v>
      </c>
      <c r="C82" s="172">
        <f>E22</f>
        <v>67430</v>
      </c>
      <c r="D82" s="172">
        <f>E7</f>
        <v>56880</v>
      </c>
      <c r="E82" s="145"/>
    </row>
    <row r="83" spans="2:5" ht="13.5">
      <c r="B83" s="74" t="s">
        <v>60</v>
      </c>
      <c r="C83" s="172">
        <f>H22+K22</f>
        <v>14720</v>
      </c>
      <c r="D83" s="172">
        <f>H7+K7</f>
        <v>11720</v>
      </c>
      <c r="E83" s="145"/>
    </row>
  </sheetData>
  <sheetProtection/>
  <mergeCells count="10">
    <mergeCell ref="B18:B21"/>
    <mergeCell ref="B3:B6"/>
    <mergeCell ref="C19:C21"/>
    <mergeCell ref="C4:C6"/>
    <mergeCell ref="C3:K3"/>
    <mergeCell ref="D4:K4"/>
    <mergeCell ref="D6:K6"/>
    <mergeCell ref="C18:K18"/>
    <mergeCell ref="D19:K19"/>
    <mergeCell ref="D21:K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64"/>
  <sheetViews>
    <sheetView showGridLines="0" zoomScalePageLayoutView="0" workbookViewId="0" topLeftCell="A1">
      <selection activeCell="G7" sqref="G7:G8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10.140625" style="1" customWidth="1"/>
    <col min="6" max="16384" width="9.140625" style="1" customWidth="1"/>
  </cols>
  <sheetData>
    <row r="1" spans="2:3" ht="25.5" customHeight="1">
      <c r="B1" s="47" t="s">
        <v>190</v>
      </c>
      <c r="C1" s="30"/>
    </row>
    <row r="3" spans="2:8" ht="11.25">
      <c r="B3" s="376"/>
      <c r="C3" s="378" t="s">
        <v>96</v>
      </c>
      <c r="D3" s="379"/>
      <c r="E3" s="380"/>
      <c r="F3" s="381" t="s">
        <v>5</v>
      </c>
      <c r="G3" s="381"/>
      <c r="H3" s="381"/>
    </row>
    <row r="4" spans="2:8" ht="22.5">
      <c r="B4" s="377"/>
      <c r="C4" s="104">
        <v>2003</v>
      </c>
      <c r="D4" s="105">
        <v>2010</v>
      </c>
      <c r="E4" s="108" t="s">
        <v>46</v>
      </c>
      <c r="F4" s="106">
        <v>2003</v>
      </c>
      <c r="G4" s="106">
        <v>2010</v>
      </c>
      <c r="H4" s="107" t="s">
        <v>46</v>
      </c>
    </row>
    <row r="5" spans="2:8" ht="12.75">
      <c r="B5" s="48" t="s">
        <v>2</v>
      </c>
      <c r="C5" s="258" t="s">
        <v>4</v>
      </c>
      <c r="D5" s="259" t="s">
        <v>4</v>
      </c>
      <c r="E5" s="260" t="s">
        <v>4</v>
      </c>
      <c r="F5" s="261">
        <v>525790</v>
      </c>
      <c r="G5" s="261">
        <v>423490</v>
      </c>
      <c r="H5" s="394">
        <v>-19.45643698054356</v>
      </c>
    </row>
    <row r="6" spans="2:8" ht="12.75">
      <c r="B6" s="49" t="s">
        <v>51</v>
      </c>
      <c r="C6" s="262">
        <v>1464670</v>
      </c>
      <c r="D6" s="263">
        <v>1143480</v>
      </c>
      <c r="E6" s="264">
        <v>-21.92917175882622</v>
      </c>
      <c r="F6" s="265">
        <v>511070</v>
      </c>
      <c r="G6" s="265">
        <v>402970</v>
      </c>
      <c r="H6" s="394">
        <v>-21.151701332498483</v>
      </c>
    </row>
    <row r="7" spans="2:8" ht="12.75">
      <c r="B7" s="48" t="s">
        <v>49</v>
      </c>
      <c r="C7" s="266">
        <v>1348460</v>
      </c>
      <c r="D7" s="267">
        <v>1052820</v>
      </c>
      <c r="E7" s="264">
        <v>-21.924269166308232</v>
      </c>
      <c r="F7" s="261">
        <v>415060</v>
      </c>
      <c r="G7" s="261">
        <v>325050</v>
      </c>
      <c r="H7" s="394">
        <v>-21.68602129812557</v>
      </c>
    </row>
    <row r="8" spans="2:8" ht="12.75">
      <c r="B8" s="48" t="s">
        <v>50</v>
      </c>
      <c r="C8" s="266">
        <v>116210</v>
      </c>
      <c r="D8" s="267">
        <v>90660</v>
      </c>
      <c r="E8" s="264">
        <v>-21.986059719473367</v>
      </c>
      <c r="F8" s="261">
        <v>96020</v>
      </c>
      <c r="G8" s="261">
        <v>77920</v>
      </c>
      <c r="H8" s="394">
        <v>-18.850239533430535</v>
      </c>
    </row>
    <row r="9" spans="2:8" ht="12.75">
      <c r="B9" s="48" t="s">
        <v>52</v>
      </c>
      <c r="C9" s="258" t="s">
        <v>4</v>
      </c>
      <c r="D9" s="268" t="s">
        <v>4</v>
      </c>
      <c r="E9" s="269" t="s">
        <v>4</v>
      </c>
      <c r="F9" s="261">
        <v>14720</v>
      </c>
      <c r="G9" s="261">
        <v>20520</v>
      </c>
      <c r="H9" s="394">
        <v>39.40217391304348</v>
      </c>
    </row>
    <row r="10" spans="2:8" ht="12.75">
      <c r="B10" s="50" t="s">
        <v>3</v>
      </c>
      <c r="C10" s="270" t="s">
        <v>4</v>
      </c>
      <c r="D10" s="271" t="s">
        <v>4</v>
      </c>
      <c r="E10" s="272" t="s">
        <v>4</v>
      </c>
      <c r="F10" s="273" t="s">
        <v>4</v>
      </c>
      <c r="G10" s="273">
        <v>6900</v>
      </c>
      <c r="H10" s="274" t="s">
        <v>4</v>
      </c>
    </row>
    <row r="11" ht="11.25" hidden="1"/>
    <row r="12" spans="1:250" ht="11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</row>
    <row r="14" ht="11.25">
      <c r="B14" s="1" t="s">
        <v>191</v>
      </c>
    </row>
    <row r="15" ht="11.25">
      <c r="B15" s="2"/>
    </row>
    <row r="20" ht="11.25">
      <c r="A20" s="67"/>
    </row>
    <row r="21" ht="11.25">
      <c r="A21" s="67"/>
    </row>
    <row r="22" spans="1:2" ht="12.75">
      <c r="A22" s="67"/>
      <c r="B22" s="47" t="s">
        <v>192</v>
      </c>
    </row>
    <row r="23" spans="1:2" ht="11.25">
      <c r="A23" s="67"/>
      <c r="B23" s="1" t="s">
        <v>47</v>
      </c>
    </row>
    <row r="24" ht="11.25">
      <c r="A24" s="67"/>
    </row>
    <row r="25" ht="11.25">
      <c r="A25" s="66"/>
    </row>
    <row r="26" ht="11.25">
      <c r="A26" s="67"/>
    </row>
    <row r="58" ht="11.25">
      <c r="B58" s="83" t="s">
        <v>102</v>
      </c>
    </row>
    <row r="61" spans="1:8" ht="11.25">
      <c r="A61" s="67"/>
      <c r="C61" s="3"/>
      <c r="D61" s="3"/>
      <c r="E61" s="68">
        <v>2003</v>
      </c>
      <c r="F61" s="68">
        <v>2010</v>
      </c>
      <c r="G61" s="68">
        <v>2003</v>
      </c>
      <c r="H61" s="68">
        <v>2010</v>
      </c>
    </row>
    <row r="62" spans="1:8" ht="12.75">
      <c r="A62" s="67"/>
      <c r="C62" s="65" t="s">
        <v>90</v>
      </c>
      <c r="D62" s="3"/>
      <c r="E62" s="275">
        <v>207160</v>
      </c>
      <c r="F62" s="276">
        <v>156490</v>
      </c>
      <c r="G62" s="277">
        <v>79.03551943840372</v>
      </c>
      <c r="H62" s="277">
        <v>77.22943295662044</v>
      </c>
    </row>
    <row r="63" spans="1:8" ht="12.75">
      <c r="A63" s="66"/>
      <c r="C63" s="65" t="s">
        <v>91</v>
      </c>
      <c r="D63" s="3"/>
      <c r="E63" s="275">
        <v>54950</v>
      </c>
      <c r="F63" s="276">
        <v>46140</v>
      </c>
      <c r="G63" s="277">
        <v>20.964480561596275</v>
      </c>
      <c r="H63" s="277">
        <v>22.770567043379558</v>
      </c>
    </row>
    <row r="64" ht="11.25">
      <c r="A64" s="66"/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5"/>
  <sheetViews>
    <sheetView showGridLines="0" zoomScalePageLayoutView="0" workbookViewId="0" topLeftCell="A1">
      <selection activeCell="C20" sqref="C20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9" width="12.8515625" style="0" customWidth="1"/>
  </cols>
  <sheetData>
    <row r="1" ht="12.75">
      <c r="B1" s="60"/>
    </row>
    <row r="2" ht="12.75">
      <c r="B2" s="47" t="s">
        <v>178</v>
      </c>
    </row>
    <row r="3" ht="12.75">
      <c r="B3" s="60"/>
    </row>
    <row r="4" spans="2:9" ht="25.5" customHeight="1">
      <c r="B4" s="70"/>
      <c r="C4" s="290" t="s">
        <v>0</v>
      </c>
      <c r="D4" s="382" t="s">
        <v>92</v>
      </c>
      <c r="E4" s="383"/>
      <c r="F4" s="382" t="s">
        <v>94</v>
      </c>
      <c r="G4" s="383"/>
      <c r="H4" s="384" t="s">
        <v>93</v>
      </c>
      <c r="I4" s="385"/>
    </row>
    <row r="5" spans="2:9" ht="22.5">
      <c r="B5" s="71"/>
      <c r="C5" s="291" t="s">
        <v>108</v>
      </c>
      <c r="D5" s="291" t="s">
        <v>108</v>
      </c>
      <c r="E5" s="291" t="s">
        <v>109</v>
      </c>
      <c r="F5" s="291" t="s">
        <v>108</v>
      </c>
      <c r="G5" s="291" t="s">
        <v>109</v>
      </c>
      <c r="H5" s="291" t="s">
        <v>108</v>
      </c>
      <c r="I5" s="292" t="s">
        <v>109</v>
      </c>
    </row>
    <row r="6" spans="2:11" ht="13.5">
      <c r="B6" s="278" t="s">
        <v>160</v>
      </c>
      <c r="C6" s="279">
        <v>4686340</v>
      </c>
      <c r="D6" s="279">
        <v>2040350</v>
      </c>
      <c r="E6" s="280">
        <v>43.53824093002215</v>
      </c>
      <c r="F6" s="279">
        <v>2340170</v>
      </c>
      <c r="G6" s="280">
        <v>49.93598415821302</v>
      </c>
      <c r="H6" s="279">
        <v>305820</v>
      </c>
      <c r="I6" s="280">
        <v>6.525774911764831</v>
      </c>
      <c r="K6" s="145"/>
    </row>
    <row r="7" spans="2:11" ht="13.5">
      <c r="B7" s="49" t="s">
        <v>161</v>
      </c>
      <c r="C7" s="281">
        <v>259570</v>
      </c>
      <c r="D7" s="281">
        <v>108150</v>
      </c>
      <c r="E7" s="282">
        <v>41.66506144777902</v>
      </c>
      <c r="F7" s="281">
        <v>130890</v>
      </c>
      <c r="G7" s="282">
        <v>50.425704049004125</v>
      </c>
      <c r="H7" s="281">
        <v>20530</v>
      </c>
      <c r="I7" s="283">
        <v>7.909234503216858</v>
      </c>
      <c r="K7" s="146"/>
    </row>
    <row r="8" spans="2:11" ht="13.5">
      <c r="B8" s="49" t="s">
        <v>162</v>
      </c>
      <c r="C8" s="281">
        <v>531170</v>
      </c>
      <c r="D8" s="281">
        <v>187640</v>
      </c>
      <c r="E8" s="282">
        <v>35.3257902366474</v>
      </c>
      <c r="F8" s="281">
        <v>304570</v>
      </c>
      <c r="G8" s="282">
        <v>57.33945817723139</v>
      </c>
      <c r="H8" s="281">
        <v>38950</v>
      </c>
      <c r="I8" s="283">
        <v>7.3328689496771275</v>
      </c>
      <c r="K8" s="145"/>
    </row>
    <row r="9" spans="2:11" ht="13.5">
      <c r="B9" s="48" t="s">
        <v>163</v>
      </c>
      <c r="C9" s="284">
        <v>524370</v>
      </c>
      <c r="D9" s="284">
        <v>179180</v>
      </c>
      <c r="E9" s="285">
        <v>34.170528443656195</v>
      </c>
      <c r="F9" s="284">
        <v>314020</v>
      </c>
      <c r="G9" s="285">
        <v>59.88519556801495</v>
      </c>
      <c r="H9" s="284">
        <v>31170</v>
      </c>
      <c r="I9" s="286">
        <v>5.944275988328852</v>
      </c>
      <c r="K9" s="145"/>
    </row>
    <row r="10" spans="2:11" ht="13.5">
      <c r="B10" s="48" t="s">
        <v>168</v>
      </c>
      <c r="C10" s="284">
        <v>689440</v>
      </c>
      <c r="D10" s="284">
        <v>243900</v>
      </c>
      <c r="E10" s="285">
        <v>35.37653747969367</v>
      </c>
      <c r="F10" s="284">
        <v>401230</v>
      </c>
      <c r="G10" s="285">
        <v>58.19650731028081</v>
      </c>
      <c r="H10" s="284">
        <v>44310</v>
      </c>
      <c r="I10" s="286">
        <v>6.426955210025528</v>
      </c>
      <c r="K10" s="145"/>
    </row>
    <row r="11" spans="2:9" ht="13.5">
      <c r="B11" s="48" t="s">
        <v>165</v>
      </c>
      <c r="C11" s="284">
        <v>523270</v>
      </c>
      <c r="D11" s="284">
        <v>209490</v>
      </c>
      <c r="E11" s="285">
        <v>40.03478127926309</v>
      </c>
      <c r="F11" s="284">
        <v>278680</v>
      </c>
      <c r="G11" s="285">
        <v>53.25740057713991</v>
      </c>
      <c r="H11" s="284">
        <v>35110</v>
      </c>
      <c r="I11" s="286">
        <v>6.709729202897166</v>
      </c>
    </row>
    <row r="12" spans="2:9" ht="13.5">
      <c r="B12" s="48" t="s">
        <v>166</v>
      </c>
      <c r="C12" s="284">
        <v>1051090</v>
      </c>
      <c r="D12" s="284">
        <v>526410</v>
      </c>
      <c r="E12" s="285">
        <v>50.082295521791664</v>
      </c>
      <c r="F12" s="284">
        <v>454290</v>
      </c>
      <c r="G12" s="285">
        <v>43.220846930329465</v>
      </c>
      <c r="H12" s="284">
        <v>70390</v>
      </c>
      <c r="I12" s="286">
        <v>6.696857547878869</v>
      </c>
    </row>
    <row r="13" spans="2:9" ht="13.5">
      <c r="B13" s="50" t="s">
        <v>167</v>
      </c>
      <c r="C13" s="287">
        <v>1107420</v>
      </c>
      <c r="D13" s="287">
        <v>585580</v>
      </c>
      <c r="E13" s="288">
        <v>52.87786025175634</v>
      </c>
      <c r="F13" s="287">
        <v>456490</v>
      </c>
      <c r="G13" s="288">
        <v>41.22103628253056</v>
      </c>
      <c r="H13" s="287">
        <v>65360</v>
      </c>
      <c r="I13" s="289">
        <v>5.902006465478319</v>
      </c>
    </row>
    <row r="14" spans="5:9" ht="12.75">
      <c r="E14" s="72"/>
      <c r="G14" s="72"/>
      <c r="I14" s="72"/>
    </row>
    <row r="15" ht="12.75">
      <c r="B15" s="69" t="s">
        <v>151</v>
      </c>
    </row>
  </sheetData>
  <sheetProtection/>
  <mergeCells count="3"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BLEY Simon Johannes (ESTAT)</cp:lastModifiedBy>
  <cp:lastPrinted>2012-09-28T13:20:04Z</cp:lastPrinted>
  <dcterms:created xsi:type="dcterms:W3CDTF">1996-10-14T23:33:28Z</dcterms:created>
  <dcterms:modified xsi:type="dcterms:W3CDTF">2013-12-02T16:30:38Z</dcterms:modified>
  <cp:category/>
  <cp:version/>
  <cp:contentType/>
  <cp:contentStatus/>
</cp:coreProperties>
</file>