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/>
  <bookViews>
    <workbookView xWindow="65428" yWindow="65428" windowWidth="23256" windowHeight="12576" activeTab="0"/>
  </bookViews>
  <sheets>
    <sheet name="Figure 1" sheetId="1" r:id="rId1"/>
    <sheet name="Table 1" sheetId="3" r:id="rId2"/>
    <sheet name="Figure 2" sheetId="2" r:id="rId3"/>
    <sheet name="Table 2" sheetId="4" r:id="rId4"/>
  </sheets>
  <definedNames/>
  <calcPr calcId="191029"/>
  <extLst/>
</workbook>
</file>

<file path=xl/sharedStrings.xml><?xml version="1.0" encoding="utf-8"?>
<sst xmlns="http://schemas.openxmlformats.org/spreadsheetml/2006/main" count="369" uniqueCount="269">
  <si>
    <t>Production in industry - monthly data [sts_inpr_m]</t>
  </si>
  <si>
    <t>Last update</t>
  </si>
  <si>
    <t>Extracted on</t>
  </si>
  <si>
    <t>Source of data</t>
  </si>
  <si>
    <t>Eurostat</t>
  </si>
  <si>
    <t>INDIC_BT</t>
  </si>
  <si>
    <t>Volume index of production</t>
  </si>
  <si>
    <t>GEO</t>
  </si>
  <si>
    <t>European Union (current composition)</t>
  </si>
  <si>
    <t>S_ADJ</t>
  </si>
  <si>
    <t>Seasonally and calendar adjusted data</t>
  </si>
  <si>
    <t>UNIT</t>
  </si>
  <si>
    <t>Index, 2015=100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</si>
  <si>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</si>
  <si>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</si>
  <si>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</si>
  <si>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</si>
  <si>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</si>
  <si>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</si>
  <si>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</si>
  <si>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</si>
  <si>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</si>
  <si>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</si>
  <si>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</si>
  <si>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</si>
  <si>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</si>
  <si>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</si>
  <si>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</si>
  <si>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</si>
  <si>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</si>
  <si>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</si>
  <si>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</si>
  <si>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</si>
  <si>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</si>
  <si>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</si>
  <si>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</si>
  <si>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</si>
  <si>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</si>
  <si>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</si>
  <si>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</si>
  <si>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</si>
  <si>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</si>
  <si>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</si>
  <si>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</si>
  <si>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</si>
  <si>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</si>
  <si>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</si>
  <si>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</si>
  <si>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</si>
  <si>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</si>
  <si>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</si>
  <si>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</si>
  <si>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</si>
  <si>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</si>
  <si>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</si>
  <si>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</si>
  <si>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</si>
  <si>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</si>
  <si>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</si>
  <si>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</si>
  <si>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</si>
  <si>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</si>
  <si>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</si>
  <si>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</si>
  <si>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</si>
  <si>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</si>
  <si>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</si>
  <si>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</si>
  <si>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</si>
  <si>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</si>
  <si>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</si>
  <si>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</si>
  <si>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</si>
  <si>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</si>
  <si>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</si>
  <si>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</si>
  <si>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</si>
  <si>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</si>
  <si>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</si>
  <si>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</si>
  <si>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</si>
  <si>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</si>
  <si>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</si>
  <si>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</si>
  <si>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</si>
  <si>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</si>
  <si>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</si>
  <si>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</si>
  <si>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</si>
  <si>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</si>
  <si>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</si>
  <si>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</si>
  <si>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</si>
  <si>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</si>
  <si>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</si>
  <si>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</si>
  <si>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</si>
  <si>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</si>
  <si>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</si>
  <si>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</si>
  <si>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</si>
  <si>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Mining and quarrying; manufacturing; electricity, gas, steam and air conditioning supply</t>
  </si>
  <si>
    <t>Electricity, gas, steam and air conditioning supply</t>
  </si>
  <si>
    <t>:</t>
  </si>
  <si>
    <t>Total industry</t>
  </si>
  <si>
    <t>Intermediate goods</t>
  </si>
  <si>
    <t>Capital goods</t>
  </si>
  <si>
    <t>Durable consumer goods</t>
  </si>
  <si>
    <t>Non-durable consumer goods</t>
  </si>
  <si>
    <t>Energy except section E</t>
  </si>
  <si>
    <t>Production in industry - annual data [sts_inpr_a]</t>
  </si>
  <si>
    <t>Calendar adjusted data, not seasonally adjusted data</t>
  </si>
  <si>
    <t>Percentage change compared to same period in previous year</t>
  </si>
  <si>
    <t>2017</t>
  </si>
  <si>
    <t>Tobacco products</t>
  </si>
  <si>
    <t>Mining of coal and lignite</t>
  </si>
  <si>
    <t>Extraction of crude petroleum and natural gas</t>
  </si>
  <si>
    <t>Wearing apparel</t>
  </si>
  <si>
    <t>Mining support service activities</t>
  </si>
  <si>
    <t>Mining of metal ores</t>
  </si>
  <si>
    <t>Furniture</t>
  </si>
  <si>
    <t>Beverages</t>
  </si>
  <si>
    <t>Food products</t>
  </si>
  <si>
    <t>Other manufacturing</t>
  </si>
  <si>
    <t>Repair and installation of machinery and equipment</t>
  </si>
  <si>
    <t>Textiles</t>
  </si>
  <si>
    <t>Basic metals</t>
  </si>
  <si>
    <t>Other non-metallic mineral products</t>
  </si>
  <si>
    <t>Electrical equipment</t>
  </si>
  <si>
    <t>Other transport equipment</t>
  </si>
  <si>
    <t>Other mining and quarrying</t>
  </si>
  <si>
    <t>2010</t>
  </si>
  <si>
    <t>2011</t>
  </si>
  <si>
    <t>2012</t>
  </si>
  <si>
    <t>2013</t>
  </si>
  <si>
    <t>2014</t>
  </si>
  <si>
    <t>2015</t>
  </si>
  <si>
    <t>2016</t>
  </si>
  <si>
    <t>Printing and reproduction of recorded media</t>
  </si>
  <si>
    <t>NACE_R2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</si>
  <si>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</si>
  <si>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</si>
  <si>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</si>
  <si>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</si>
  <si>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</si>
  <si>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</si>
  <si>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</si>
  <si>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</si>
  <si>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</si>
  <si>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</si>
  <si>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</si>
  <si>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</si>
  <si>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</si>
  <si>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</si>
  <si>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</si>
  <si>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</si>
  <si>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</si>
  <si>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</si>
  <si>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</si>
  <si>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</si>
  <si>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</si>
  <si>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</si>
  <si>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</si>
  <si>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</si>
  <si>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</si>
  <si>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</si>
  <si>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Montenegro</t>
  </si>
  <si>
    <t>Serbia</t>
  </si>
  <si>
    <t>Bosnia and Herzegovina</t>
  </si>
  <si>
    <t>Germany</t>
  </si>
  <si>
    <t>(:) not available</t>
  </si>
  <si>
    <t>Energy</t>
  </si>
  <si>
    <t>Leather and related products</t>
  </si>
  <si>
    <t>Wood and wood products (exc. Furniture)</t>
  </si>
  <si>
    <t>Paper and paper products</t>
  </si>
  <si>
    <t>Coke and refined petroleum products</t>
  </si>
  <si>
    <t>Chemicals and chemical products</t>
  </si>
  <si>
    <t>Pharmaceuticals</t>
  </si>
  <si>
    <t>Rubber and plastic products</t>
  </si>
  <si>
    <t>Fabricated metal products (exc. machinery)</t>
  </si>
  <si>
    <t>Computer, electronic and optical products</t>
  </si>
  <si>
    <t>Machinery and equipment n.e.c.</t>
  </si>
  <si>
    <t>Motor vehicles, trailers and semi-trailers</t>
  </si>
  <si>
    <t xml:space="preserve"> 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</si>
  <si>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</si>
  <si>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</si>
  <si>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</si>
  <si>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</si>
  <si>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</si>
  <si>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</si>
  <si>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</si>
  <si>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</si>
  <si>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</si>
  <si>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</si>
  <si>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</si>
  <si>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2019M02</t>
  </si>
  <si>
    <t>2019M03</t>
  </si>
  <si>
    <t>2019M04</t>
  </si>
  <si>
    <t>2019M05</t>
  </si>
  <si>
    <t>2019M06</t>
  </si>
  <si>
    <t>2019M07</t>
  </si>
  <si>
    <t>2019M08</t>
  </si>
  <si>
    <t>2018</t>
  </si>
  <si>
    <t>North Macedonia</t>
  </si>
  <si>
    <t>Switzerland</t>
  </si>
  <si>
    <t>Czechia</t>
  </si>
  <si>
    <t>2019M09</t>
  </si>
  <si>
    <t>2019M10</t>
  </si>
  <si>
    <t>2019M11</t>
  </si>
  <si>
    <t>2019M12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</si>
  <si>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</si>
  <si>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</si>
  <si>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</si>
  <si>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</si>
  <si>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</si>
  <si>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</si>
  <si>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</si>
  <si>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</si>
  <si>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</si>
  <si>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</si>
  <si>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</si>
  <si>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2021M02</t>
  </si>
  <si>
    <t>2021M03</t>
  </si>
  <si>
    <t>2021M04</t>
  </si>
  <si>
    <t>2021M05</t>
  </si>
  <si>
    <t>2021M06</t>
  </si>
  <si>
    <t>2021M07</t>
  </si>
  <si>
    <t>2021M08</t>
  </si>
  <si>
    <t>2019</t>
  </si>
  <si>
    <t>2020</t>
  </si>
  <si>
    <t>Wood and wood products (exc. furniture)</t>
  </si>
  <si>
    <t>EU</t>
  </si>
  <si>
    <t xml:space="preserve">Table 1: Annual rates of change for total industry, main industrial groupings and NACE divisions, </t>
  </si>
  <si>
    <t>2021M09</t>
  </si>
  <si>
    <t>2021M10</t>
  </si>
  <si>
    <t>2021M11</t>
  </si>
  <si>
    <t>2021M12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</si>
  <si>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</si>
  <si>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</si>
  <si>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</si>
  <si>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</si>
  <si>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</si>
  <si>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</si>
  <si>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</si>
  <si>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</si>
  <si>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2021</t>
  </si>
  <si>
    <t>Türkiye</t>
  </si>
  <si>
    <t>Before Covid</t>
  </si>
  <si>
    <t>2022M10</t>
  </si>
  <si>
    <t>2022M11</t>
  </si>
  <si>
    <t>2022M12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</si>
  <si>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</si>
  <si>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</si>
  <si>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</si>
  <si>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</si>
  <si>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</si>
  <si>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</si>
  <si>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</si>
  <si>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</si>
  <si>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2022</t>
  </si>
  <si>
    <t>calendar adjusted data, EU, 2010-2022</t>
  </si>
  <si>
    <t>Table 2: Industrial production by country, annual rates of change 2010-2022</t>
  </si>
  <si>
    <t>2015-2019</t>
  </si>
  <si>
    <t>2021-2022</t>
  </si>
  <si>
    <t>EU, Industrial production for total industry and main industrial groupings, 2010-2023</t>
  </si>
  <si>
    <t>Industrial production, rate of change 2022 (%)</t>
  </si>
  <si>
    <r>
      <t>Source:</t>
    </r>
    <r>
      <rPr>
        <sz val="10"/>
        <rFont val="Arial"/>
        <family val="2"/>
      </rPr>
      <t xml:space="preserve"> Eurostat (online data code: sts inpr_m)</t>
    </r>
  </si>
  <si>
    <r>
      <t>Source:</t>
    </r>
    <r>
      <rPr>
        <sz val="10"/>
        <rFont val="Arial"/>
        <family val="2"/>
      </rPr>
      <t xml:space="preserve"> Eurostat (online data code: sts inpr_a)</t>
    </r>
  </si>
  <si>
    <t>Euro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</si>
</sst>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.mm\.yy"/>
    <numFmt numFmtId="165" formatCode="#,##0.0"/>
    <numFmt numFmtId="166" formatCode="0.0"/>
    <numFmt numFmtId="167" formatCode="#,##0.##########"/>
    <numFmt numFmtId="168" formatCode="#,##0.0_i"/>
  </numFmts>
  <fonts count="12"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ill="0" applyBorder="0" applyProtection="0">
      <alignment horizontal="right"/>
    </xf>
  </cellStyleXfs>
  <cellXfs count="66">
    <xf numFmtId="0" fontId="0" fillId="0" borderId="0" xfId="0"/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1" fillId="0" borderId="0" xfId="0" applyFont="1"/>
    <xf numFmtId="164" fontId="1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165" fontId="1" fillId="0" borderId="0" xfId="0" applyNumberFormat="1" applyFont="1" applyAlignment="1">
      <alignment horizontal="right" vertical="center" shrinkToFit="1"/>
    </xf>
    <xf numFmtId="167" fontId="1" fillId="0" borderId="0" xfId="0" applyNumberFormat="1" applyFont="1" applyAlignment="1">
      <alignment horizontal="right" vertical="center" shrinkToFit="1"/>
    </xf>
    <xf numFmtId="165" fontId="1" fillId="0" borderId="0" xfId="0" applyNumberFormat="1" applyFont="1" applyFill="1" applyBorder="1" applyAlignment="1">
      <alignment/>
    </xf>
    <xf numFmtId="166" fontId="1" fillId="0" borderId="0" xfId="0" applyNumberFormat="1" applyFont="1"/>
    <xf numFmtId="167" fontId="1" fillId="3" borderId="0" xfId="0" applyNumberFormat="1" applyFont="1" applyFill="1" applyAlignment="1">
      <alignment horizontal="right" vertical="center" shrinkToFit="1"/>
    </xf>
    <xf numFmtId="165" fontId="1" fillId="3" borderId="0" xfId="0" applyNumberFormat="1" applyFont="1" applyFill="1" applyAlignment="1">
      <alignment horizontal="right" vertical="center" shrinkToFit="1"/>
    </xf>
    <xf numFmtId="165" fontId="1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 vertical="center" readingOrder="1"/>
    </xf>
    <xf numFmtId="0" fontId="1" fillId="0" borderId="0" xfId="0" applyFont="1" applyBorder="1"/>
    <xf numFmtId="0" fontId="3" fillId="0" borderId="0" xfId="0" applyFont="1" applyBorder="1"/>
    <xf numFmtId="0" fontId="3" fillId="0" borderId="0" xfId="0" applyNumberFormat="1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right" vertical="center" shrinkToFit="1"/>
    </xf>
    <xf numFmtId="165" fontId="1" fillId="0" borderId="0" xfId="0" applyNumberFormat="1" applyFont="1" applyFill="1" applyBorder="1" applyAlignment="1">
      <alignment horizontal="right" vertical="center" shrinkToFit="1"/>
    </xf>
    <xf numFmtId="0" fontId="3" fillId="4" borderId="0" xfId="0" applyNumberFormat="1" applyFont="1" applyFill="1" applyBorder="1" applyAlignment="1">
      <alignment/>
    </xf>
    <xf numFmtId="0" fontId="1" fillId="0" borderId="0" xfId="0" applyFont="1" applyFill="1" applyBorder="1"/>
    <xf numFmtId="0" fontId="3" fillId="5" borderId="2" xfId="0" applyNumberFormat="1" applyFont="1" applyFill="1" applyBorder="1" applyAlignment="1">
      <alignment horizontal="center"/>
    </xf>
    <xf numFmtId="0" fontId="3" fillId="5" borderId="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4" borderId="3" xfId="0" applyNumberFormat="1" applyFont="1" applyFill="1" applyBorder="1" applyAlignment="1">
      <alignment/>
    </xf>
    <xf numFmtId="165" fontId="1" fillId="4" borderId="3" xfId="0" applyNumberFormat="1" applyFont="1" applyFill="1" applyBorder="1" applyAlignment="1">
      <alignment/>
    </xf>
    <xf numFmtId="166" fontId="1" fillId="0" borderId="0" xfId="0" applyNumberFormat="1" applyFont="1" applyBorder="1"/>
    <xf numFmtId="0" fontId="3" fillId="4" borderId="4" xfId="0" applyNumberFormat="1" applyFont="1" applyFill="1" applyBorder="1" applyAlignment="1">
      <alignment/>
    </xf>
    <xf numFmtId="165" fontId="1" fillId="4" borderId="4" xfId="0" applyNumberFormat="1" applyFont="1" applyFill="1" applyBorder="1" applyAlignment="1">
      <alignment/>
    </xf>
    <xf numFmtId="0" fontId="3" fillId="4" borderId="5" xfId="0" applyNumberFormat="1" applyFont="1" applyFill="1" applyBorder="1" applyAlignment="1">
      <alignment/>
    </xf>
    <xf numFmtId="165" fontId="1" fillId="4" borderId="5" xfId="0" applyNumberFormat="1" applyFont="1" applyFill="1" applyBorder="1" applyAlignment="1">
      <alignment/>
    </xf>
    <xf numFmtId="0" fontId="3" fillId="0" borderId="6" xfId="0" applyNumberFormat="1" applyFont="1" applyFill="1" applyBorder="1" applyAlignment="1">
      <alignment horizontal="left"/>
    </xf>
    <xf numFmtId="165" fontId="1" fillId="0" borderId="6" xfId="0" applyNumberFormat="1" applyFont="1" applyFill="1" applyBorder="1" applyAlignment="1">
      <alignment/>
    </xf>
    <xf numFmtId="0" fontId="3" fillId="0" borderId="4" xfId="0" applyNumberFormat="1" applyFont="1" applyFill="1" applyBorder="1" applyAlignment="1">
      <alignment horizontal="left"/>
    </xf>
    <xf numFmtId="165" fontId="1" fillId="0" borderId="4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 horizontal="left"/>
    </xf>
    <xf numFmtId="165" fontId="1" fillId="0" borderId="7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 horizontal="left"/>
    </xf>
    <xf numFmtId="165" fontId="1" fillId="0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5" borderId="2" xfId="0" applyNumberFormat="1" applyFont="1" applyFill="1" applyBorder="1" applyAlignment="1">
      <alignment horizontal="left"/>
    </xf>
    <xf numFmtId="0" fontId="3" fillId="4" borderId="3" xfId="0" applyNumberFormat="1" applyFont="1" applyFill="1" applyBorder="1" applyAlignment="1">
      <alignment horizontal="left"/>
    </xf>
    <xf numFmtId="0" fontId="3" fillId="4" borderId="5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165" fontId="1" fillId="0" borderId="8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 horizontal="right"/>
    </xf>
    <xf numFmtId="0" fontId="1" fillId="0" borderId="6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67" fontId="6" fillId="0" borderId="0" xfId="0" applyNumberFormat="1" applyFont="1" applyAlignment="1">
      <alignment horizontal="right" vertical="center" shrinkToFit="1"/>
    </xf>
    <xf numFmtId="165" fontId="6" fillId="0" borderId="0" xfId="0" applyNumberFormat="1" applyFont="1" applyAlignment="1">
      <alignment horizontal="right" vertical="center" shrinkToFit="1"/>
    </xf>
    <xf numFmtId="167" fontId="6" fillId="3" borderId="0" xfId="0" applyNumberFormat="1" applyFont="1" applyFill="1" applyAlignment="1">
      <alignment horizontal="right" vertical="center" shrinkToFit="1"/>
    </xf>
    <xf numFmtId="165" fontId="6" fillId="3" borderId="0" xfId="0" applyNumberFormat="1" applyFont="1" applyFill="1" applyAlignment="1">
      <alignment horizontal="right" vertical="center" shrinkToFit="1"/>
    </xf>
    <xf numFmtId="165" fontId="1" fillId="0" borderId="3" xfId="0" applyNumberFormat="1" applyFont="1" applyFill="1" applyBorder="1" applyAlignment="1">
      <alignment/>
    </xf>
    <xf numFmtId="14" fontId="1" fillId="0" borderId="0" xfId="0" applyNumberFormat="1" applyFont="1" applyBorder="1"/>
    <xf numFmtId="168" fontId="1" fillId="4" borderId="3" xfId="20" applyFill="1" applyBorder="1" applyAlignment="1">
      <alignment horizontal="right"/>
    </xf>
    <xf numFmtId="168" fontId="1" fillId="4" borderId="4" xfId="20" applyFill="1" applyBorder="1" applyAlignment="1">
      <alignment horizontal="right"/>
    </xf>
    <xf numFmtId="168" fontId="1" fillId="4" borderId="5" xfId="20" applyFill="1" applyBorder="1" applyAlignment="1">
      <alignment horizontal="right"/>
    </xf>
    <xf numFmtId="168" fontId="1" fillId="0" borderId="6" xfId="20" applyFill="1" applyBorder="1" applyAlignment="1">
      <alignment horizontal="right"/>
    </xf>
    <xf numFmtId="168" fontId="1" fillId="0" borderId="4" xfId="20" applyFill="1" applyBorder="1" applyAlignment="1">
      <alignment horizontal="right"/>
    </xf>
    <xf numFmtId="168" fontId="1" fillId="0" borderId="7" xfId="20" applyFill="1" applyBorder="1" applyAlignment="1">
      <alignment horizontal="right"/>
    </xf>
    <xf numFmtId="168" fontId="1" fillId="0" borderId="5" xfId="20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Industrial production for total industry and main industrial groupings, 2010-2023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5"/>
          <c:w val="0.97075"/>
          <c:h val="0.5845"/>
        </c:manualLayout>
      </c:layout>
      <c:lineChart>
        <c:grouping val="standard"/>
        <c:varyColors val="0"/>
        <c:ser>
          <c:idx val="5"/>
          <c:order val="0"/>
          <c:tx>
            <c:strRef>
              <c:f>'Figure 1'!$A$17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1'!$B$12:$FJ$12</c:f>
              <c:strCache/>
            </c:strRef>
          </c:cat>
          <c:val>
            <c:numRef>
              <c:f>'Figure 1'!$B$17:$FJ$17</c:f>
              <c:numCache/>
            </c:numRef>
          </c:val>
          <c:smooth val="0"/>
        </c:ser>
        <c:ser>
          <c:idx val="4"/>
          <c:order val="1"/>
          <c:tx>
            <c:strRef>
              <c:f>'Figure 1'!$A$16</c:f>
              <c:strCache>
                <c:ptCount val="1"/>
                <c:pt idx="0">
                  <c:v>Capital goods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1'!$B$12:$FJ$12</c:f>
              <c:strCache/>
            </c:strRef>
          </c:cat>
          <c:val>
            <c:numRef>
              <c:f>'Figure 1'!$B$16:$FJ$16</c:f>
              <c:numCache/>
            </c:numRef>
          </c:val>
          <c:smooth val="0"/>
        </c:ser>
        <c:ser>
          <c:idx val="6"/>
          <c:order val="2"/>
          <c:tx>
            <c:strRef>
              <c:f>'Figure 1'!$A$18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ln w="158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1'!$B$12:$FJ$12</c:f>
              <c:strCache/>
            </c:strRef>
          </c:cat>
          <c:val>
            <c:numRef>
              <c:f>'Figure 1'!$B$18:$FJ$18</c:f>
              <c:numCache/>
            </c:numRef>
          </c:val>
          <c:smooth val="0"/>
        </c:ser>
        <c:ser>
          <c:idx val="0"/>
          <c:order val="3"/>
          <c:tx>
            <c:strRef>
              <c:f>'Figure 1'!$A$13</c:f>
              <c:strCache>
                <c:ptCount val="1"/>
                <c:pt idx="0">
                  <c:v>Total industry</c:v>
                </c:pt>
              </c:strCache>
            </c:strRef>
          </c:tx>
          <c:spPr>
            <a:ln w="158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1'!$B$12:$FJ$12</c:f>
              <c:strCache/>
            </c:strRef>
          </c:cat>
          <c:val>
            <c:numRef>
              <c:f>'Figure 1'!$B$13:$FJ$13</c:f>
              <c:numCache/>
            </c:numRef>
          </c:val>
          <c:smooth val="0"/>
        </c:ser>
        <c:ser>
          <c:idx val="1"/>
          <c:order val="4"/>
          <c:tx>
            <c:strRef>
              <c:f>'Figure 1'!$A$14</c:f>
              <c:strCache>
                <c:ptCount val="1"/>
                <c:pt idx="0">
                  <c:v>Intermediate goods</c:v>
                </c:pt>
              </c:strCache>
            </c:strRef>
          </c:tx>
          <c:spPr>
            <a:ln w="158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1'!$B$12:$FJ$12</c:f>
              <c:strCache/>
            </c:strRef>
          </c:cat>
          <c:val>
            <c:numRef>
              <c:f>'Figure 1'!$B$14:$FJ$14</c:f>
              <c:numCache/>
            </c:numRef>
          </c:val>
          <c:smooth val="0"/>
        </c:ser>
        <c:ser>
          <c:idx val="2"/>
          <c:order val="5"/>
          <c:tx>
            <c:strRef>
              <c:f>'Figure 1'!$A$15</c:f>
              <c:strCache>
                <c:ptCount val="1"/>
                <c:pt idx="0">
                  <c:v>Energy</c:v>
                </c:pt>
              </c:strCache>
            </c:strRef>
          </c:tx>
          <c:spPr>
            <a:ln w="158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1'!$B$12:$FJ$12</c:f>
              <c:strCache/>
            </c:strRef>
          </c:cat>
          <c:val>
            <c:numRef>
              <c:f>'Figure 1'!$B$15:$FJ$15</c:f>
              <c:numCache/>
            </c:numRef>
          </c:val>
          <c:smooth val="0"/>
        </c:ser>
        <c:marker val="1"/>
        <c:axId val="26503241"/>
        <c:axId val="37202578"/>
      </c:lineChart>
      <c:catAx>
        <c:axId val="265032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02578"/>
        <c:crosses val="autoZero"/>
        <c:auto val="1"/>
        <c:lblOffset val="100"/>
        <c:tickLblSkip val="12"/>
        <c:noMultiLvlLbl val="0"/>
      </c:catAx>
      <c:valAx>
        <c:axId val="37202578"/>
        <c:scaling>
          <c:orientation val="minMax"/>
          <c:max val="13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50324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1075"/>
          <c:y val="0.77375"/>
          <c:w val="0.77875"/>
          <c:h val="0.09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 production, rate of change 2022 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"/>
          <c:w val="0.992"/>
          <c:h val="0.80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2'!$B$13:$B$43</c:f>
              <c:strCache/>
            </c:strRef>
          </c:cat>
          <c:val>
            <c:numRef>
              <c:f>'Figure 2'!$C$13:$C$43</c:f>
              <c:numCache/>
            </c:numRef>
          </c:val>
        </c:ser>
        <c:axId val="66387747"/>
        <c:axId val="60618812"/>
      </c:barChart>
      <c:catAx>
        <c:axId val="663877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8812"/>
        <c:crosses val="autoZero"/>
        <c:auto val="1"/>
        <c:lblOffset val="100"/>
        <c:noMultiLvlLbl val="0"/>
      </c:catAx>
      <c:valAx>
        <c:axId val="60618812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638774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467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Note: y-axis does not start</a:t>
          </a:r>
          <a:r>
            <a:rPr lang="en-IE" sz="1200" i="0" baseline="0">
              <a:latin typeface="Arial" panose="020B0604020202020204" pitchFamily="34" charset="0"/>
            </a:rPr>
            <a:t> at 0</a:t>
          </a:r>
          <a:endParaRPr lang="en-IE" sz="1200" i="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 inpr_m)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25</xdr:row>
      <xdr:rowOff>57150</xdr:rowOff>
    </xdr:from>
    <xdr:ext cx="9563100" cy="4962525"/>
    <xdr:graphicFrame macro="">
      <xdr:nvGraphicFramePr>
        <xdr:cNvPr id="2" name="Chart 1"/>
        <xdr:cNvGraphicFramePr/>
      </xdr:nvGraphicFramePr>
      <xdr:xfrm>
        <a:off x="0" y="4105275"/>
        <a:ext cx="95631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134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 inpr_a)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11</xdr:row>
      <xdr:rowOff>76200</xdr:rowOff>
    </xdr:from>
    <xdr:to>
      <xdr:col>17</xdr:col>
      <xdr:colOff>504825</xdr:colOff>
      <xdr:row>50</xdr:row>
      <xdr:rowOff>104775</xdr:rowOff>
    </xdr:to>
    <xdr:graphicFrame macro="">
      <xdr:nvGraphicFramePr>
        <xdr:cNvPr id="2" name="Chart 1"/>
        <xdr:cNvGraphicFramePr/>
      </xdr:nvGraphicFramePr>
      <xdr:xfrm>
        <a:off x="3876675" y="1857375"/>
        <a:ext cx="95250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N59"/>
  <sheetViews>
    <sheetView tabSelected="1" workbookViewId="0" topLeftCell="A19">
      <selection activeCell="O42" sqref="O42"/>
    </sheetView>
  </sheetViews>
  <sheetFormatPr defaultColWidth="8.625" defaultRowHeight="14.25"/>
  <cols>
    <col min="1" max="1" width="31.625" style="4" customWidth="1"/>
    <col min="2" max="16384" width="8.625" style="4" customWidth="1"/>
  </cols>
  <sheetData>
    <row r="1" ht="12.75">
      <c r="A1" s="3" t="s">
        <v>0</v>
      </c>
    </row>
    <row r="2" ht="12.75"/>
    <row r="3" spans="1:2" ht="12.75">
      <c r="A3" s="3" t="s">
        <v>1</v>
      </c>
      <c r="B3" s="5">
        <v>45245</v>
      </c>
    </row>
    <row r="4" spans="1:2" ht="12.75">
      <c r="A4" s="3" t="s">
        <v>2</v>
      </c>
      <c r="B4" s="5">
        <v>45245</v>
      </c>
    </row>
    <row r="5" spans="1:2" ht="12.75">
      <c r="A5" s="3" t="s">
        <v>3</v>
      </c>
      <c r="B5" s="3" t="s">
        <v>4</v>
      </c>
    </row>
    <row r="6" ht="12.75"/>
    <row r="7" spans="1:2" ht="12.75">
      <c r="A7" s="3" t="s">
        <v>5</v>
      </c>
      <c r="B7" s="3" t="s">
        <v>6</v>
      </c>
    </row>
    <row r="8" spans="1:2" ht="12.75">
      <c r="A8" s="3" t="s">
        <v>7</v>
      </c>
      <c r="B8" s="3" t="s">
        <v>8</v>
      </c>
    </row>
    <row r="9" spans="1:2" ht="12.75">
      <c r="A9" s="3" t="s">
        <v>9</v>
      </c>
      <c r="B9" s="3" t="s">
        <v>10</v>
      </c>
    </row>
    <row r="10" spans="1:123" ht="12.75">
      <c r="A10" s="3" t="s">
        <v>11</v>
      </c>
      <c r="B10" s="3" t="s">
        <v>12</v>
      </c>
      <c r="DS10" s="4" t="s">
        <v>247</v>
      </c>
    </row>
    <row r="11" ht="12.75"/>
    <row r="12" spans="1:168" ht="12.75">
      <c r="A12" s="6"/>
      <c r="B12" s="6">
        <v>2010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19</v>
      </c>
      <c r="J12" s="6" t="s">
        <v>20</v>
      </c>
      <c r="K12" s="6" t="s">
        <v>21</v>
      </c>
      <c r="L12" s="6" t="s">
        <v>22</v>
      </c>
      <c r="M12" s="6" t="s">
        <v>23</v>
      </c>
      <c r="N12" s="6">
        <v>2011</v>
      </c>
      <c r="O12" s="6" t="s">
        <v>24</v>
      </c>
      <c r="P12" s="6" t="s">
        <v>25</v>
      </c>
      <c r="Q12" s="6" t="s">
        <v>26</v>
      </c>
      <c r="R12" s="6" t="s">
        <v>27</v>
      </c>
      <c r="S12" s="6" t="s">
        <v>28</v>
      </c>
      <c r="T12" s="6" t="s">
        <v>29</v>
      </c>
      <c r="U12" s="6" t="s">
        <v>30</v>
      </c>
      <c r="V12" s="6" t="s">
        <v>31</v>
      </c>
      <c r="W12" s="6" t="s">
        <v>32</v>
      </c>
      <c r="X12" s="6" t="s">
        <v>33</v>
      </c>
      <c r="Y12" s="6" t="s">
        <v>34</v>
      </c>
      <c r="Z12" s="6">
        <v>2012</v>
      </c>
      <c r="AA12" s="6" t="s">
        <v>35</v>
      </c>
      <c r="AB12" s="6" t="s">
        <v>36</v>
      </c>
      <c r="AC12" s="6" t="s">
        <v>37</v>
      </c>
      <c r="AD12" s="6" t="s">
        <v>38</v>
      </c>
      <c r="AE12" s="6" t="s">
        <v>39</v>
      </c>
      <c r="AF12" s="6" t="s">
        <v>40</v>
      </c>
      <c r="AG12" s="6" t="s">
        <v>41</v>
      </c>
      <c r="AH12" s="6" t="s">
        <v>42</v>
      </c>
      <c r="AI12" s="6" t="s">
        <v>43</v>
      </c>
      <c r="AJ12" s="6" t="s">
        <v>44</v>
      </c>
      <c r="AK12" s="6" t="s">
        <v>45</v>
      </c>
      <c r="AL12" s="6">
        <v>2013</v>
      </c>
      <c r="AM12" s="6" t="s">
        <v>46</v>
      </c>
      <c r="AN12" s="6" t="s">
        <v>47</v>
      </c>
      <c r="AO12" s="6" t="s">
        <v>48</v>
      </c>
      <c r="AP12" s="6" t="s">
        <v>49</v>
      </c>
      <c r="AQ12" s="6" t="s">
        <v>50</v>
      </c>
      <c r="AR12" s="6" t="s">
        <v>51</v>
      </c>
      <c r="AS12" s="6" t="s">
        <v>52</v>
      </c>
      <c r="AT12" s="6" t="s">
        <v>53</v>
      </c>
      <c r="AU12" s="6" t="s">
        <v>54</v>
      </c>
      <c r="AV12" s="6" t="s">
        <v>55</v>
      </c>
      <c r="AW12" s="6" t="s">
        <v>56</v>
      </c>
      <c r="AX12" s="6">
        <v>2014</v>
      </c>
      <c r="AY12" s="6" t="s">
        <v>57</v>
      </c>
      <c r="AZ12" s="6" t="s">
        <v>58</v>
      </c>
      <c r="BA12" s="6" t="s">
        <v>59</v>
      </c>
      <c r="BB12" s="6" t="s">
        <v>60</v>
      </c>
      <c r="BC12" s="6" t="s">
        <v>61</v>
      </c>
      <c r="BD12" s="6" t="s">
        <v>62</v>
      </c>
      <c r="BE12" s="6" t="s">
        <v>63</v>
      </c>
      <c r="BF12" s="6" t="s">
        <v>64</v>
      </c>
      <c r="BG12" s="6" t="s">
        <v>65</v>
      </c>
      <c r="BH12" s="6" t="s">
        <v>66</v>
      </c>
      <c r="BI12" s="6" t="s">
        <v>67</v>
      </c>
      <c r="BJ12" s="6">
        <v>2015</v>
      </c>
      <c r="BK12" s="6" t="s">
        <v>68</v>
      </c>
      <c r="BL12" s="6" t="s">
        <v>69</v>
      </c>
      <c r="BM12" s="6" t="s">
        <v>70</v>
      </c>
      <c r="BN12" s="6" t="s">
        <v>71</v>
      </c>
      <c r="BO12" s="6" t="s">
        <v>72</v>
      </c>
      <c r="BP12" s="6" t="s">
        <v>73</v>
      </c>
      <c r="BQ12" s="6" t="s">
        <v>74</v>
      </c>
      <c r="BR12" s="6" t="s">
        <v>75</v>
      </c>
      <c r="BS12" s="6" t="s">
        <v>76</v>
      </c>
      <c r="BT12" s="6" t="s">
        <v>77</v>
      </c>
      <c r="BU12" s="6" t="s">
        <v>78</v>
      </c>
      <c r="BV12" s="6">
        <v>2016</v>
      </c>
      <c r="BW12" s="6" t="s">
        <v>79</v>
      </c>
      <c r="BX12" s="6" t="s">
        <v>80</v>
      </c>
      <c r="BY12" s="6" t="s">
        <v>81</v>
      </c>
      <c r="BZ12" s="6" t="s">
        <v>82</v>
      </c>
      <c r="CA12" s="6" t="s">
        <v>83</v>
      </c>
      <c r="CB12" s="6" t="s">
        <v>84</v>
      </c>
      <c r="CC12" s="6" t="s">
        <v>85</v>
      </c>
      <c r="CD12" s="6" t="s">
        <v>86</v>
      </c>
      <c r="CE12" s="6" t="s">
        <v>87</v>
      </c>
      <c r="CF12" s="6" t="s">
        <v>88</v>
      </c>
      <c r="CG12" s="6" t="s">
        <v>89</v>
      </c>
      <c r="CH12" s="6">
        <v>2017</v>
      </c>
      <c r="CI12" s="6" t="s">
        <v>90</v>
      </c>
      <c r="CJ12" s="6" t="s">
        <v>91</v>
      </c>
      <c r="CK12" s="6" t="s">
        <v>92</v>
      </c>
      <c r="CL12" s="6" t="s">
        <v>93</v>
      </c>
      <c r="CM12" s="6" t="s">
        <v>94</v>
      </c>
      <c r="CN12" s="6" t="s">
        <v>95</v>
      </c>
      <c r="CO12" s="6" t="s">
        <v>96</v>
      </c>
      <c r="CP12" s="6" t="s">
        <v>97</v>
      </c>
      <c r="CQ12" s="6" t="s">
        <v>98</v>
      </c>
      <c r="CR12" s="6" t="s">
        <v>99</v>
      </c>
      <c r="CS12" s="6" t="s">
        <v>100</v>
      </c>
      <c r="CT12" s="6">
        <v>2018</v>
      </c>
      <c r="CU12" s="6" t="s">
        <v>184</v>
      </c>
      <c r="CV12" s="6" t="s">
        <v>185</v>
      </c>
      <c r="CW12" s="6" t="s">
        <v>186</v>
      </c>
      <c r="CX12" s="6" t="s">
        <v>187</v>
      </c>
      <c r="CY12" s="6" t="s">
        <v>188</v>
      </c>
      <c r="CZ12" s="6" t="s">
        <v>189</v>
      </c>
      <c r="DA12" s="6" t="s">
        <v>190</v>
      </c>
      <c r="DB12" s="6" t="s">
        <v>191</v>
      </c>
      <c r="DC12" s="6" t="s">
        <v>192</v>
      </c>
      <c r="DD12" s="6" t="s">
        <v>193</v>
      </c>
      <c r="DE12" s="6" t="s">
        <v>194</v>
      </c>
      <c r="DF12" s="6">
        <v>2019</v>
      </c>
      <c r="DG12" s="6" t="s">
        <v>195</v>
      </c>
      <c r="DH12" s="6" t="s">
        <v>196</v>
      </c>
      <c r="DI12" s="6" t="s">
        <v>197</v>
      </c>
      <c r="DJ12" s="6" t="s">
        <v>198</v>
      </c>
      <c r="DK12" s="6" t="s">
        <v>199</v>
      </c>
      <c r="DL12" s="6" t="s">
        <v>200</v>
      </c>
      <c r="DM12" s="6" t="s">
        <v>201</v>
      </c>
      <c r="DN12" s="6" t="s">
        <v>206</v>
      </c>
      <c r="DO12" s="6" t="s">
        <v>207</v>
      </c>
      <c r="DP12" s="6" t="s">
        <v>208</v>
      </c>
      <c r="DQ12" s="6" t="s">
        <v>209</v>
      </c>
      <c r="DR12" s="6">
        <v>2020</v>
      </c>
      <c r="DS12" s="6" t="s">
        <v>210</v>
      </c>
      <c r="DT12" s="6" t="s">
        <v>211</v>
      </c>
      <c r="DU12" s="6" t="s">
        <v>212</v>
      </c>
      <c r="DV12" s="6" t="s">
        <v>213</v>
      </c>
      <c r="DW12" s="6" t="s">
        <v>214</v>
      </c>
      <c r="DX12" s="6" t="s">
        <v>215</v>
      </c>
      <c r="DY12" s="6" t="s">
        <v>216</v>
      </c>
      <c r="DZ12" s="6" t="s">
        <v>217</v>
      </c>
      <c r="EA12" s="6" t="s">
        <v>218</v>
      </c>
      <c r="EB12" s="6" t="s">
        <v>219</v>
      </c>
      <c r="EC12" s="6" t="s">
        <v>220</v>
      </c>
      <c r="ED12" s="6">
        <v>2021</v>
      </c>
      <c r="EE12" s="6" t="s">
        <v>221</v>
      </c>
      <c r="EF12" s="6" t="s">
        <v>222</v>
      </c>
      <c r="EG12" s="6" t="s">
        <v>223</v>
      </c>
      <c r="EH12" s="6" t="s">
        <v>224</v>
      </c>
      <c r="EI12" s="6" t="s">
        <v>225</v>
      </c>
      <c r="EJ12" s="6" t="s">
        <v>226</v>
      </c>
      <c r="EK12" s="6" t="s">
        <v>227</v>
      </c>
      <c r="EL12" s="6" t="s">
        <v>233</v>
      </c>
      <c r="EM12" s="6" t="s">
        <v>234</v>
      </c>
      <c r="EN12" s="6" t="s">
        <v>235</v>
      </c>
      <c r="EO12" s="6" t="s">
        <v>236</v>
      </c>
      <c r="EP12" s="6">
        <v>2022</v>
      </c>
      <c r="EQ12" s="6" t="s">
        <v>237</v>
      </c>
      <c r="ER12" s="6" t="s">
        <v>238</v>
      </c>
      <c r="ES12" s="6" t="s">
        <v>239</v>
      </c>
      <c r="ET12" s="6" t="s">
        <v>240</v>
      </c>
      <c r="EU12" s="6" t="s">
        <v>241</v>
      </c>
      <c r="EV12" s="6" t="s">
        <v>242</v>
      </c>
      <c r="EW12" s="6" t="s">
        <v>243</v>
      </c>
      <c r="EX12" s="6" t="s">
        <v>244</v>
      </c>
      <c r="EY12" s="6" t="s">
        <v>248</v>
      </c>
      <c r="EZ12" s="6" t="s">
        <v>249</v>
      </c>
      <c r="FA12" s="6" t="s">
        <v>250</v>
      </c>
      <c r="FB12" s="6">
        <v>2023</v>
      </c>
      <c r="FC12" s="6" t="s">
        <v>251</v>
      </c>
      <c r="FD12" s="6" t="s">
        <v>252</v>
      </c>
      <c r="FE12" s="6" t="s">
        <v>253</v>
      </c>
      <c r="FF12" s="6" t="s">
        <v>254</v>
      </c>
      <c r="FG12" s="6" t="s">
        <v>255</v>
      </c>
      <c r="FH12" s="6" t="s">
        <v>256</v>
      </c>
      <c r="FI12" s="6" t="s">
        <v>257</v>
      </c>
      <c r="FJ12" s="6" t="s">
        <v>258</v>
      </c>
      <c r="FK12" s="3"/>
      <c r="FL12" s="4" t="s">
        <v>183</v>
      </c>
    </row>
    <row r="13" spans="1:170" ht="12.75">
      <c r="A13" s="6" t="s">
        <v>104</v>
      </c>
      <c r="B13" s="53">
        <v>92.1</v>
      </c>
      <c r="C13" s="53">
        <v>91.5</v>
      </c>
      <c r="D13" s="53">
        <v>93.3</v>
      </c>
      <c r="E13" s="53">
        <v>93.8</v>
      </c>
      <c r="F13" s="53">
        <v>95.5</v>
      </c>
      <c r="G13" s="53">
        <v>95.8</v>
      </c>
      <c r="H13" s="53">
        <v>95.4</v>
      </c>
      <c r="I13" s="54">
        <v>96</v>
      </c>
      <c r="J13" s="53">
        <v>96.5</v>
      </c>
      <c r="K13" s="53">
        <v>97.1</v>
      </c>
      <c r="L13" s="54">
        <v>98</v>
      </c>
      <c r="M13" s="53">
        <v>98.4</v>
      </c>
      <c r="N13" s="53">
        <v>98.3</v>
      </c>
      <c r="O13" s="53">
        <v>99.2</v>
      </c>
      <c r="P13" s="53">
        <v>99.2</v>
      </c>
      <c r="Q13" s="53">
        <v>98.9</v>
      </c>
      <c r="R13" s="53">
        <v>99.6</v>
      </c>
      <c r="S13" s="53">
        <v>98.2</v>
      </c>
      <c r="T13" s="53">
        <v>99.1</v>
      </c>
      <c r="U13" s="53">
        <v>99.2</v>
      </c>
      <c r="V13" s="53">
        <v>98.4</v>
      </c>
      <c r="W13" s="53">
        <v>98.2</v>
      </c>
      <c r="X13" s="53">
        <v>98.5</v>
      </c>
      <c r="Y13" s="53">
        <v>97.9</v>
      </c>
      <c r="Z13" s="53">
        <v>97.3</v>
      </c>
      <c r="AA13" s="53">
        <v>97.7</v>
      </c>
      <c r="AB13" s="53">
        <v>97.6</v>
      </c>
      <c r="AC13" s="53">
        <v>96.8</v>
      </c>
      <c r="AD13" s="53">
        <v>97.9</v>
      </c>
      <c r="AE13" s="53">
        <v>96.9</v>
      </c>
      <c r="AF13" s="53">
        <v>97.3</v>
      </c>
      <c r="AG13" s="53">
        <v>97.9</v>
      </c>
      <c r="AH13" s="53">
        <v>96.1</v>
      </c>
      <c r="AI13" s="53">
        <v>95.4</v>
      </c>
      <c r="AJ13" s="53">
        <v>94.8</v>
      </c>
      <c r="AK13" s="53">
        <v>95.3</v>
      </c>
      <c r="AL13" s="53">
        <v>94.8</v>
      </c>
      <c r="AM13" s="54">
        <v>95</v>
      </c>
      <c r="AN13" s="53">
        <v>95.8</v>
      </c>
      <c r="AO13" s="53">
        <v>96.2</v>
      </c>
      <c r="AP13" s="53">
        <v>96.1</v>
      </c>
      <c r="AQ13" s="53">
        <v>96.4</v>
      </c>
      <c r="AR13" s="53">
        <v>95.9</v>
      </c>
      <c r="AS13" s="53">
        <v>96.2</v>
      </c>
      <c r="AT13" s="53">
        <v>96.4</v>
      </c>
      <c r="AU13" s="54">
        <v>96</v>
      </c>
      <c r="AV13" s="53">
        <v>97.3</v>
      </c>
      <c r="AW13" s="54">
        <v>97</v>
      </c>
      <c r="AX13" s="53">
        <v>96.9</v>
      </c>
      <c r="AY13" s="53">
        <v>97.5</v>
      </c>
      <c r="AZ13" s="53">
        <v>96.9</v>
      </c>
      <c r="BA13" s="53">
        <v>98.3</v>
      </c>
      <c r="BB13" s="53">
        <v>97.4</v>
      </c>
      <c r="BC13" s="53">
        <v>97.1</v>
      </c>
      <c r="BD13" s="53">
        <v>97.9</v>
      </c>
      <c r="BE13" s="53">
        <v>96.4</v>
      </c>
      <c r="BF13" s="53">
        <v>97.3</v>
      </c>
      <c r="BG13" s="54">
        <v>97</v>
      </c>
      <c r="BH13" s="53">
        <v>96.8</v>
      </c>
      <c r="BI13" s="53">
        <v>98.2</v>
      </c>
      <c r="BJ13" s="53">
        <v>97.7</v>
      </c>
      <c r="BK13" s="53">
        <v>99.7</v>
      </c>
      <c r="BL13" s="54">
        <v>100</v>
      </c>
      <c r="BM13" s="53">
        <v>99.7</v>
      </c>
      <c r="BN13" s="53">
        <v>100.2</v>
      </c>
      <c r="BO13" s="53">
        <v>100.5</v>
      </c>
      <c r="BP13" s="53">
        <v>100.9</v>
      </c>
      <c r="BQ13" s="54">
        <v>100</v>
      </c>
      <c r="BR13" s="53">
        <v>100.4</v>
      </c>
      <c r="BS13" s="53">
        <v>100.6</v>
      </c>
      <c r="BT13" s="53">
        <v>100.1</v>
      </c>
      <c r="BU13" s="53">
        <v>100.2</v>
      </c>
      <c r="BV13" s="53">
        <v>102.7</v>
      </c>
      <c r="BW13" s="54">
        <v>101</v>
      </c>
      <c r="BX13" s="53">
        <v>100.6</v>
      </c>
      <c r="BY13" s="53">
        <v>102.1</v>
      </c>
      <c r="BZ13" s="53">
        <v>100.5</v>
      </c>
      <c r="CA13" s="53">
        <v>101.5</v>
      </c>
      <c r="CB13" s="53">
        <v>101.5</v>
      </c>
      <c r="CC13" s="53">
        <v>101.5</v>
      </c>
      <c r="CD13" s="53">
        <v>101.6</v>
      </c>
      <c r="CE13" s="53">
        <v>102.5</v>
      </c>
      <c r="CF13" s="54">
        <v>103</v>
      </c>
      <c r="CG13" s="53">
        <v>102.8</v>
      </c>
      <c r="CH13" s="53">
        <v>102.4</v>
      </c>
      <c r="CI13" s="53">
        <v>103.2</v>
      </c>
      <c r="CJ13" s="53">
        <v>103.1</v>
      </c>
      <c r="CK13" s="53">
        <v>103.9</v>
      </c>
      <c r="CL13" s="53">
        <v>104.5</v>
      </c>
      <c r="CM13" s="53">
        <v>104.2</v>
      </c>
      <c r="CN13" s="53">
        <v>105.2</v>
      </c>
      <c r="CO13" s="53">
        <v>106.2</v>
      </c>
      <c r="CP13" s="53">
        <v>105.6</v>
      </c>
      <c r="CQ13" s="53">
        <v>105.9</v>
      </c>
      <c r="CR13" s="53">
        <v>108.3</v>
      </c>
      <c r="CS13" s="53">
        <v>108.6</v>
      </c>
      <c r="CT13" s="53">
        <v>106.6</v>
      </c>
      <c r="CU13" s="53">
        <v>105.8</v>
      </c>
      <c r="CV13" s="53">
        <v>106.1</v>
      </c>
      <c r="CW13" s="53">
        <v>105.9</v>
      </c>
      <c r="CX13" s="53">
        <v>107.4</v>
      </c>
      <c r="CY13" s="53">
        <v>107.2</v>
      </c>
      <c r="CZ13" s="53">
        <v>105.8</v>
      </c>
      <c r="DA13" s="53">
        <v>107.3</v>
      </c>
      <c r="DB13" s="53">
        <v>106.5</v>
      </c>
      <c r="DC13" s="54">
        <v>107</v>
      </c>
      <c r="DD13" s="53">
        <v>105.7</v>
      </c>
      <c r="DE13" s="53">
        <v>106.3</v>
      </c>
      <c r="DF13" s="54">
        <v>107</v>
      </c>
      <c r="DG13" s="53">
        <v>106.9</v>
      </c>
      <c r="DH13" s="53">
        <v>107.1</v>
      </c>
      <c r="DI13" s="54">
        <v>107</v>
      </c>
      <c r="DJ13" s="53">
        <v>107.5</v>
      </c>
      <c r="DK13" s="53">
        <v>105.8</v>
      </c>
      <c r="DL13" s="53">
        <v>105.8</v>
      </c>
      <c r="DM13" s="54">
        <v>106</v>
      </c>
      <c r="DN13" s="53">
        <v>106.1</v>
      </c>
      <c r="DO13" s="53">
        <v>106.4</v>
      </c>
      <c r="DP13" s="53">
        <v>105.3</v>
      </c>
      <c r="DQ13" s="53">
        <v>103.6</v>
      </c>
      <c r="DR13" s="53">
        <v>105.9</v>
      </c>
      <c r="DS13" s="53">
        <v>105.7</v>
      </c>
      <c r="DT13" s="54">
        <v>95</v>
      </c>
      <c r="DU13" s="53">
        <v>77.3</v>
      </c>
      <c r="DV13" s="53">
        <v>87.2</v>
      </c>
      <c r="DW13" s="54">
        <v>95</v>
      </c>
      <c r="DX13" s="53">
        <v>99.8</v>
      </c>
      <c r="DY13" s="53">
        <v>100.8</v>
      </c>
      <c r="DZ13" s="53">
        <v>101.2</v>
      </c>
      <c r="EA13" s="53">
        <v>103.7</v>
      </c>
      <c r="EB13" s="53">
        <v>106.5</v>
      </c>
      <c r="EC13" s="53">
        <v>106.4</v>
      </c>
      <c r="ED13" s="53">
        <v>107.4</v>
      </c>
      <c r="EE13" s="54">
        <v>106</v>
      </c>
      <c r="EF13" s="53">
        <v>107.4</v>
      </c>
      <c r="EG13" s="53">
        <v>108.5</v>
      </c>
      <c r="EH13" s="53">
        <v>106.9</v>
      </c>
      <c r="EI13" s="53">
        <v>105.5</v>
      </c>
      <c r="EJ13" s="53">
        <v>108.7</v>
      </c>
      <c r="EK13" s="53">
        <v>106.6</v>
      </c>
      <c r="EL13" s="53">
        <v>106.7</v>
      </c>
      <c r="EM13" s="53">
        <v>106.9</v>
      </c>
      <c r="EN13" s="53">
        <v>108.6</v>
      </c>
      <c r="EO13" s="53">
        <v>111.7</v>
      </c>
      <c r="EP13" s="53">
        <v>109.8</v>
      </c>
      <c r="EQ13" s="53">
        <v>109.8</v>
      </c>
      <c r="ER13" s="53">
        <v>109.8</v>
      </c>
      <c r="ES13" s="53">
        <v>108.7</v>
      </c>
      <c r="ET13" s="53">
        <v>111.2</v>
      </c>
      <c r="EU13" s="53">
        <v>110.4</v>
      </c>
      <c r="EV13" s="53">
        <v>109.8</v>
      </c>
      <c r="EW13" s="53">
        <v>113.4</v>
      </c>
      <c r="EX13" s="53">
        <v>113.6</v>
      </c>
      <c r="EY13" s="54">
        <v>111</v>
      </c>
      <c r="EZ13" s="53">
        <v>111.8</v>
      </c>
      <c r="FA13" s="53">
        <v>110.6</v>
      </c>
      <c r="FB13" s="53">
        <v>110.5</v>
      </c>
      <c r="FC13" s="53">
        <v>111.7</v>
      </c>
      <c r="FD13" s="53">
        <v>107.9</v>
      </c>
      <c r="FE13" s="53">
        <v>108.7</v>
      </c>
      <c r="FF13" s="53">
        <v>108.7</v>
      </c>
      <c r="FG13" s="53">
        <v>108.8</v>
      </c>
      <c r="FH13" s="53">
        <v>107.5</v>
      </c>
      <c r="FI13" s="53">
        <v>108.1</v>
      </c>
      <c r="FJ13" s="53">
        <v>107.1</v>
      </c>
      <c r="FK13" s="9"/>
      <c r="FL13" s="10">
        <f>(FJ13/EW13-1)*100</f>
        <v>-5.55555555555557</v>
      </c>
      <c r="FM13" s="10">
        <f>100-FL13</f>
        <v>105.55555555555557</v>
      </c>
      <c r="FN13" s="6" t="s">
        <v>104</v>
      </c>
    </row>
    <row r="14" spans="1:170" ht="12.75">
      <c r="A14" s="6" t="s">
        <v>105</v>
      </c>
      <c r="B14" s="55">
        <v>91.6</v>
      </c>
      <c r="C14" s="55">
        <v>92.1</v>
      </c>
      <c r="D14" s="55">
        <v>94.2</v>
      </c>
      <c r="E14" s="55">
        <v>96.2</v>
      </c>
      <c r="F14" s="55">
        <v>97.6</v>
      </c>
      <c r="G14" s="55">
        <v>98.2</v>
      </c>
      <c r="H14" s="56">
        <v>98</v>
      </c>
      <c r="I14" s="55">
        <v>98.1</v>
      </c>
      <c r="J14" s="56">
        <v>99</v>
      </c>
      <c r="K14" s="55">
        <v>99.8</v>
      </c>
      <c r="L14" s="55">
        <v>100.7</v>
      </c>
      <c r="M14" s="55">
        <v>99.3</v>
      </c>
      <c r="N14" s="55">
        <v>101.7</v>
      </c>
      <c r="O14" s="55">
        <v>102.7</v>
      </c>
      <c r="P14" s="55">
        <v>102.3</v>
      </c>
      <c r="Q14" s="55">
        <v>102.5</v>
      </c>
      <c r="R14" s="55">
        <v>102.4</v>
      </c>
      <c r="S14" s="56">
        <v>101</v>
      </c>
      <c r="T14" s="55">
        <v>101.8</v>
      </c>
      <c r="U14" s="55">
        <v>102.2</v>
      </c>
      <c r="V14" s="55">
        <v>100.4</v>
      </c>
      <c r="W14" s="55">
        <v>100.2</v>
      </c>
      <c r="X14" s="55">
        <v>100.5</v>
      </c>
      <c r="Y14" s="55">
        <v>99.7</v>
      </c>
      <c r="Z14" s="55">
        <v>99.5</v>
      </c>
      <c r="AA14" s="55">
        <v>97.6</v>
      </c>
      <c r="AB14" s="55">
        <v>99.2</v>
      </c>
      <c r="AC14" s="55">
        <v>97.8</v>
      </c>
      <c r="AD14" s="55">
        <v>98.8</v>
      </c>
      <c r="AE14" s="55">
        <v>98.1</v>
      </c>
      <c r="AF14" s="56">
        <v>98</v>
      </c>
      <c r="AG14" s="55">
        <v>98.2</v>
      </c>
      <c r="AH14" s="55">
        <v>97.1</v>
      </c>
      <c r="AI14" s="55">
        <v>96.2</v>
      </c>
      <c r="AJ14" s="56">
        <v>95</v>
      </c>
      <c r="AK14" s="56">
        <v>95</v>
      </c>
      <c r="AL14" s="55">
        <v>95.2</v>
      </c>
      <c r="AM14" s="56">
        <v>95</v>
      </c>
      <c r="AN14" s="55">
        <v>95.3</v>
      </c>
      <c r="AO14" s="55">
        <v>95.7</v>
      </c>
      <c r="AP14" s="55">
        <v>96.5</v>
      </c>
      <c r="AQ14" s="55">
        <v>97.1</v>
      </c>
      <c r="AR14" s="55">
        <v>97.2</v>
      </c>
      <c r="AS14" s="55">
        <v>97.7</v>
      </c>
      <c r="AT14" s="55">
        <v>97.5</v>
      </c>
      <c r="AU14" s="55">
        <v>98.1</v>
      </c>
      <c r="AV14" s="55">
        <v>98.3</v>
      </c>
      <c r="AW14" s="55">
        <v>98.2</v>
      </c>
      <c r="AX14" s="55">
        <v>98.7</v>
      </c>
      <c r="AY14" s="55">
        <v>98.9</v>
      </c>
      <c r="AZ14" s="55">
        <v>98.4</v>
      </c>
      <c r="BA14" s="55">
        <v>99.1</v>
      </c>
      <c r="BB14" s="55">
        <v>97.2</v>
      </c>
      <c r="BC14" s="55">
        <v>98.3</v>
      </c>
      <c r="BD14" s="55">
        <v>98.8</v>
      </c>
      <c r="BE14" s="55">
        <v>97.7</v>
      </c>
      <c r="BF14" s="55">
        <v>97.9</v>
      </c>
      <c r="BG14" s="55">
        <v>97.8</v>
      </c>
      <c r="BH14" s="55">
        <v>97.7</v>
      </c>
      <c r="BI14" s="55">
        <v>98.6</v>
      </c>
      <c r="BJ14" s="55">
        <v>98.6</v>
      </c>
      <c r="BK14" s="55">
        <v>98.6</v>
      </c>
      <c r="BL14" s="55">
        <v>99.5</v>
      </c>
      <c r="BM14" s="55">
        <v>99.8</v>
      </c>
      <c r="BN14" s="55">
        <v>99.7</v>
      </c>
      <c r="BO14" s="55">
        <v>100.4</v>
      </c>
      <c r="BP14" s="56">
        <v>100</v>
      </c>
      <c r="BQ14" s="55">
        <v>99.6</v>
      </c>
      <c r="BR14" s="55">
        <v>100.7</v>
      </c>
      <c r="BS14" s="55">
        <v>101.3</v>
      </c>
      <c r="BT14" s="55">
        <v>101.4</v>
      </c>
      <c r="BU14" s="55">
        <v>100.4</v>
      </c>
      <c r="BV14" s="55">
        <v>102.3</v>
      </c>
      <c r="BW14" s="55">
        <v>102.2</v>
      </c>
      <c r="BX14" s="55">
        <v>100.8</v>
      </c>
      <c r="BY14" s="55">
        <v>101.7</v>
      </c>
      <c r="BZ14" s="55">
        <v>100.9</v>
      </c>
      <c r="CA14" s="55">
        <v>101.2</v>
      </c>
      <c r="CB14" s="55">
        <v>101.9</v>
      </c>
      <c r="CC14" s="55">
        <v>101.9</v>
      </c>
      <c r="CD14" s="56">
        <v>102</v>
      </c>
      <c r="CE14" s="55">
        <v>101.4</v>
      </c>
      <c r="CF14" s="55">
        <v>103.3</v>
      </c>
      <c r="CG14" s="55">
        <v>103.8</v>
      </c>
      <c r="CH14" s="55">
        <v>102.4</v>
      </c>
      <c r="CI14" s="55">
        <v>103.4</v>
      </c>
      <c r="CJ14" s="55">
        <v>104.6</v>
      </c>
      <c r="CK14" s="55">
        <v>105.1</v>
      </c>
      <c r="CL14" s="55">
        <v>105.3</v>
      </c>
      <c r="CM14" s="55">
        <v>105.8</v>
      </c>
      <c r="CN14" s="55">
        <v>106.5</v>
      </c>
      <c r="CO14" s="55">
        <v>107.6</v>
      </c>
      <c r="CP14" s="55">
        <v>107.2</v>
      </c>
      <c r="CQ14" s="55">
        <v>107.2</v>
      </c>
      <c r="CR14" s="55">
        <v>108.6</v>
      </c>
      <c r="CS14" s="55">
        <v>110.1</v>
      </c>
      <c r="CT14" s="55">
        <v>107.9</v>
      </c>
      <c r="CU14" s="55">
        <v>106.6</v>
      </c>
      <c r="CV14" s="55">
        <v>106.4</v>
      </c>
      <c r="CW14" s="55">
        <v>106.6</v>
      </c>
      <c r="CX14" s="55">
        <v>108.4</v>
      </c>
      <c r="CY14" s="55">
        <v>108.4</v>
      </c>
      <c r="CZ14" s="55">
        <v>107.5</v>
      </c>
      <c r="DA14" s="55">
        <v>107.8</v>
      </c>
      <c r="DB14" s="55">
        <v>107.7</v>
      </c>
      <c r="DC14" s="55">
        <v>107.8</v>
      </c>
      <c r="DD14" s="55">
        <v>106.3</v>
      </c>
      <c r="DE14" s="55">
        <v>107.2</v>
      </c>
      <c r="DF14" s="55">
        <v>107.1</v>
      </c>
      <c r="DG14" s="55">
        <v>106.5</v>
      </c>
      <c r="DH14" s="55">
        <v>106.9</v>
      </c>
      <c r="DI14" s="55">
        <v>106.4</v>
      </c>
      <c r="DJ14" s="55">
        <v>106.3</v>
      </c>
      <c r="DK14" s="55">
        <v>104.9</v>
      </c>
      <c r="DL14" s="55">
        <v>105.3</v>
      </c>
      <c r="DM14" s="55">
        <v>104.9</v>
      </c>
      <c r="DN14" s="55">
        <v>104.4</v>
      </c>
      <c r="DO14" s="55">
        <v>104.5</v>
      </c>
      <c r="DP14" s="55">
        <v>103.8</v>
      </c>
      <c r="DQ14" s="55">
        <v>101.9</v>
      </c>
      <c r="DR14" s="55">
        <v>105.6</v>
      </c>
      <c r="DS14" s="55">
        <v>106.4</v>
      </c>
      <c r="DT14" s="55">
        <v>95.1</v>
      </c>
      <c r="DU14" s="55">
        <v>79.4</v>
      </c>
      <c r="DV14" s="55">
        <v>87.3</v>
      </c>
      <c r="DW14" s="55">
        <v>93.5</v>
      </c>
      <c r="DX14" s="55">
        <v>97.9</v>
      </c>
      <c r="DY14" s="55">
        <v>101.2</v>
      </c>
      <c r="DZ14" s="55">
        <v>102.2</v>
      </c>
      <c r="EA14" s="55">
        <v>104.7</v>
      </c>
      <c r="EB14" s="55">
        <v>106.1</v>
      </c>
      <c r="EC14" s="55">
        <v>107.2</v>
      </c>
      <c r="ED14" s="55">
        <v>107.9</v>
      </c>
      <c r="EE14" s="55">
        <v>106.1</v>
      </c>
      <c r="EF14" s="55">
        <v>108.5</v>
      </c>
      <c r="EG14" s="55">
        <v>108.8</v>
      </c>
      <c r="EH14" s="55">
        <v>108.6</v>
      </c>
      <c r="EI14" s="55">
        <v>108.9</v>
      </c>
      <c r="EJ14" s="55">
        <v>109.3</v>
      </c>
      <c r="EK14" s="55">
        <v>107.7</v>
      </c>
      <c r="EL14" s="55">
        <v>107.9</v>
      </c>
      <c r="EM14" s="56">
        <v>108</v>
      </c>
      <c r="EN14" s="55">
        <v>109.2</v>
      </c>
      <c r="EO14" s="55">
        <v>109.9</v>
      </c>
      <c r="EP14" s="55">
        <v>109.9</v>
      </c>
      <c r="EQ14" s="55">
        <v>110.3</v>
      </c>
      <c r="ER14" s="55">
        <v>109.1</v>
      </c>
      <c r="ES14" s="55">
        <v>109.2</v>
      </c>
      <c r="ET14" s="55">
        <v>109.3</v>
      </c>
      <c r="EU14" s="56">
        <v>109</v>
      </c>
      <c r="EV14" s="55">
        <v>107.7</v>
      </c>
      <c r="EW14" s="55">
        <v>107.3</v>
      </c>
      <c r="EX14" s="55">
        <v>106.8</v>
      </c>
      <c r="EY14" s="55">
        <v>105.3</v>
      </c>
      <c r="EZ14" s="55">
        <v>105.8</v>
      </c>
      <c r="FA14" s="55">
        <v>103.3</v>
      </c>
      <c r="FB14" s="55">
        <v>103.9</v>
      </c>
      <c r="FC14" s="55">
        <v>104.2</v>
      </c>
      <c r="FD14" s="56">
        <v>103</v>
      </c>
      <c r="FE14" s="55">
        <v>102.3</v>
      </c>
      <c r="FF14" s="55">
        <v>102.6</v>
      </c>
      <c r="FG14" s="55">
        <v>101.7</v>
      </c>
      <c r="FH14" s="55">
        <v>101.7</v>
      </c>
      <c r="FI14" s="55">
        <v>101.6</v>
      </c>
      <c r="FJ14" s="55">
        <v>101.4</v>
      </c>
      <c r="FK14" s="9"/>
      <c r="FL14" s="10">
        <f aca="true" t="shared" si="0" ref="FL14:FL18">(FJ14/EW14-1)*100</f>
        <v>-5.498602050326184</v>
      </c>
      <c r="FM14" s="10">
        <f aca="true" t="shared" si="1" ref="FM14:FM18">100-FL14</f>
        <v>105.49860205032618</v>
      </c>
      <c r="FN14" s="6" t="s">
        <v>105</v>
      </c>
    </row>
    <row r="15" spans="1:170" ht="12.75">
      <c r="A15" s="6" t="s">
        <v>171</v>
      </c>
      <c r="B15" s="53">
        <v>111.6</v>
      </c>
      <c r="C15" s="53">
        <v>110.2</v>
      </c>
      <c r="D15" s="53">
        <v>109.4</v>
      </c>
      <c r="E15" s="53">
        <v>108.8</v>
      </c>
      <c r="F15" s="53">
        <v>112.3</v>
      </c>
      <c r="G15" s="54">
        <v>109</v>
      </c>
      <c r="H15" s="53">
        <v>110.3</v>
      </c>
      <c r="I15" s="53">
        <v>108.4</v>
      </c>
      <c r="J15" s="54">
        <v>109</v>
      </c>
      <c r="K15" s="54">
        <v>110</v>
      </c>
      <c r="L15" s="53">
        <v>110.9</v>
      </c>
      <c r="M15" s="53">
        <v>113.3</v>
      </c>
      <c r="N15" s="53">
        <v>109.2</v>
      </c>
      <c r="O15" s="53">
        <v>108.2</v>
      </c>
      <c r="P15" s="53">
        <v>108.5</v>
      </c>
      <c r="Q15" s="53">
        <v>104.9</v>
      </c>
      <c r="R15" s="53">
        <v>107.4</v>
      </c>
      <c r="S15" s="53">
        <v>106.7</v>
      </c>
      <c r="T15" s="54">
        <v>107</v>
      </c>
      <c r="U15" s="53">
        <v>107.4</v>
      </c>
      <c r="V15" s="53">
        <v>107.1</v>
      </c>
      <c r="W15" s="53">
        <v>105.3</v>
      </c>
      <c r="X15" s="54">
        <v>105</v>
      </c>
      <c r="Y15" s="53">
        <v>103.9</v>
      </c>
      <c r="Z15" s="53">
        <v>104.3</v>
      </c>
      <c r="AA15" s="53">
        <v>113.4</v>
      </c>
      <c r="AB15" s="53">
        <v>102.3</v>
      </c>
      <c r="AC15" s="54">
        <v>108</v>
      </c>
      <c r="AD15" s="53">
        <v>106.8</v>
      </c>
      <c r="AE15" s="53">
        <v>106.5</v>
      </c>
      <c r="AF15" s="53">
        <v>106.2</v>
      </c>
      <c r="AG15" s="53">
        <v>106.4</v>
      </c>
      <c r="AH15" s="54">
        <v>106</v>
      </c>
      <c r="AI15" s="54">
        <v>105</v>
      </c>
      <c r="AJ15" s="53">
        <v>104.2</v>
      </c>
      <c r="AK15" s="53">
        <v>104.2</v>
      </c>
      <c r="AL15" s="53">
        <v>103.7</v>
      </c>
      <c r="AM15" s="53">
        <v>105.6</v>
      </c>
      <c r="AN15" s="53">
        <v>108.9</v>
      </c>
      <c r="AO15" s="53">
        <v>106.6</v>
      </c>
      <c r="AP15" s="54">
        <v>105</v>
      </c>
      <c r="AQ15" s="53">
        <v>103.8</v>
      </c>
      <c r="AR15" s="53">
        <v>103.6</v>
      </c>
      <c r="AS15" s="53">
        <v>103.3</v>
      </c>
      <c r="AT15" s="53">
        <v>103.6</v>
      </c>
      <c r="AU15" s="53">
        <v>102.1</v>
      </c>
      <c r="AV15" s="53">
        <v>103.9</v>
      </c>
      <c r="AW15" s="53">
        <v>101.7</v>
      </c>
      <c r="AX15" s="54">
        <v>100</v>
      </c>
      <c r="AY15" s="53">
        <v>98.4</v>
      </c>
      <c r="AZ15" s="53">
        <v>97.7</v>
      </c>
      <c r="BA15" s="53">
        <v>99.6</v>
      </c>
      <c r="BB15" s="53">
        <v>101.4</v>
      </c>
      <c r="BC15" s="53">
        <v>99.4</v>
      </c>
      <c r="BD15" s="53">
        <v>98.8</v>
      </c>
      <c r="BE15" s="53">
        <v>100.1</v>
      </c>
      <c r="BF15" s="53">
        <v>100.9</v>
      </c>
      <c r="BG15" s="53">
        <v>99.7</v>
      </c>
      <c r="BH15" s="54">
        <v>99</v>
      </c>
      <c r="BI15" s="53">
        <v>100.3</v>
      </c>
      <c r="BJ15" s="53">
        <v>100.7</v>
      </c>
      <c r="BK15" s="53">
        <v>102.1</v>
      </c>
      <c r="BL15" s="53">
        <v>100.9</v>
      </c>
      <c r="BM15" s="53">
        <v>99.9</v>
      </c>
      <c r="BN15" s="53">
        <v>99.6</v>
      </c>
      <c r="BO15" s="53">
        <v>100.6</v>
      </c>
      <c r="BP15" s="53">
        <v>102.7</v>
      </c>
      <c r="BQ15" s="53">
        <v>99.1</v>
      </c>
      <c r="BR15" s="53">
        <v>99.9</v>
      </c>
      <c r="BS15" s="54">
        <v>101</v>
      </c>
      <c r="BT15" s="53">
        <v>97.8</v>
      </c>
      <c r="BU15" s="53">
        <v>95.8</v>
      </c>
      <c r="BV15" s="53">
        <v>99.1</v>
      </c>
      <c r="BW15" s="53">
        <v>98.6</v>
      </c>
      <c r="BX15" s="53">
        <v>100.5</v>
      </c>
      <c r="BY15" s="53">
        <v>100.5</v>
      </c>
      <c r="BZ15" s="53">
        <v>98.4</v>
      </c>
      <c r="CA15" s="53">
        <v>97.8</v>
      </c>
      <c r="CB15" s="53">
        <v>99.1</v>
      </c>
      <c r="CC15" s="53">
        <v>99.8</v>
      </c>
      <c r="CD15" s="53">
        <v>99.5</v>
      </c>
      <c r="CE15" s="53">
        <v>101.8</v>
      </c>
      <c r="CF15" s="53">
        <v>101.7</v>
      </c>
      <c r="CG15" s="53">
        <v>100.7</v>
      </c>
      <c r="CH15" s="53">
        <v>104.4</v>
      </c>
      <c r="CI15" s="53">
        <v>100.4</v>
      </c>
      <c r="CJ15" s="53">
        <v>97.8</v>
      </c>
      <c r="CK15" s="53">
        <v>99.9</v>
      </c>
      <c r="CL15" s="53">
        <v>100.1</v>
      </c>
      <c r="CM15" s="53">
        <v>101.5</v>
      </c>
      <c r="CN15" s="53">
        <v>99.9</v>
      </c>
      <c r="CO15" s="53">
        <v>102.1</v>
      </c>
      <c r="CP15" s="53">
        <v>100.4</v>
      </c>
      <c r="CQ15" s="53">
        <v>100.4</v>
      </c>
      <c r="CR15" s="53">
        <v>102.2</v>
      </c>
      <c r="CS15" s="53">
        <v>101.8</v>
      </c>
      <c r="CT15" s="53">
        <v>97.1</v>
      </c>
      <c r="CU15" s="54">
        <v>103</v>
      </c>
      <c r="CV15" s="53">
        <v>104.8</v>
      </c>
      <c r="CW15" s="53">
        <v>98.4</v>
      </c>
      <c r="CX15" s="53">
        <v>98.7</v>
      </c>
      <c r="CY15" s="53">
        <v>99.1</v>
      </c>
      <c r="CZ15" s="53">
        <v>99.2</v>
      </c>
      <c r="DA15" s="53">
        <v>100.3</v>
      </c>
      <c r="DB15" s="53">
        <v>99.3</v>
      </c>
      <c r="DC15" s="53">
        <v>98.7</v>
      </c>
      <c r="DD15" s="53">
        <v>98.7</v>
      </c>
      <c r="DE15" s="53">
        <v>99.2</v>
      </c>
      <c r="DF15" s="53">
        <v>101.2</v>
      </c>
      <c r="DG15" s="53">
        <v>98.1</v>
      </c>
      <c r="DH15" s="54">
        <v>98</v>
      </c>
      <c r="DI15" s="53">
        <v>98.7</v>
      </c>
      <c r="DJ15" s="53">
        <v>100.1</v>
      </c>
      <c r="DK15" s="54">
        <v>99</v>
      </c>
      <c r="DL15" s="53">
        <v>98.2</v>
      </c>
      <c r="DM15" s="53">
        <v>97.6</v>
      </c>
      <c r="DN15" s="54">
        <v>97</v>
      </c>
      <c r="DO15" s="53">
        <v>96.7</v>
      </c>
      <c r="DP15" s="53">
        <v>97.3</v>
      </c>
      <c r="DQ15" s="53">
        <v>95.8</v>
      </c>
      <c r="DR15" s="53">
        <v>95.8</v>
      </c>
      <c r="DS15" s="53">
        <v>96.2</v>
      </c>
      <c r="DT15" s="53">
        <v>92.7</v>
      </c>
      <c r="DU15" s="53">
        <v>86.4</v>
      </c>
      <c r="DV15" s="53">
        <v>90.1</v>
      </c>
      <c r="DW15" s="53">
        <v>91.5</v>
      </c>
      <c r="DX15" s="53">
        <v>93.1</v>
      </c>
      <c r="DY15" s="53">
        <v>94.3</v>
      </c>
      <c r="DZ15" s="53">
        <v>94.1</v>
      </c>
      <c r="EA15" s="53">
        <v>95.6</v>
      </c>
      <c r="EB15" s="54">
        <v>93</v>
      </c>
      <c r="EC15" s="53">
        <v>93.6</v>
      </c>
      <c r="ED15" s="53">
        <v>94.8</v>
      </c>
      <c r="EE15" s="53">
        <v>93.7</v>
      </c>
      <c r="EF15" s="53">
        <v>95.2</v>
      </c>
      <c r="EG15" s="53">
        <v>96.7</v>
      </c>
      <c r="EH15" s="53">
        <v>94.8</v>
      </c>
      <c r="EI15" s="53">
        <v>94.2</v>
      </c>
      <c r="EJ15" s="53">
        <v>93.9</v>
      </c>
      <c r="EK15" s="53">
        <v>94.7</v>
      </c>
      <c r="EL15" s="53">
        <v>95.3</v>
      </c>
      <c r="EM15" s="54">
        <v>98</v>
      </c>
      <c r="EN15" s="53">
        <v>99.1</v>
      </c>
      <c r="EO15" s="53">
        <v>99.3</v>
      </c>
      <c r="EP15" s="53">
        <v>97.6</v>
      </c>
      <c r="EQ15" s="53">
        <v>96.2</v>
      </c>
      <c r="ER15" s="53">
        <v>98.9</v>
      </c>
      <c r="ES15" s="53">
        <v>97.8</v>
      </c>
      <c r="ET15" s="53">
        <v>94.6</v>
      </c>
      <c r="EU15" s="53">
        <v>95.5</v>
      </c>
      <c r="EV15" s="53">
        <v>95.7</v>
      </c>
      <c r="EW15" s="53">
        <v>94.1</v>
      </c>
      <c r="EX15" s="53">
        <v>92.5</v>
      </c>
      <c r="EY15" s="53">
        <v>88.7</v>
      </c>
      <c r="EZ15" s="53">
        <v>88.4</v>
      </c>
      <c r="FA15" s="53">
        <v>90.9</v>
      </c>
      <c r="FB15" s="53">
        <v>90.2</v>
      </c>
      <c r="FC15" s="54">
        <v>91</v>
      </c>
      <c r="FD15" s="53">
        <v>89.8</v>
      </c>
      <c r="FE15" s="53">
        <v>89.4</v>
      </c>
      <c r="FF15" s="53">
        <v>87.2</v>
      </c>
      <c r="FG15" s="53">
        <v>87.5</v>
      </c>
      <c r="FH15" s="53">
        <v>88.5</v>
      </c>
      <c r="FI15" s="53">
        <v>88.5</v>
      </c>
      <c r="FJ15" s="53">
        <v>87.6</v>
      </c>
      <c r="FK15" s="9"/>
      <c r="FL15" s="10">
        <f t="shared" si="0"/>
        <v>-6.907545164718387</v>
      </c>
      <c r="FM15" s="10">
        <f t="shared" si="1"/>
        <v>106.90754516471839</v>
      </c>
      <c r="FN15" s="6" t="s">
        <v>171</v>
      </c>
    </row>
    <row r="16" spans="1:170" ht="12.75">
      <c r="A16" s="6" t="s">
        <v>106</v>
      </c>
      <c r="B16" s="55">
        <v>80.4</v>
      </c>
      <c r="C16" s="55">
        <v>79.9</v>
      </c>
      <c r="D16" s="55">
        <v>82.6</v>
      </c>
      <c r="E16" s="55">
        <v>83.2</v>
      </c>
      <c r="F16" s="55">
        <v>85.1</v>
      </c>
      <c r="G16" s="55">
        <v>86.1</v>
      </c>
      <c r="H16" s="56">
        <v>85</v>
      </c>
      <c r="I16" s="56">
        <v>86</v>
      </c>
      <c r="J16" s="55">
        <v>88.2</v>
      </c>
      <c r="K16" s="55">
        <v>89.4</v>
      </c>
      <c r="L16" s="55">
        <v>89.5</v>
      </c>
      <c r="M16" s="55">
        <v>91.7</v>
      </c>
      <c r="N16" s="55">
        <v>90.6</v>
      </c>
      <c r="O16" s="55">
        <v>91.8</v>
      </c>
      <c r="P16" s="55">
        <v>91.8</v>
      </c>
      <c r="Q16" s="55">
        <v>91.6</v>
      </c>
      <c r="R16" s="56">
        <v>94</v>
      </c>
      <c r="S16" s="55">
        <v>91.6</v>
      </c>
      <c r="T16" s="55">
        <v>93.8</v>
      </c>
      <c r="U16" s="55">
        <v>93.8</v>
      </c>
      <c r="V16" s="55">
        <v>92.4</v>
      </c>
      <c r="W16" s="55">
        <v>93.3</v>
      </c>
      <c r="X16" s="55">
        <v>93.7</v>
      </c>
      <c r="Y16" s="55">
        <v>93.1</v>
      </c>
      <c r="Z16" s="55">
        <v>92.3</v>
      </c>
      <c r="AA16" s="55">
        <v>92.7</v>
      </c>
      <c r="AB16" s="55">
        <v>93.6</v>
      </c>
      <c r="AC16" s="55">
        <v>90.9</v>
      </c>
      <c r="AD16" s="55">
        <v>92.6</v>
      </c>
      <c r="AE16" s="55">
        <v>91.3</v>
      </c>
      <c r="AF16" s="55">
        <v>92.9</v>
      </c>
      <c r="AG16" s="55">
        <v>93.9</v>
      </c>
      <c r="AH16" s="55">
        <v>91.5</v>
      </c>
      <c r="AI16" s="55">
        <v>89.5</v>
      </c>
      <c r="AJ16" s="55">
        <v>89.5</v>
      </c>
      <c r="AK16" s="55">
        <v>90.1</v>
      </c>
      <c r="AL16" s="55">
        <v>88.2</v>
      </c>
      <c r="AM16" s="55">
        <v>89.3</v>
      </c>
      <c r="AN16" s="55">
        <v>90.4</v>
      </c>
      <c r="AO16" s="55">
        <v>91.4</v>
      </c>
      <c r="AP16" s="55">
        <v>90.6</v>
      </c>
      <c r="AQ16" s="55">
        <v>92.5</v>
      </c>
      <c r="AR16" s="55">
        <v>90.5</v>
      </c>
      <c r="AS16" s="55">
        <v>92.2</v>
      </c>
      <c r="AT16" s="55">
        <v>91.9</v>
      </c>
      <c r="AU16" s="56">
        <v>91</v>
      </c>
      <c r="AV16" s="55">
        <v>93.5</v>
      </c>
      <c r="AW16" s="55">
        <v>92.9</v>
      </c>
      <c r="AX16" s="55">
        <v>92.8</v>
      </c>
      <c r="AY16" s="55">
        <v>93.3</v>
      </c>
      <c r="AZ16" s="55">
        <v>93.6</v>
      </c>
      <c r="BA16" s="55">
        <v>93.3</v>
      </c>
      <c r="BB16" s="55">
        <v>92.8</v>
      </c>
      <c r="BC16" s="55">
        <v>93.3</v>
      </c>
      <c r="BD16" s="55">
        <v>95.2</v>
      </c>
      <c r="BE16" s="55">
        <v>91.6</v>
      </c>
      <c r="BF16" s="55">
        <v>93.8</v>
      </c>
      <c r="BG16" s="55">
        <v>92.8</v>
      </c>
      <c r="BH16" s="56">
        <v>93</v>
      </c>
      <c r="BI16" s="55">
        <v>95.4</v>
      </c>
      <c r="BJ16" s="55">
        <v>96.7</v>
      </c>
      <c r="BK16" s="56">
        <v>99</v>
      </c>
      <c r="BL16" s="55">
        <v>99.6</v>
      </c>
      <c r="BM16" s="55">
        <v>99.3</v>
      </c>
      <c r="BN16" s="55">
        <v>101.2</v>
      </c>
      <c r="BO16" s="55">
        <v>100.2</v>
      </c>
      <c r="BP16" s="55">
        <v>101.4</v>
      </c>
      <c r="BQ16" s="55">
        <v>101.1</v>
      </c>
      <c r="BR16" s="55">
        <v>100.3</v>
      </c>
      <c r="BS16" s="55">
        <v>101.2</v>
      </c>
      <c r="BT16" s="55">
        <v>99.7</v>
      </c>
      <c r="BU16" s="55">
        <v>100.3</v>
      </c>
      <c r="BV16" s="55">
        <v>104.9</v>
      </c>
      <c r="BW16" s="55">
        <v>99.9</v>
      </c>
      <c r="BX16" s="55">
        <v>100.3</v>
      </c>
      <c r="BY16" s="55">
        <v>102.5</v>
      </c>
      <c r="BZ16" s="55">
        <v>100.1</v>
      </c>
      <c r="CA16" s="55">
        <v>102.1</v>
      </c>
      <c r="CB16" s="55">
        <v>100.9</v>
      </c>
      <c r="CC16" s="55">
        <v>101.8</v>
      </c>
      <c r="CD16" s="55">
        <v>101.8</v>
      </c>
      <c r="CE16" s="55">
        <v>105.1</v>
      </c>
      <c r="CF16" s="55">
        <v>102.7</v>
      </c>
      <c r="CG16" s="55">
        <v>101.5</v>
      </c>
      <c r="CH16" s="55">
        <v>102.5</v>
      </c>
      <c r="CI16" s="55">
        <v>104.2</v>
      </c>
      <c r="CJ16" s="55">
        <v>103.3</v>
      </c>
      <c r="CK16" s="55">
        <v>104.8</v>
      </c>
      <c r="CL16" s="55">
        <v>105.4</v>
      </c>
      <c r="CM16" s="55">
        <v>102.4</v>
      </c>
      <c r="CN16" s="55">
        <v>105.9</v>
      </c>
      <c r="CO16" s="55">
        <v>107.8</v>
      </c>
      <c r="CP16" s="55">
        <v>106.8</v>
      </c>
      <c r="CQ16" s="55">
        <v>107.9</v>
      </c>
      <c r="CR16" s="55">
        <v>112.5</v>
      </c>
      <c r="CS16" s="55">
        <v>110.6</v>
      </c>
      <c r="CT16" s="55">
        <v>109.4</v>
      </c>
      <c r="CU16" s="55">
        <v>106.6</v>
      </c>
      <c r="CV16" s="55">
        <v>106.3</v>
      </c>
      <c r="CW16" s="55">
        <v>108.9</v>
      </c>
      <c r="CX16" s="55">
        <v>109.6</v>
      </c>
      <c r="CY16" s="55">
        <v>108.3</v>
      </c>
      <c r="CZ16" s="55">
        <v>107.1</v>
      </c>
      <c r="DA16" s="55">
        <v>109.7</v>
      </c>
      <c r="DB16" s="55">
        <v>108.4</v>
      </c>
      <c r="DC16" s="55">
        <v>110.1</v>
      </c>
      <c r="DD16" s="55">
        <v>107.8</v>
      </c>
      <c r="DE16" s="55">
        <v>108.3</v>
      </c>
      <c r="DF16" s="55">
        <v>108.6</v>
      </c>
      <c r="DG16" s="55">
        <v>108.8</v>
      </c>
      <c r="DH16" s="55">
        <v>109.8</v>
      </c>
      <c r="DI16" s="55">
        <v>109.3</v>
      </c>
      <c r="DJ16" s="55">
        <v>108.7</v>
      </c>
      <c r="DK16" s="55">
        <v>105.7</v>
      </c>
      <c r="DL16" s="55">
        <v>108.1</v>
      </c>
      <c r="DM16" s="55">
        <v>108.8</v>
      </c>
      <c r="DN16" s="55">
        <v>109.9</v>
      </c>
      <c r="DO16" s="55">
        <v>110.2</v>
      </c>
      <c r="DP16" s="55">
        <v>108.2</v>
      </c>
      <c r="DQ16" s="55">
        <v>105.4</v>
      </c>
      <c r="DR16" s="55">
        <v>107.8</v>
      </c>
      <c r="DS16" s="55">
        <v>105.7</v>
      </c>
      <c r="DT16" s="55">
        <v>88.9</v>
      </c>
      <c r="DU16" s="55">
        <v>64.1</v>
      </c>
      <c r="DV16" s="55">
        <v>79.9</v>
      </c>
      <c r="DW16" s="55">
        <v>90.9</v>
      </c>
      <c r="DX16" s="56">
        <v>101</v>
      </c>
      <c r="DY16" s="55">
        <v>98.5</v>
      </c>
      <c r="DZ16" s="55">
        <v>99.4</v>
      </c>
      <c r="EA16" s="55">
        <v>103.7</v>
      </c>
      <c r="EB16" s="55">
        <v>111.2</v>
      </c>
      <c r="EC16" s="55">
        <v>110.9</v>
      </c>
      <c r="ED16" s="55">
        <v>110.5</v>
      </c>
      <c r="EE16" s="55">
        <v>108.7</v>
      </c>
      <c r="EF16" s="55">
        <v>106.9</v>
      </c>
      <c r="EG16" s="56">
        <v>110</v>
      </c>
      <c r="EH16" s="55">
        <v>107.4</v>
      </c>
      <c r="EI16" s="56">
        <v>99</v>
      </c>
      <c r="EJ16" s="55">
        <v>109.3</v>
      </c>
      <c r="EK16" s="55">
        <v>104.4</v>
      </c>
      <c r="EL16" s="55">
        <v>104.5</v>
      </c>
      <c r="EM16" s="55">
        <v>106.1</v>
      </c>
      <c r="EN16" s="55">
        <v>107.9</v>
      </c>
      <c r="EO16" s="55">
        <v>120.1</v>
      </c>
      <c r="EP16" s="55">
        <v>109.7</v>
      </c>
      <c r="EQ16" s="56">
        <v>109</v>
      </c>
      <c r="ER16" s="55">
        <v>107.9</v>
      </c>
      <c r="ES16" s="55">
        <v>105.9</v>
      </c>
      <c r="ET16" s="55">
        <v>114.5</v>
      </c>
      <c r="EU16" s="55">
        <v>111.9</v>
      </c>
      <c r="EV16" s="55">
        <v>111.5</v>
      </c>
      <c r="EW16" s="55">
        <v>123.3</v>
      </c>
      <c r="EX16" s="55">
        <v>121.4</v>
      </c>
      <c r="EY16" s="55">
        <v>118.2</v>
      </c>
      <c r="EZ16" s="55">
        <v>118.6</v>
      </c>
      <c r="FA16" s="55">
        <v>117.5</v>
      </c>
      <c r="FB16" s="55">
        <v>117.3</v>
      </c>
      <c r="FC16" s="56">
        <v>119</v>
      </c>
      <c r="FD16" s="55">
        <v>104.7</v>
      </c>
      <c r="FE16" s="55">
        <v>115.8</v>
      </c>
      <c r="FF16" s="55">
        <v>116.6</v>
      </c>
      <c r="FG16" s="55">
        <v>116.5</v>
      </c>
      <c r="FH16" s="55">
        <v>113.5</v>
      </c>
      <c r="FI16" s="55">
        <v>113.4</v>
      </c>
      <c r="FJ16" s="55">
        <v>113.9</v>
      </c>
      <c r="FK16" s="9"/>
      <c r="FL16" s="10">
        <f>(FJ16/EW16-1)*100</f>
        <v>-7.623682076236815</v>
      </c>
      <c r="FM16" s="10">
        <f t="shared" si="1"/>
        <v>107.62368207623682</v>
      </c>
      <c r="FN16" s="6" t="s">
        <v>106</v>
      </c>
    </row>
    <row r="17" spans="1:170" ht="12.75">
      <c r="A17" s="6" t="s">
        <v>107</v>
      </c>
      <c r="B17" s="53">
        <v>102.8</v>
      </c>
      <c r="C17" s="53">
        <v>101.9</v>
      </c>
      <c r="D17" s="53">
        <v>101.8</v>
      </c>
      <c r="E17" s="53">
        <v>101.9</v>
      </c>
      <c r="F17" s="53">
        <v>105.2</v>
      </c>
      <c r="G17" s="53">
        <v>104.6</v>
      </c>
      <c r="H17" s="53">
        <v>105.2</v>
      </c>
      <c r="I17" s="53">
        <v>105.8</v>
      </c>
      <c r="J17" s="53">
        <v>104.6</v>
      </c>
      <c r="K17" s="54">
        <v>105</v>
      </c>
      <c r="L17" s="54">
        <v>105</v>
      </c>
      <c r="M17" s="53">
        <v>103.4</v>
      </c>
      <c r="N17" s="53">
        <v>103.5</v>
      </c>
      <c r="O17" s="53">
        <v>104.5</v>
      </c>
      <c r="P17" s="53">
        <v>104.3</v>
      </c>
      <c r="Q17" s="53">
        <v>105.8</v>
      </c>
      <c r="R17" s="53">
        <v>105.1</v>
      </c>
      <c r="S17" s="53">
        <v>101.3</v>
      </c>
      <c r="T17" s="53">
        <v>107.7</v>
      </c>
      <c r="U17" s="53">
        <v>102.6</v>
      </c>
      <c r="V17" s="53">
        <v>103.3</v>
      </c>
      <c r="W17" s="53">
        <v>103.2</v>
      </c>
      <c r="X17" s="54">
        <v>103</v>
      </c>
      <c r="Y17" s="53">
        <v>102.1</v>
      </c>
      <c r="Z17" s="53">
        <v>102.6</v>
      </c>
      <c r="AA17" s="53">
        <v>100.4</v>
      </c>
      <c r="AB17" s="53">
        <v>99.7</v>
      </c>
      <c r="AC17" s="53">
        <v>99.5</v>
      </c>
      <c r="AD17" s="53">
        <v>100.9</v>
      </c>
      <c r="AE17" s="53">
        <v>99.6</v>
      </c>
      <c r="AF17" s="53">
        <v>99.9</v>
      </c>
      <c r="AG17" s="53">
        <v>100.5</v>
      </c>
      <c r="AH17" s="54">
        <v>99</v>
      </c>
      <c r="AI17" s="53">
        <v>98.3</v>
      </c>
      <c r="AJ17" s="53">
        <v>96.2</v>
      </c>
      <c r="AK17" s="53">
        <v>97.2</v>
      </c>
      <c r="AL17" s="53">
        <v>96.2</v>
      </c>
      <c r="AM17" s="53">
        <v>95.9</v>
      </c>
      <c r="AN17" s="53">
        <v>98.3</v>
      </c>
      <c r="AO17" s="53">
        <v>96.5</v>
      </c>
      <c r="AP17" s="54">
        <v>96</v>
      </c>
      <c r="AQ17" s="54">
        <v>98</v>
      </c>
      <c r="AR17" s="54">
        <v>97</v>
      </c>
      <c r="AS17" s="53">
        <v>96.6</v>
      </c>
      <c r="AT17" s="53">
        <v>97.6</v>
      </c>
      <c r="AU17" s="53">
        <v>95.3</v>
      </c>
      <c r="AV17" s="53">
        <v>96.1</v>
      </c>
      <c r="AW17" s="53">
        <v>96.3</v>
      </c>
      <c r="AX17" s="54">
        <v>96</v>
      </c>
      <c r="AY17" s="53">
        <v>96.4</v>
      </c>
      <c r="AZ17" s="53">
        <v>97.6</v>
      </c>
      <c r="BA17" s="53">
        <v>97.1</v>
      </c>
      <c r="BB17" s="53">
        <v>95.8</v>
      </c>
      <c r="BC17" s="53">
        <v>97.9</v>
      </c>
      <c r="BD17" s="53">
        <v>96.8</v>
      </c>
      <c r="BE17" s="53">
        <v>95.7</v>
      </c>
      <c r="BF17" s="53">
        <v>96.4</v>
      </c>
      <c r="BG17" s="53">
        <v>97.2</v>
      </c>
      <c r="BH17" s="53">
        <v>97.7</v>
      </c>
      <c r="BI17" s="53">
        <v>98.7</v>
      </c>
      <c r="BJ17" s="53">
        <v>98.5</v>
      </c>
      <c r="BK17" s="53">
        <v>99.1</v>
      </c>
      <c r="BL17" s="53">
        <v>98.2</v>
      </c>
      <c r="BM17" s="53">
        <v>99.8</v>
      </c>
      <c r="BN17" s="53">
        <v>100.3</v>
      </c>
      <c r="BO17" s="53">
        <v>100.1</v>
      </c>
      <c r="BP17" s="53">
        <v>99.2</v>
      </c>
      <c r="BQ17" s="54">
        <v>102</v>
      </c>
      <c r="BR17" s="53">
        <v>99.8</v>
      </c>
      <c r="BS17" s="53">
        <v>102.2</v>
      </c>
      <c r="BT17" s="53">
        <v>101.1</v>
      </c>
      <c r="BU17" s="53">
        <v>99.9</v>
      </c>
      <c r="BV17" s="53">
        <v>102.8</v>
      </c>
      <c r="BW17" s="53">
        <v>103.8</v>
      </c>
      <c r="BX17" s="53">
        <v>102.5</v>
      </c>
      <c r="BY17" s="54">
        <v>104</v>
      </c>
      <c r="BZ17" s="53">
        <v>101.7</v>
      </c>
      <c r="CA17" s="53">
        <v>102.8</v>
      </c>
      <c r="CB17" s="53">
        <v>102.6</v>
      </c>
      <c r="CC17" s="53">
        <v>104.5</v>
      </c>
      <c r="CD17" s="54">
        <v>102</v>
      </c>
      <c r="CE17" s="53">
        <v>102.7</v>
      </c>
      <c r="CF17" s="53">
        <v>103.7</v>
      </c>
      <c r="CG17" s="53">
        <v>105.3</v>
      </c>
      <c r="CH17" s="53">
        <v>103.5</v>
      </c>
      <c r="CI17" s="53">
        <v>105.5</v>
      </c>
      <c r="CJ17" s="53">
        <v>106.9</v>
      </c>
      <c r="CK17" s="53">
        <v>106.9</v>
      </c>
      <c r="CL17" s="53">
        <v>108.4</v>
      </c>
      <c r="CM17" s="53">
        <v>106.9</v>
      </c>
      <c r="CN17" s="53">
        <v>107.7</v>
      </c>
      <c r="CO17" s="53">
        <v>108.1</v>
      </c>
      <c r="CP17" s="53">
        <v>109.2</v>
      </c>
      <c r="CQ17" s="54">
        <v>107</v>
      </c>
      <c r="CR17" s="54">
        <v>109</v>
      </c>
      <c r="CS17" s="53">
        <v>111.4</v>
      </c>
      <c r="CT17" s="53">
        <v>108.5</v>
      </c>
      <c r="CU17" s="53">
        <v>107.1</v>
      </c>
      <c r="CV17" s="54">
        <v>109</v>
      </c>
      <c r="CW17" s="54">
        <v>107</v>
      </c>
      <c r="CX17" s="53">
        <v>108.5</v>
      </c>
      <c r="CY17" s="53">
        <v>108.4</v>
      </c>
      <c r="CZ17" s="53">
        <v>106.2</v>
      </c>
      <c r="DA17" s="53">
        <v>107.8</v>
      </c>
      <c r="DB17" s="53">
        <v>107.6</v>
      </c>
      <c r="DC17" s="54">
        <v>108</v>
      </c>
      <c r="DD17" s="53">
        <v>106.8</v>
      </c>
      <c r="DE17" s="53">
        <v>108.3</v>
      </c>
      <c r="DF17" s="54">
        <v>108</v>
      </c>
      <c r="DG17" s="53">
        <v>107.9</v>
      </c>
      <c r="DH17" s="53">
        <v>108.8</v>
      </c>
      <c r="DI17" s="53">
        <v>107.1</v>
      </c>
      <c r="DJ17" s="53">
        <v>109.3</v>
      </c>
      <c r="DK17" s="53">
        <v>107.8</v>
      </c>
      <c r="DL17" s="53">
        <v>108.3</v>
      </c>
      <c r="DM17" s="53">
        <v>108.4</v>
      </c>
      <c r="DN17" s="53">
        <v>109.6</v>
      </c>
      <c r="DO17" s="53">
        <v>110.7</v>
      </c>
      <c r="DP17" s="53">
        <v>109.6</v>
      </c>
      <c r="DQ17" s="53">
        <v>109.3</v>
      </c>
      <c r="DR17" s="53">
        <v>111.3</v>
      </c>
      <c r="DS17" s="53">
        <v>110.1</v>
      </c>
      <c r="DT17" s="53">
        <v>81.9</v>
      </c>
      <c r="DU17" s="53">
        <v>54.3</v>
      </c>
      <c r="DV17" s="53">
        <v>82.8</v>
      </c>
      <c r="DW17" s="53">
        <v>100.7</v>
      </c>
      <c r="DX17" s="53">
        <v>106.9</v>
      </c>
      <c r="DY17" s="53">
        <v>114.2</v>
      </c>
      <c r="DZ17" s="53">
        <v>112.3</v>
      </c>
      <c r="EA17" s="53">
        <v>113.5</v>
      </c>
      <c r="EB17" s="53">
        <v>111.7</v>
      </c>
      <c r="EC17" s="53">
        <v>113.3</v>
      </c>
      <c r="ED17" s="53">
        <v>114.9</v>
      </c>
      <c r="EE17" s="53">
        <v>112.1</v>
      </c>
      <c r="EF17" s="53">
        <v>111.8</v>
      </c>
      <c r="EG17" s="53">
        <v>114.7</v>
      </c>
      <c r="EH17" s="53">
        <v>115.1</v>
      </c>
      <c r="EI17" s="53">
        <v>116.8</v>
      </c>
      <c r="EJ17" s="53">
        <v>116.6</v>
      </c>
      <c r="EK17" s="53">
        <v>113.6</v>
      </c>
      <c r="EL17" s="54">
        <v>115</v>
      </c>
      <c r="EM17" s="54">
        <v>117</v>
      </c>
      <c r="EN17" s="53">
        <v>117.7</v>
      </c>
      <c r="EO17" s="54">
        <v>117</v>
      </c>
      <c r="EP17" s="53">
        <v>116.3</v>
      </c>
      <c r="EQ17" s="53">
        <v>119.7</v>
      </c>
      <c r="ER17" s="53">
        <v>118.9</v>
      </c>
      <c r="ES17" s="53">
        <v>119.9</v>
      </c>
      <c r="ET17" s="54">
        <v>121</v>
      </c>
      <c r="EU17" s="53">
        <v>119.4</v>
      </c>
      <c r="EV17" s="53">
        <v>118.1</v>
      </c>
      <c r="EW17" s="53">
        <v>118.4</v>
      </c>
      <c r="EX17" s="53">
        <v>117.6</v>
      </c>
      <c r="EY17" s="53">
        <v>116.2</v>
      </c>
      <c r="EZ17" s="53">
        <v>115.7</v>
      </c>
      <c r="FA17" s="53">
        <v>114.9</v>
      </c>
      <c r="FB17" s="53">
        <v>114.6</v>
      </c>
      <c r="FC17" s="53">
        <v>113.9</v>
      </c>
      <c r="FD17" s="53">
        <v>115.8</v>
      </c>
      <c r="FE17" s="53">
        <v>112.3</v>
      </c>
      <c r="FF17" s="53">
        <v>111.2</v>
      </c>
      <c r="FG17" s="53">
        <v>110.3</v>
      </c>
      <c r="FH17" s="54">
        <v>109</v>
      </c>
      <c r="FI17" s="53">
        <v>109.9</v>
      </c>
      <c r="FJ17" s="53">
        <v>107.3</v>
      </c>
      <c r="FK17" s="9"/>
      <c r="FL17" s="10">
        <f t="shared" si="0"/>
        <v>-9.37500000000001</v>
      </c>
      <c r="FM17" s="10">
        <f t="shared" si="1"/>
        <v>109.37500000000001</v>
      </c>
      <c r="FN17" s="6" t="s">
        <v>107</v>
      </c>
    </row>
    <row r="18" spans="1:170" ht="12.75">
      <c r="A18" s="6" t="s">
        <v>108</v>
      </c>
      <c r="B18" s="55">
        <v>95.3</v>
      </c>
      <c r="C18" s="55">
        <v>94.3</v>
      </c>
      <c r="D18" s="55">
        <v>96.2</v>
      </c>
      <c r="E18" s="55">
        <v>93.6</v>
      </c>
      <c r="F18" s="55">
        <v>95.2</v>
      </c>
      <c r="G18" s="55">
        <v>96.5</v>
      </c>
      <c r="H18" s="55">
        <v>96.6</v>
      </c>
      <c r="I18" s="55">
        <v>94.8</v>
      </c>
      <c r="J18" s="55">
        <v>96.2</v>
      </c>
      <c r="K18" s="55">
        <v>95.8</v>
      </c>
      <c r="L18" s="55">
        <v>96.7</v>
      </c>
      <c r="M18" s="55">
        <v>95.2</v>
      </c>
      <c r="N18" s="56">
        <v>96</v>
      </c>
      <c r="O18" s="55">
        <v>97.2</v>
      </c>
      <c r="P18" s="55">
        <v>97.6</v>
      </c>
      <c r="Q18" s="55">
        <v>97.8</v>
      </c>
      <c r="R18" s="55">
        <v>97.2</v>
      </c>
      <c r="S18" s="56">
        <v>97</v>
      </c>
      <c r="T18" s="55">
        <v>96.5</v>
      </c>
      <c r="U18" s="55">
        <v>97.2</v>
      </c>
      <c r="V18" s="55">
        <v>96.8</v>
      </c>
      <c r="W18" s="55">
        <v>96.6</v>
      </c>
      <c r="X18" s="55">
        <v>96.2</v>
      </c>
      <c r="Y18" s="55">
        <v>95.9</v>
      </c>
      <c r="Z18" s="55">
        <v>94.6</v>
      </c>
      <c r="AA18" s="55">
        <v>94.2</v>
      </c>
      <c r="AB18" s="55">
        <v>96.3</v>
      </c>
      <c r="AC18" s="55">
        <v>94.4</v>
      </c>
      <c r="AD18" s="55">
        <v>96.9</v>
      </c>
      <c r="AE18" s="55">
        <v>95.8</v>
      </c>
      <c r="AF18" s="56">
        <v>96</v>
      </c>
      <c r="AG18" s="55">
        <v>97.5</v>
      </c>
      <c r="AH18" s="55">
        <v>95.6</v>
      </c>
      <c r="AI18" s="55">
        <v>96.1</v>
      </c>
      <c r="AJ18" s="55">
        <v>95.1</v>
      </c>
      <c r="AK18" s="55">
        <v>96.3</v>
      </c>
      <c r="AL18" s="55">
        <v>96.8</v>
      </c>
      <c r="AM18" s="56">
        <v>95</v>
      </c>
      <c r="AN18" s="55">
        <v>94.8</v>
      </c>
      <c r="AO18" s="55">
        <v>95.1</v>
      </c>
      <c r="AP18" s="55">
        <v>96.5</v>
      </c>
      <c r="AQ18" s="55">
        <v>94.7</v>
      </c>
      <c r="AR18" s="55">
        <v>95.7</v>
      </c>
      <c r="AS18" s="55">
        <v>95.3</v>
      </c>
      <c r="AT18" s="55">
        <v>95.8</v>
      </c>
      <c r="AU18" s="55">
        <v>96.2</v>
      </c>
      <c r="AV18" s="55">
        <v>96.5</v>
      </c>
      <c r="AW18" s="55">
        <v>97.7</v>
      </c>
      <c r="AX18" s="55">
        <v>97.4</v>
      </c>
      <c r="AY18" s="55">
        <v>99.2</v>
      </c>
      <c r="AZ18" s="55">
        <v>97.1</v>
      </c>
      <c r="BA18" s="56">
        <v>100</v>
      </c>
      <c r="BB18" s="55">
        <v>98.6</v>
      </c>
      <c r="BC18" s="56">
        <v>97</v>
      </c>
      <c r="BD18" s="55">
        <v>97.5</v>
      </c>
      <c r="BE18" s="55">
        <v>97.8</v>
      </c>
      <c r="BF18" s="55">
        <v>97.8</v>
      </c>
      <c r="BG18" s="55">
        <v>98.8</v>
      </c>
      <c r="BH18" s="55">
        <v>98.1</v>
      </c>
      <c r="BI18" s="55">
        <v>98.2</v>
      </c>
      <c r="BJ18" s="55">
        <v>97.9</v>
      </c>
      <c r="BK18" s="55">
        <v>100.1</v>
      </c>
      <c r="BL18" s="55">
        <v>100.8</v>
      </c>
      <c r="BM18" s="55">
        <v>99.7</v>
      </c>
      <c r="BN18" s="55">
        <v>99.4</v>
      </c>
      <c r="BO18" s="56">
        <v>100</v>
      </c>
      <c r="BP18" s="55">
        <v>100.6</v>
      </c>
      <c r="BQ18" s="55">
        <v>100.5</v>
      </c>
      <c r="BR18" s="55">
        <v>100.4</v>
      </c>
      <c r="BS18" s="55">
        <v>98.9</v>
      </c>
      <c r="BT18" s="55">
        <v>100.1</v>
      </c>
      <c r="BU18" s="55">
        <v>101.7</v>
      </c>
      <c r="BV18" s="55">
        <v>103.7</v>
      </c>
      <c r="BW18" s="55">
        <v>101.6</v>
      </c>
      <c r="BX18" s="55">
        <v>99.5</v>
      </c>
      <c r="BY18" s="55">
        <v>102.5</v>
      </c>
      <c r="BZ18" s="55">
        <v>100.4</v>
      </c>
      <c r="CA18" s="55">
        <v>101.2</v>
      </c>
      <c r="CB18" s="55">
        <v>103.1</v>
      </c>
      <c r="CC18" s="55">
        <v>102.3</v>
      </c>
      <c r="CD18" s="55">
        <v>101.6</v>
      </c>
      <c r="CE18" s="55">
        <v>100.4</v>
      </c>
      <c r="CF18" s="55">
        <v>104.4</v>
      </c>
      <c r="CG18" s="55">
        <v>103.7</v>
      </c>
      <c r="CH18" s="55">
        <v>101.3</v>
      </c>
      <c r="CI18" s="55">
        <v>101.2</v>
      </c>
      <c r="CJ18" s="55">
        <v>102.5</v>
      </c>
      <c r="CK18" s="55">
        <v>102.5</v>
      </c>
      <c r="CL18" s="55">
        <v>103.2</v>
      </c>
      <c r="CM18" s="55">
        <v>103.4</v>
      </c>
      <c r="CN18" s="55">
        <v>104.3</v>
      </c>
      <c r="CO18" s="55">
        <v>103.8</v>
      </c>
      <c r="CP18" s="55">
        <v>103.5</v>
      </c>
      <c r="CQ18" s="55">
        <v>103.7</v>
      </c>
      <c r="CR18" s="55">
        <v>104.1</v>
      </c>
      <c r="CS18" s="55">
        <v>106.7</v>
      </c>
      <c r="CT18" s="56">
        <v>105</v>
      </c>
      <c r="CU18" s="55">
        <v>103.8</v>
      </c>
      <c r="CV18" s="55">
        <v>104.9</v>
      </c>
      <c r="CW18" s="55">
        <v>104.1</v>
      </c>
      <c r="CX18" s="56">
        <v>107</v>
      </c>
      <c r="CY18" s="56">
        <v>106</v>
      </c>
      <c r="CZ18" s="55">
        <v>104.7</v>
      </c>
      <c r="DA18" s="55">
        <v>107.1</v>
      </c>
      <c r="DB18" s="56">
        <v>105</v>
      </c>
      <c r="DC18" s="55">
        <v>105.1</v>
      </c>
      <c r="DD18" s="55">
        <v>105.7</v>
      </c>
      <c r="DE18" s="55">
        <v>105.7</v>
      </c>
      <c r="DF18" s="55">
        <v>107.4</v>
      </c>
      <c r="DG18" s="55">
        <v>107.7</v>
      </c>
      <c r="DH18" s="56">
        <v>107</v>
      </c>
      <c r="DI18" s="55">
        <v>108.6</v>
      </c>
      <c r="DJ18" s="55">
        <v>110.2</v>
      </c>
      <c r="DK18" s="55">
        <v>107.9</v>
      </c>
      <c r="DL18" s="55">
        <v>106.9</v>
      </c>
      <c r="DM18" s="55">
        <v>107.4</v>
      </c>
      <c r="DN18" s="55">
        <v>107.9</v>
      </c>
      <c r="DO18" s="55">
        <v>108.1</v>
      </c>
      <c r="DP18" s="55">
        <v>107.4</v>
      </c>
      <c r="DQ18" s="55">
        <v>107.2</v>
      </c>
      <c r="DR18" s="55">
        <v>108.3</v>
      </c>
      <c r="DS18" s="55">
        <v>108.8</v>
      </c>
      <c r="DT18" s="55">
        <v>105.9</v>
      </c>
      <c r="DU18" s="55">
        <v>94.2</v>
      </c>
      <c r="DV18" s="55">
        <v>97.8</v>
      </c>
      <c r="DW18" s="55">
        <v>102.9</v>
      </c>
      <c r="DX18" s="55">
        <v>104.9</v>
      </c>
      <c r="DY18" s="55">
        <v>105.1</v>
      </c>
      <c r="DZ18" s="55">
        <v>106.3</v>
      </c>
      <c r="EA18" s="56">
        <v>107</v>
      </c>
      <c r="EB18" s="55">
        <v>105.8</v>
      </c>
      <c r="EC18" s="55">
        <v>106.3</v>
      </c>
      <c r="ED18" s="56">
        <v>107</v>
      </c>
      <c r="EE18" s="55">
        <v>106.3</v>
      </c>
      <c r="EF18" s="55">
        <v>110.2</v>
      </c>
      <c r="EG18" s="55">
        <v>110.9</v>
      </c>
      <c r="EH18" s="55">
        <v>111.4</v>
      </c>
      <c r="EI18" s="55">
        <v>115.2</v>
      </c>
      <c r="EJ18" s="55">
        <v>115.9</v>
      </c>
      <c r="EK18" s="55">
        <v>115.4</v>
      </c>
      <c r="EL18" s="55">
        <v>114.5</v>
      </c>
      <c r="EM18" s="55">
        <v>111.6</v>
      </c>
      <c r="EN18" s="55">
        <v>114.2</v>
      </c>
      <c r="EO18" s="55">
        <v>113.1</v>
      </c>
      <c r="EP18" s="55">
        <v>116.8</v>
      </c>
      <c r="EQ18" s="55">
        <v>117.5</v>
      </c>
      <c r="ER18" s="55">
        <v>115.9</v>
      </c>
      <c r="ES18" s="55">
        <v>118.5</v>
      </c>
      <c r="ET18" s="55">
        <v>121.7</v>
      </c>
      <c r="EU18" s="55">
        <v>117.5</v>
      </c>
      <c r="EV18" s="55">
        <v>119.3</v>
      </c>
      <c r="EW18" s="55">
        <v>120.9</v>
      </c>
      <c r="EX18" s="55">
        <v>123.9</v>
      </c>
      <c r="EY18" s="56">
        <v>125</v>
      </c>
      <c r="EZ18" s="55">
        <v>127.8</v>
      </c>
      <c r="FA18" s="55">
        <v>126.5</v>
      </c>
      <c r="FB18" s="55">
        <v>122.2</v>
      </c>
      <c r="FC18" s="56">
        <v>125</v>
      </c>
      <c r="FD18" s="55">
        <v>122.9</v>
      </c>
      <c r="FE18" s="55">
        <v>119.6</v>
      </c>
      <c r="FF18" s="55">
        <v>120.8</v>
      </c>
      <c r="FG18" s="55">
        <v>120.1</v>
      </c>
      <c r="FH18" s="55">
        <v>119.5</v>
      </c>
      <c r="FI18" s="55">
        <v>120.1</v>
      </c>
      <c r="FJ18" s="55">
        <v>118.6</v>
      </c>
      <c r="FK18" s="9"/>
      <c r="FL18" s="10">
        <f t="shared" si="0"/>
        <v>-1.9023986765922318</v>
      </c>
      <c r="FM18" s="10">
        <f t="shared" si="1"/>
        <v>101.90239867659223</v>
      </c>
      <c r="FN18" s="6" t="s">
        <v>108</v>
      </c>
    </row>
    <row r="19" ht="12.75"/>
    <row r="20" spans="1:169" ht="12.75">
      <c r="A20" s="4" t="s">
        <v>109</v>
      </c>
      <c r="B20" s="53"/>
      <c r="C20" s="53"/>
      <c r="D20" s="53"/>
      <c r="E20" s="53"/>
      <c r="F20" s="53"/>
      <c r="G20" s="53"/>
      <c r="H20" s="53"/>
      <c r="I20" s="54"/>
      <c r="J20" s="53"/>
      <c r="K20" s="53"/>
      <c r="L20" s="54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4"/>
      <c r="AN20" s="53"/>
      <c r="AO20" s="53"/>
      <c r="AP20" s="53"/>
      <c r="AQ20" s="53"/>
      <c r="AR20" s="53"/>
      <c r="AS20" s="53"/>
      <c r="AT20" s="53"/>
      <c r="AU20" s="54"/>
      <c r="AV20" s="53"/>
      <c r="AW20" s="54"/>
      <c r="AX20" s="53"/>
      <c r="AY20" s="53"/>
      <c r="AZ20" s="53"/>
      <c r="BA20" s="53"/>
      <c r="BB20" s="53"/>
      <c r="BC20" s="53"/>
      <c r="BD20" s="53"/>
      <c r="BE20" s="53"/>
      <c r="BF20" s="53"/>
      <c r="BG20" s="54"/>
      <c r="BH20" s="53"/>
      <c r="BI20" s="53"/>
      <c r="BJ20" s="53"/>
      <c r="BK20" s="53"/>
      <c r="BL20" s="54"/>
      <c r="BM20" s="53"/>
      <c r="BN20" s="53"/>
      <c r="BO20" s="53"/>
      <c r="BP20" s="53"/>
      <c r="BQ20" s="54"/>
      <c r="BR20" s="53"/>
      <c r="BS20" s="53"/>
      <c r="BT20" s="53"/>
      <c r="BU20" s="53"/>
      <c r="BV20" s="53"/>
      <c r="BW20" s="54"/>
      <c r="BX20" s="53"/>
      <c r="BY20" s="53"/>
      <c r="BZ20" s="53"/>
      <c r="CA20" s="53"/>
      <c r="CB20" s="53"/>
      <c r="CC20" s="53"/>
      <c r="CD20" s="53"/>
      <c r="CE20" s="53"/>
      <c r="CF20" s="54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4"/>
      <c r="DD20" s="53"/>
      <c r="DE20" s="53"/>
      <c r="DF20" s="54"/>
      <c r="DG20" s="53"/>
      <c r="DH20" s="53"/>
      <c r="DI20" s="54"/>
      <c r="DJ20" s="53"/>
      <c r="DK20" s="53"/>
      <c r="DL20" s="53"/>
      <c r="DM20" s="54"/>
      <c r="DN20" s="53"/>
      <c r="DO20" s="53"/>
      <c r="DP20" s="53"/>
      <c r="DQ20" s="53"/>
      <c r="DR20" s="53"/>
      <c r="DS20" s="53"/>
      <c r="DT20" s="54"/>
      <c r="DU20" s="53"/>
      <c r="DV20" s="53"/>
      <c r="DW20" s="54"/>
      <c r="DX20" s="53"/>
      <c r="DY20" s="53"/>
      <c r="DZ20" s="53"/>
      <c r="EA20" s="53"/>
      <c r="EB20" s="53"/>
      <c r="EC20" s="53"/>
      <c r="ED20" s="53"/>
      <c r="EE20" s="54">
        <f>EE13/DS13*100</f>
        <v>100.28382213812677</v>
      </c>
      <c r="EF20" s="6" t="s">
        <v>104</v>
      </c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4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</row>
    <row r="21" spans="135:136" ht="12.75">
      <c r="EE21" s="54">
        <f aca="true" t="shared" si="2" ref="EE21:EE25">EE14/DS14*100</f>
        <v>99.71804511278194</v>
      </c>
      <c r="EF21" s="6" t="s">
        <v>105</v>
      </c>
    </row>
    <row r="22" spans="62:136" ht="12.75">
      <c r="BJ22" s="13"/>
      <c r="EE22" s="54">
        <f t="shared" si="2"/>
        <v>97.4012474012474</v>
      </c>
      <c r="EF22" s="6" t="s">
        <v>171</v>
      </c>
    </row>
    <row r="23" spans="1:136" ht="12.75">
      <c r="A23" s="14" t="s">
        <v>264</v>
      </c>
      <c r="BJ23" s="13"/>
      <c r="EE23" s="54">
        <f t="shared" si="2"/>
        <v>102.83822138126774</v>
      </c>
      <c r="EF23" s="6" t="s">
        <v>106</v>
      </c>
    </row>
    <row r="24" spans="1:136" ht="12.75">
      <c r="A24" s="15" t="s">
        <v>266</v>
      </c>
      <c r="BJ24" s="13"/>
      <c r="EE24" s="54">
        <f t="shared" si="2"/>
        <v>101.81653042688465</v>
      </c>
      <c r="EF24" s="6" t="s">
        <v>107</v>
      </c>
    </row>
    <row r="25" spans="62:136" ht="12.75">
      <c r="BJ25" s="13"/>
      <c r="EE25" s="54">
        <f t="shared" si="2"/>
        <v>97.70220588235294</v>
      </c>
      <c r="EF25" s="6" t="s">
        <v>108</v>
      </c>
    </row>
    <row r="26" spans="62:135" ht="12.75">
      <c r="BJ26" s="13"/>
      <c r="EE26" s="54" t="s">
        <v>183</v>
      </c>
    </row>
    <row r="27" ht="12.75">
      <c r="BJ27" s="13"/>
    </row>
    <row r="28" ht="12.75">
      <c r="BJ28" s="1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ht="14.55" customHeight="1">
      <c r="A59" s="16" t="s">
        <v>266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89"/>
  <sheetViews>
    <sheetView showGridLines="0" workbookViewId="0" topLeftCell="A1">
      <selection activeCell="A3" sqref="A3"/>
    </sheetView>
  </sheetViews>
  <sheetFormatPr defaultColWidth="8.625" defaultRowHeight="14.25"/>
  <cols>
    <col min="1" max="1" width="8.625" style="18" customWidth="1"/>
    <col min="2" max="2" width="43.75390625" style="24" customWidth="1"/>
    <col min="3" max="14" width="5.75390625" style="18" customWidth="1"/>
    <col min="15" max="16" width="5.75390625" style="24" customWidth="1"/>
    <col min="17" max="16384" width="8.625" style="18" customWidth="1"/>
  </cols>
  <sheetData>
    <row r="1" ht="14.25">
      <c r="B1" s="3" t="s">
        <v>110</v>
      </c>
    </row>
    <row r="3" spans="2:3" ht="14.25">
      <c r="B3" s="3" t="s">
        <v>1</v>
      </c>
      <c r="C3" s="58">
        <v>45245</v>
      </c>
    </row>
    <row r="4" spans="2:3" ht="14.25">
      <c r="B4" s="3" t="s">
        <v>2</v>
      </c>
      <c r="C4" s="58">
        <v>45245</v>
      </c>
    </row>
    <row r="5" ht="14.25">
      <c r="B5" s="3" t="s">
        <v>3</v>
      </c>
    </row>
    <row r="7" spans="2:3" ht="14.25">
      <c r="B7" s="3" t="s">
        <v>5</v>
      </c>
      <c r="C7" s="3" t="s">
        <v>6</v>
      </c>
    </row>
    <row r="8" spans="2:3" ht="14.25">
      <c r="B8" s="3" t="s">
        <v>7</v>
      </c>
      <c r="C8" s="3" t="s">
        <v>8</v>
      </c>
    </row>
    <row r="9" spans="2:3" ht="14.25">
      <c r="B9" s="3" t="s">
        <v>9</v>
      </c>
      <c r="C9" s="3" t="s">
        <v>111</v>
      </c>
    </row>
    <row r="10" spans="2:3" ht="14.25">
      <c r="B10" s="3" t="s">
        <v>11</v>
      </c>
      <c r="C10" s="3" t="s">
        <v>112</v>
      </c>
    </row>
    <row r="11" spans="2:3" ht="14.25">
      <c r="B11" s="3"/>
      <c r="C11" s="3"/>
    </row>
    <row r="12" ht="17.55" customHeight="1">
      <c r="B12" s="1" t="s">
        <v>232</v>
      </c>
    </row>
    <row r="13" ht="15.6">
      <c r="B13" s="1" t="s">
        <v>260</v>
      </c>
    </row>
    <row r="14" ht="10.8" customHeight="1">
      <c r="B14" s="1"/>
    </row>
    <row r="15" spans="2:18" ht="14.25">
      <c r="B15" s="25"/>
      <c r="C15" s="26" t="s">
        <v>131</v>
      </c>
      <c r="D15" s="26" t="s">
        <v>132</v>
      </c>
      <c r="E15" s="26" t="s">
        <v>133</v>
      </c>
      <c r="F15" s="26" t="s">
        <v>134</v>
      </c>
      <c r="G15" s="26" t="s">
        <v>135</v>
      </c>
      <c r="H15" s="26" t="s">
        <v>136</v>
      </c>
      <c r="I15" s="26" t="s">
        <v>137</v>
      </c>
      <c r="J15" s="26" t="s">
        <v>113</v>
      </c>
      <c r="K15" s="26" t="s">
        <v>202</v>
      </c>
      <c r="L15" s="26" t="s">
        <v>228</v>
      </c>
      <c r="M15" s="26" t="s">
        <v>229</v>
      </c>
      <c r="N15" s="26" t="s">
        <v>245</v>
      </c>
      <c r="O15" s="26" t="s">
        <v>259</v>
      </c>
      <c r="P15" s="27"/>
      <c r="Q15" s="19" t="s">
        <v>262</v>
      </c>
      <c r="R15" s="19" t="s">
        <v>263</v>
      </c>
    </row>
    <row r="16" spans="2:18" ht="14.25">
      <c r="B16" s="28" t="s">
        <v>104</v>
      </c>
      <c r="C16" s="59">
        <v>7.2</v>
      </c>
      <c r="D16" s="59">
        <v>3.6</v>
      </c>
      <c r="E16" s="59">
        <v>-2</v>
      </c>
      <c r="F16" s="59">
        <v>-0.6</v>
      </c>
      <c r="G16" s="59">
        <v>1.2</v>
      </c>
      <c r="H16" s="59">
        <v>2.7</v>
      </c>
      <c r="I16" s="59">
        <v>1.8</v>
      </c>
      <c r="J16" s="59">
        <v>3.2</v>
      </c>
      <c r="K16" s="59">
        <v>1.2</v>
      </c>
      <c r="L16" s="59">
        <v>-0.2</v>
      </c>
      <c r="M16" s="59">
        <v>-7.3</v>
      </c>
      <c r="N16" s="59">
        <v>9.1</v>
      </c>
      <c r="O16" s="59">
        <v>3.1</v>
      </c>
      <c r="P16" s="9"/>
      <c r="Q16" s="30">
        <f aca="true" t="shared" si="0" ref="Q16:Q51">100*(1+H16/100)*(1+I16/100)*(1+J16/100)*(1+K16/100)*(1+L16/100)</f>
        <v>108.9705072922752</v>
      </c>
      <c r="R16" s="30">
        <f aca="true" t="shared" si="1" ref="R16:R51">100*(1+N16/100)*(1+O16/100)</f>
        <v>112.48209999999999</v>
      </c>
    </row>
    <row r="17" spans="2:18" ht="14.25">
      <c r="B17" s="31" t="s">
        <v>105</v>
      </c>
      <c r="C17" s="60">
        <v>9.8</v>
      </c>
      <c r="D17" s="60">
        <v>4.4</v>
      </c>
      <c r="E17" s="60">
        <v>-3.8</v>
      </c>
      <c r="F17" s="60">
        <v>-0.7</v>
      </c>
      <c r="G17" s="60">
        <v>1.4</v>
      </c>
      <c r="H17" s="60">
        <v>1.7</v>
      </c>
      <c r="I17" s="60">
        <v>2</v>
      </c>
      <c r="J17" s="60">
        <v>3.9</v>
      </c>
      <c r="K17" s="60">
        <v>1.2</v>
      </c>
      <c r="L17" s="60">
        <v>-2</v>
      </c>
      <c r="M17" s="60">
        <v>-6.3</v>
      </c>
      <c r="N17" s="60">
        <v>9.8</v>
      </c>
      <c r="O17" s="60">
        <v>-0.6</v>
      </c>
      <c r="P17" s="9"/>
      <c r="Q17" s="30">
        <f t="shared" si="0"/>
        <v>106.89152188176</v>
      </c>
      <c r="R17" s="30">
        <f t="shared" si="1"/>
        <v>109.14120000000001</v>
      </c>
    </row>
    <row r="18" spans="2:18" ht="14.25">
      <c r="B18" s="31" t="s">
        <v>171</v>
      </c>
      <c r="C18" s="60">
        <v>3.5</v>
      </c>
      <c r="D18" s="60">
        <v>-3.3</v>
      </c>
      <c r="E18" s="60">
        <v>-0.7</v>
      </c>
      <c r="F18" s="60">
        <v>-1.6</v>
      </c>
      <c r="G18" s="60">
        <v>-4.5</v>
      </c>
      <c r="H18" s="60">
        <v>0.2</v>
      </c>
      <c r="I18" s="60">
        <v>-0.1</v>
      </c>
      <c r="J18" s="60">
        <v>1.1</v>
      </c>
      <c r="K18" s="60">
        <v>-1.2</v>
      </c>
      <c r="L18" s="60">
        <v>-1.6</v>
      </c>
      <c r="M18" s="60">
        <v>-5.2</v>
      </c>
      <c r="N18" s="60">
        <v>3.1</v>
      </c>
      <c r="O18" s="60">
        <v>-1.7</v>
      </c>
      <c r="P18" s="9"/>
      <c r="Q18" s="30">
        <f t="shared" si="0"/>
        <v>98.38670323397758</v>
      </c>
      <c r="R18" s="30">
        <f t="shared" si="1"/>
        <v>101.34729999999999</v>
      </c>
    </row>
    <row r="19" spans="2:18" ht="14.25">
      <c r="B19" s="31" t="s">
        <v>106</v>
      </c>
      <c r="C19" s="60">
        <v>9.2</v>
      </c>
      <c r="D19" s="60">
        <v>8</v>
      </c>
      <c r="E19" s="60">
        <v>-1.1</v>
      </c>
      <c r="F19" s="60">
        <v>-0.4</v>
      </c>
      <c r="G19" s="60">
        <v>2.4</v>
      </c>
      <c r="H19" s="60">
        <v>7</v>
      </c>
      <c r="I19" s="60">
        <v>2.1</v>
      </c>
      <c r="J19" s="60">
        <v>4.2</v>
      </c>
      <c r="K19" s="60">
        <v>2</v>
      </c>
      <c r="L19" s="60">
        <v>0.3</v>
      </c>
      <c r="M19" s="60">
        <v>-11.1</v>
      </c>
      <c r="N19" s="60">
        <v>11.2</v>
      </c>
      <c r="O19" s="60">
        <v>5.9</v>
      </c>
      <c r="P19" s="9"/>
      <c r="Q19" s="30">
        <f t="shared" si="0"/>
        <v>116.46041772443998</v>
      </c>
      <c r="R19" s="30">
        <f t="shared" si="1"/>
        <v>117.76080000000002</v>
      </c>
    </row>
    <row r="20" spans="2:18" ht="14.25">
      <c r="B20" s="31" t="s">
        <v>107</v>
      </c>
      <c r="C20" s="60">
        <v>4.2</v>
      </c>
      <c r="D20" s="60">
        <v>0.2</v>
      </c>
      <c r="E20" s="60">
        <v>-4.6</v>
      </c>
      <c r="F20" s="60">
        <v>-2.8</v>
      </c>
      <c r="G20" s="60">
        <v>0.4</v>
      </c>
      <c r="H20" s="60">
        <v>3.1</v>
      </c>
      <c r="I20" s="60">
        <v>3.2</v>
      </c>
      <c r="J20" s="60">
        <v>4.2</v>
      </c>
      <c r="K20" s="60">
        <v>0.2</v>
      </c>
      <c r="L20" s="60">
        <v>0.9</v>
      </c>
      <c r="M20" s="60">
        <v>-7.2</v>
      </c>
      <c r="N20" s="60">
        <v>14</v>
      </c>
      <c r="O20" s="60">
        <v>2.5</v>
      </c>
      <c r="P20" s="9"/>
      <c r="Q20" s="30">
        <f t="shared" si="0"/>
        <v>112.08950965379519</v>
      </c>
      <c r="R20" s="30">
        <f t="shared" si="1"/>
        <v>116.85000000000001</v>
      </c>
    </row>
    <row r="21" spans="2:18" ht="14.25">
      <c r="B21" s="33" t="s">
        <v>108</v>
      </c>
      <c r="C21" s="61">
        <v>2.4</v>
      </c>
      <c r="D21" s="61">
        <v>1.4</v>
      </c>
      <c r="E21" s="61">
        <v>-1.1</v>
      </c>
      <c r="F21" s="61">
        <v>0.1</v>
      </c>
      <c r="G21" s="61">
        <v>2.4</v>
      </c>
      <c r="H21" s="61">
        <v>1.8</v>
      </c>
      <c r="I21" s="61">
        <v>2</v>
      </c>
      <c r="J21" s="61">
        <v>1.4</v>
      </c>
      <c r="K21" s="61">
        <v>1.8</v>
      </c>
      <c r="L21" s="61">
        <v>2.5</v>
      </c>
      <c r="M21" s="61">
        <v>-3.2</v>
      </c>
      <c r="N21" s="61">
        <v>7.6</v>
      </c>
      <c r="O21" s="61">
        <v>7.6</v>
      </c>
      <c r="P21" s="9"/>
      <c r="Q21" s="30">
        <f t="shared" si="0"/>
        <v>109.8645416388</v>
      </c>
      <c r="R21" s="30">
        <f t="shared" si="1"/>
        <v>115.77760000000002</v>
      </c>
    </row>
    <row r="22" spans="2:18" ht="14.25">
      <c r="B22" s="35" t="s">
        <v>115</v>
      </c>
      <c r="C22" s="62">
        <v>-2.9</v>
      </c>
      <c r="D22" s="62">
        <v>-2.9</v>
      </c>
      <c r="E22" s="62">
        <v>-5.7</v>
      </c>
      <c r="F22" s="62">
        <v>-7.9</v>
      </c>
      <c r="G22" s="62">
        <v>-5.9</v>
      </c>
      <c r="H22" s="62">
        <v>-2.3</v>
      </c>
      <c r="I22" s="62">
        <v>-10.1</v>
      </c>
      <c r="J22" s="62">
        <v>-8.7</v>
      </c>
      <c r="K22" s="62">
        <v>-4.9</v>
      </c>
      <c r="L22" s="62">
        <v>-15.2</v>
      </c>
      <c r="M22" s="62">
        <v>-18.3</v>
      </c>
      <c r="N22" s="62">
        <v>10.7</v>
      </c>
      <c r="O22" s="62">
        <v>20.7</v>
      </c>
      <c r="P22" s="9"/>
      <c r="Q22" s="30">
        <f t="shared" si="0"/>
        <v>64.6697827780752</v>
      </c>
      <c r="R22" s="30">
        <f t="shared" si="1"/>
        <v>133.6149</v>
      </c>
    </row>
    <row r="23" spans="2:18" ht="14.25">
      <c r="B23" s="37" t="s">
        <v>116</v>
      </c>
      <c r="C23" s="63">
        <v>2.9</v>
      </c>
      <c r="D23" s="63">
        <v>-5.6</v>
      </c>
      <c r="E23" s="63">
        <v>-2.4</v>
      </c>
      <c r="F23" s="63">
        <v>-3.3</v>
      </c>
      <c r="G23" s="63">
        <v>-10</v>
      </c>
      <c r="H23" s="63">
        <v>-14.8</v>
      </c>
      <c r="I23" s="63">
        <v>-7.3</v>
      </c>
      <c r="J23" s="63">
        <v>-5.1</v>
      </c>
      <c r="K23" s="63">
        <v>-11.5</v>
      </c>
      <c r="L23" s="63">
        <v>-12.8</v>
      </c>
      <c r="M23" s="63">
        <v>-22.7</v>
      </c>
      <c r="N23" s="63">
        <v>-8.4</v>
      </c>
      <c r="O23" s="63">
        <v>-6</v>
      </c>
      <c r="P23" s="9"/>
      <c r="Q23" s="30">
        <f t="shared" si="0"/>
        <v>57.842265819312</v>
      </c>
      <c r="R23" s="30">
        <f t="shared" si="1"/>
        <v>86.104</v>
      </c>
    </row>
    <row r="24" spans="2:18" ht="14.25">
      <c r="B24" s="37" t="s">
        <v>119</v>
      </c>
      <c r="C24" s="63">
        <v>10.4</v>
      </c>
      <c r="D24" s="63">
        <v>2.6</v>
      </c>
      <c r="E24" s="63">
        <v>1.8</v>
      </c>
      <c r="F24" s="63">
        <v>-2</v>
      </c>
      <c r="G24" s="63">
        <v>1.5</v>
      </c>
      <c r="H24" s="63">
        <v>-1.2</v>
      </c>
      <c r="I24" s="63">
        <v>2</v>
      </c>
      <c r="J24" s="63">
        <v>1.3</v>
      </c>
      <c r="K24" s="63">
        <v>-3.5</v>
      </c>
      <c r="L24" s="63">
        <v>2.9</v>
      </c>
      <c r="M24" s="63">
        <v>0.3</v>
      </c>
      <c r="N24" s="63">
        <v>-6.9</v>
      </c>
      <c r="O24" s="63">
        <v>0.1</v>
      </c>
      <c r="P24" s="9"/>
      <c r="Q24" s="30">
        <f t="shared" si="0"/>
        <v>101.36995409267998</v>
      </c>
      <c r="R24" s="30">
        <f t="shared" si="1"/>
        <v>93.1931</v>
      </c>
    </row>
    <row r="25" spans="2:18" ht="14.25">
      <c r="B25" s="37" t="s">
        <v>130</v>
      </c>
      <c r="C25" s="63">
        <v>3</v>
      </c>
      <c r="D25" s="63">
        <v>1.4</v>
      </c>
      <c r="E25" s="63">
        <v>-9.3</v>
      </c>
      <c r="F25" s="63">
        <v>-1.6</v>
      </c>
      <c r="G25" s="63">
        <v>-1.5</v>
      </c>
      <c r="H25" s="63">
        <v>-1.9</v>
      </c>
      <c r="I25" s="63">
        <v>2.1</v>
      </c>
      <c r="J25" s="63">
        <v>5.3</v>
      </c>
      <c r="K25" s="63">
        <v>4.1</v>
      </c>
      <c r="L25" s="63">
        <v>-0.6</v>
      </c>
      <c r="M25" s="63">
        <v>1.3</v>
      </c>
      <c r="N25" s="63">
        <v>9.1</v>
      </c>
      <c r="O25" s="63">
        <v>-3.2</v>
      </c>
      <c r="P25" s="9"/>
      <c r="Q25" s="30">
        <f t="shared" si="0"/>
        <v>109.13404051351617</v>
      </c>
      <c r="R25" s="30">
        <f t="shared" si="1"/>
        <v>105.60879999999999</v>
      </c>
    </row>
    <row r="26" spans="2:18" ht="14.25">
      <c r="B26" s="37" t="s">
        <v>118</v>
      </c>
      <c r="C26" s="63">
        <v>3.3</v>
      </c>
      <c r="D26" s="63">
        <v>2.3</v>
      </c>
      <c r="E26" s="63">
        <v>8</v>
      </c>
      <c r="F26" s="63">
        <v>7.8</v>
      </c>
      <c r="G26" s="63">
        <v>-2.8</v>
      </c>
      <c r="H26" s="63">
        <v>-0.9</v>
      </c>
      <c r="I26" s="63">
        <v>-23.6</v>
      </c>
      <c r="J26" s="63">
        <v>-11</v>
      </c>
      <c r="K26" s="63">
        <v>5.4</v>
      </c>
      <c r="L26" s="63">
        <v>-0.7</v>
      </c>
      <c r="M26" s="63">
        <v>-2.2</v>
      </c>
      <c r="N26" s="63">
        <v>-8.3</v>
      </c>
      <c r="O26" s="63">
        <v>13</v>
      </c>
      <c r="P26" s="9"/>
      <c r="Q26" s="30">
        <f t="shared" si="0"/>
        <v>70.525614526392</v>
      </c>
      <c r="R26" s="30">
        <f t="shared" si="1"/>
        <v>103.621</v>
      </c>
    </row>
    <row r="27" spans="2:18" ht="14.25">
      <c r="B27" s="37" t="s">
        <v>122</v>
      </c>
      <c r="C27" s="63">
        <v>1.7</v>
      </c>
      <c r="D27" s="63">
        <v>1.8</v>
      </c>
      <c r="E27" s="63">
        <v>-0.1</v>
      </c>
      <c r="F27" s="63">
        <v>0.1</v>
      </c>
      <c r="G27" s="63">
        <v>0.8</v>
      </c>
      <c r="H27" s="63">
        <v>1.2</v>
      </c>
      <c r="I27" s="63">
        <v>1.6</v>
      </c>
      <c r="J27" s="63">
        <v>1.2</v>
      </c>
      <c r="K27" s="63">
        <v>0.9</v>
      </c>
      <c r="L27" s="63">
        <v>1.3</v>
      </c>
      <c r="M27" s="63">
        <v>-1.6</v>
      </c>
      <c r="N27" s="63">
        <v>3.6</v>
      </c>
      <c r="O27" s="63">
        <v>1.1</v>
      </c>
      <c r="P27" s="9"/>
      <c r="Q27" s="30">
        <f t="shared" si="0"/>
        <v>106.35437127335679</v>
      </c>
      <c r="R27" s="30">
        <f t="shared" si="1"/>
        <v>104.7396</v>
      </c>
    </row>
    <row r="28" spans="2:18" ht="14.25">
      <c r="B28" s="37" t="s">
        <v>121</v>
      </c>
      <c r="C28" s="63">
        <v>-1.8</v>
      </c>
      <c r="D28" s="63">
        <v>1.2</v>
      </c>
      <c r="E28" s="63">
        <v>-0.1</v>
      </c>
      <c r="F28" s="63">
        <v>-1.1</v>
      </c>
      <c r="G28" s="63">
        <v>0.5</v>
      </c>
      <c r="H28" s="63">
        <v>-0.9</v>
      </c>
      <c r="I28" s="63">
        <v>0.7</v>
      </c>
      <c r="J28" s="63">
        <v>2</v>
      </c>
      <c r="K28" s="63">
        <v>2.1</v>
      </c>
      <c r="L28" s="63">
        <v>1.5</v>
      </c>
      <c r="M28" s="63">
        <v>-8.7</v>
      </c>
      <c r="N28" s="63">
        <v>6.9</v>
      </c>
      <c r="O28" s="63">
        <v>7</v>
      </c>
      <c r="P28" s="9"/>
      <c r="Q28" s="30">
        <f t="shared" si="0"/>
        <v>105.48606237980997</v>
      </c>
      <c r="R28" s="30">
        <f t="shared" si="1"/>
        <v>114.383</v>
      </c>
    </row>
    <row r="29" spans="2:18" ht="14.25">
      <c r="B29" s="37" t="s">
        <v>114</v>
      </c>
      <c r="C29" s="63">
        <v>-8.2</v>
      </c>
      <c r="D29" s="63">
        <v>-7.4</v>
      </c>
      <c r="E29" s="63">
        <v>-5.9</v>
      </c>
      <c r="F29" s="63">
        <v>-4.1</v>
      </c>
      <c r="G29" s="63">
        <v>-11.1</v>
      </c>
      <c r="H29" s="63">
        <v>-7.4</v>
      </c>
      <c r="I29" s="63">
        <v>-1</v>
      </c>
      <c r="J29" s="63">
        <v>2.4</v>
      </c>
      <c r="K29" s="63">
        <v>0.7</v>
      </c>
      <c r="L29" s="63">
        <v>-4.8</v>
      </c>
      <c r="M29" s="63">
        <v>1.7</v>
      </c>
      <c r="N29" s="63">
        <v>2.7</v>
      </c>
      <c r="O29" s="63">
        <v>0.3</v>
      </c>
      <c r="P29" s="9"/>
      <c r="Q29" s="30">
        <f t="shared" si="0"/>
        <v>89.99379306086398</v>
      </c>
      <c r="R29" s="30">
        <f t="shared" si="1"/>
        <v>103.00809999999997</v>
      </c>
    </row>
    <row r="30" spans="2:18" ht="14.25">
      <c r="B30" s="37" t="s">
        <v>125</v>
      </c>
      <c r="C30" s="63">
        <v>8.7</v>
      </c>
      <c r="D30" s="63">
        <v>-1.5</v>
      </c>
      <c r="E30" s="63">
        <v>-6.1</v>
      </c>
      <c r="F30" s="63">
        <v>0.6</v>
      </c>
      <c r="G30" s="63">
        <v>3.1</v>
      </c>
      <c r="H30" s="63">
        <v>0.7</v>
      </c>
      <c r="I30" s="63">
        <v>1.7</v>
      </c>
      <c r="J30" s="63">
        <v>2.4</v>
      </c>
      <c r="K30" s="63">
        <v>-1.5</v>
      </c>
      <c r="L30" s="63">
        <v>-3.4</v>
      </c>
      <c r="M30" s="63">
        <v>-11.5</v>
      </c>
      <c r="N30" s="63">
        <v>9.7</v>
      </c>
      <c r="O30" s="63">
        <v>-1.5</v>
      </c>
      <c r="P30" s="9"/>
      <c r="Q30" s="30">
        <f t="shared" si="0"/>
        <v>99.78464969625597</v>
      </c>
      <c r="R30" s="30">
        <f t="shared" si="1"/>
        <v>108.0545</v>
      </c>
    </row>
    <row r="31" spans="2:18" ht="14.25">
      <c r="B31" s="37" t="s">
        <v>117</v>
      </c>
      <c r="C31" s="63">
        <v>-1.2</v>
      </c>
      <c r="D31" s="63">
        <v>-3.4</v>
      </c>
      <c r="E31" s="63">
        <v>-6.5</v>
      </c>
      <c r="F31" s="63">
        <v>-4.8</v>
      </c>
      <c r="G31" s="63">
        <v>-0.1</v>
      </c>
      <c r="H31" s="63">
        <v>-2.3</v>
      </c>
      <c r="I31" s="63">
        <v>0.8</v>
      </c>
      <c r="J31" s="63">
        <v>-1.6</v>
      </c>
      <c r="K31" s="63">
        <v>-2.1</v>
      </c>
      <c r="L31" s="63">
        <v>-5.8</v>
      </c>
      <c r="M31" s="63">
        <v>-24.6</v>
      </c>
      <c r="N31" s="63">
        <v>0.4</v>
      </c>
      <c r="O31" s="63">
        <v>9.1</v>
      </c>
      <c r="P31" s="9"/>
      <c r="Q31" s="30">
        <f t="shared" si="0"/>
        <v>89.36836012177919</v>
      </c>
      <c r="R31" s="30">
        <f t="shared" si="1"/>
        <v>109.5364</v>
      </c>
    </row>
    <row r="32" spans="2:18" ht="14.25">
      <c r="B32" s="37" t="s">
        <v>172</v>
      </c>
      <c r="C32" s="63">
        <v>1.9</v>
      </c>
      <c r="D32" s="63">
        <v>4.6</v>
      </c>
      <c r="E32" s="63">
        <v>-4.6</v>
      </c>
      <c r="F32" s="63">
        <v>0.4</v>
      </c>
      <c r="G32" s="63">
        <v>0.6</v>
      </c>
      <c r="H32" s="63">
        <v>-4.6</v>
      </c>
      <c r="I32" s="63">
        <v>-1.7</v>
      </c>
      <c r="J32" s="63">
        <v>3.6</v>
      </c>
      <c r="K32" s="63">
        <v>0.6</v>
      </c>
      <c r="L32" s="63">
        <v>0</v>
      </c>
      <c r="M32" s="63">
        <v>-26.1</v>
      </c>
      <c r="N32" s="63">
        <v>14.4</v>
      </c>
      <c r="O32" s="63">
        <v>9.7</v>
      </c>
      <c r="P32" s="9"/>
      <c r="Q32" s="30">
        <f t="shared" si="0"/>
        <v>97.73714049119998</v>
      </c>
      <c r="R32" s="30">
        <f t="shared" si="1"/>
        <v>125.49680000000001</v>
      </c>
    </row>
    <row r="33" spans="2:18" ht="14.25">
      <c r="B33" s="37" t="s">
        <v>230</v>
      </c>
      <c r="C33" s="63">
        <v>2.8</v>
      </c>
      <c r="D33" s="63">
        <v>3.8</v>
      </c>
      <c r="E33" s="63">
        <v>-5.1</v>
      </c>
      <c r="F33" s="63">
        <v>-1.5</v>
      </c>
      <c r="G33" s="63">
        <v>-0.1</v>
      </c>
      <c r="H33" s="63">
        <v>1.1</v>
      </c>
      <c r="I33" s="63">
        <v>1.9</v>
      </c>
      <c r="J33" s="63">
        <v>4.6</v>
      </c>
      <c r="K33" s="63">
        <v>1.3</v>
      </c>
      <c r="L33" s="63">
        <v>-1.4</v>
      </c>
      <c r="M33" s="63">
        <v>-1.4</v>
      </c>
      <c r="N33" s="63">
        <v>9</v>
      </c>
      <c r="O33" s="63">
        <v>-1</v>
      </c>
      <c r="P33" s="9"/>
      <c r="Q33" s="30">
        <f t="shared" si="0"/>
        <v>107.63248924382518</v>
      </c>
      <c r="R33" s="30">
        <f t="shared" si="1"/>
        <v>107.91000000000001</v>
      </c>
    </row>
    <row r="34" spans="2:18" ht="14.25">
      <c r="B34" s="37" t="s">
        <v>174</v>
      </c>
      <c r="C34" s="63">
        <v>6.7</v>
      </c>
      <c r="D34" s="63">
        <v>-0.2</v>
      </c>
      <c r="E34" s="63">
        <v>-1.8</v>
      </c>
      <c r="F34" s="63">
        <v>-0.5</v>
      </c>
      <c r="G34" s="63">
        <v>0.4</v>
      </c>
      <c r="H34" s="63">
        <v>1.4</v>
      </c>
      <c r="I34" s="63">
        <v>0.4</v>
      </c>
      <c r="J34" s="63">
        <v>2.4</v>
      </c>
      <c r="K34" s="63">
        <v>0.8</v>
      </c>
      <c r="L34" s="63">
        <v>-1.5</v>
      </c>
      <c r="M34" s="63">
        <v>-3.9</v>
      </c>
      <c r="N34" s="63">
        <v>6.1</v>
      </c>
      <c r="O34" s="63">
        <v>-1.2</v>
      </c>
      <c r="P34" s="9"/>
      <c r="Q34" s="30">
        <f t="shared" si="0"/>
        <v>103.506681987072</v>
      </c>
      <c r="R34" s="30">
        <f t="shared" si="1"/>
        <v>104.82679999999999</v>
      </c>
    </row>
    <row r="35" spans="2:18" ht="14.25">
      <c r="B35" s="37" t="s">
        <v>138</v>
      </c>
      <c r="C35" s="63">
        <v>0.3</v>
      </c>
      <c r="D35" s="63">
        <v>-1.6</v>
      </c>
      <c r="E35" s="63">
        <v>-5.6</v>
      </c>
      <c r="F35" s="63">
        <v>-5.8</v>
      </c>
      <c r="G35" s="63">
        <v>0.4</v>
      </c>
      <c r="H35" s="63">
        <v>-2.6</v>
      </c>
      <c r="I35" s="63">
        <v>-1.2</v>
      </c>
      <c r="J35" s="63">
        <v>-1</v>
      </c>
      <c r="K35" s="63">
        <v>-1.6</v>
      </c>
      <c r="L35" s="63">
        <v>-3.1</v>
      </c>
      <c r="M35" s="63">
        <v>-13.7</v>
      </c>
      <c r="N35" s="63">
        <v>5.5</v>
      </c>
      <c r="O35" s="63">
        <v>-1.5</v>
      </c>
      <c r="P35" s="9"/>
      <c r="Q35" s="30">
        <f t="shared" si="0"/>
        <v>90.838503632448</v>
      </c>
      <c r="R35" s="30">
        <f t="shared" si="1"/>
        <v>103.9175</v>
      </c>
    </row>
    <row r="36" spans="2:18" ht="14.25">
      <c r="B36" s="37" t="s">
        <v>175</v>
      </c>
      <c r="C36" s="63">
        <v>-0.6</v>
      </c>
      <c r="D36" s="63">
        <v>-1.5</v>
      </c>
      <c r="E36" s="63">
        <v>0.8</v>
      </c>
      <c r="F36" s="63">
        <v>-1.9</v>
      </c>
      <c r="G36" s="63">
        <v>0.2</v>
      </c>
      <c r="H36" s="63">
        <v>3.8</v>
      </c>
      <c r="I36" s="63">
        <v>0</v>
      </c>
      <c r="J36" s="63">
        <v>2.4</v>
      </c>
      <c r="K36" s="63">
        <v>1.1</v>
      </c>
      <c r="L36" s="63">
        <v>-3.4</v>
      </c>
      <c r="M36" s="63">
        <v>-10.3</v>
      </c>
      <c r="N36" s="63">
        <v>3.9</v>
      </c>
      <c r="O36" s="63">
        <v>4</v>
      </c>
      <c r="P36" s="9"/>
      <c r="Q36" s="30">
        <f t="shared" si="0"/>
        <v>103.80674949119998</v>
      </c>
      <c r="R36" s="30">
        <f t="shared" si="1"/>
        <v>108.056</v>
      </c>
    </row>
    <row r="37" spans="2:18" ht="14.25">
      <c r="B37" s="37" t="s">
        <v>176</v>
      </c>
      <c r="C37" s="63">
        <v>11.5</v>
      </c>
      <c r="D37" s="63">
        <v>1.7</v>
      </c>
      <c r="E37" s="63">
        <v>-1.4</v>
      </c>
      <c r="F37" s="63">
        <v>0.2</v>
      </c>
      <c r="G37" s="63">
        <v>0.3</v>
      </c>
      <c r="H37" s="63">
        <v>1.4</v>
      </c>
      <c r="I37" s="63">
        <v>0.7</v>
      </c>
      <c r="J37" s="63">
        <v>2</v>
      </c>
      <c r="K37" s="63">
        <v>-0.5</v>
      </c>
      <c r="L37" s="63">
        <v>-1.8</v>
      </c>
      <c r="M37" s="63">
        <v>-2.3</v>
      </c>
      <c r="N37" s="63">
        <v>6.1</v>
      </c>
      <c r="O37" s="63">
        <v>-6.1</v>
      </c>
      <c r="P37" s="9"/>
      <c r="Q37" s="30">
        <f t="shared" si="0"/>
        <v>101.76587377164</v>
      </c>
      <c r="R37" s="30">
        <f t="shared" si="1"/>
        <v>99.6279</v>
      </c>
    </row>
    <row r="38" spans="2:18" ht="14.25">
      <c r="B38" s="37" t="s">
        <v>177</v>
      </c>
      <c r="C38" s="63">
        <v>5.2</v>
      </c>
      <c r="D38" s="63">
        <v>3</v>
      </c>
      <c r="E38" s="63">
        <v>0.7</v>
      </c>
      <c r="F38" s="63">
        <v>3.1</v>
      </c>
      <c r="G38" s="63">
        <v>8</v>
      </c>
      <c r="H38" s="63">
        <v>6.8</v>
      </c>
      <c r="I38" s="63">
        <v>5.1</v>
      </c>
      <c r="J38" s="63">
        <v>1.6</v>
      </c>
      <c r="K38" s="63">
        <v>5.1</v>
      </c>
      <c r="L38" s="63">
        <v>10.9</v>
      </c>
      <c r="M38" s="63">
        <v>6.8</v>
      </c>
      <c r="N38" s="63">
        <v>18.4</v>
      </c>
      <c r="O38" s="63">
        <v>18.7</v>
      </c>
      <c r="P38" s="9"/>
      <c r="Q38" s="30">
        <f t="shared" si="0"/>
        <v>132.9235522485792</v>
      </c>
      <c r="R38" s="30">
        <f t="shared" si="1"/>
        <v>140.5408</v>
      </c>
    </row>
    <row r="39" spans="2:18" ht="14.25">
      <c r="B39" s="37" t="s">
        <v>178</v>
      </c>
      <c r="C39" s="63">
        <v>8.8</v>
      </c>
      <c r="D39" s="63">
        <v>4.8</v>
      </c>
      <c r="E39" s="63">
        <v>-3.7</v>
      </c>
      <c r="F39" s="63">
        <v>1.1</v>
      </c>
      <c r="G39" s="63">
        <v>2.4</v>
      </c>
      <c r="H39" s="63">
        <v>3.1</v>
      </c>
      <c r="I39" s="63">
        <v>2.8</v>
      </c>
      <c r="J39" s="63">
        <v>5.1</v>
      </c>
      <c r="K39" s="63">
        <v>0.4</v>
      </c>
      <c r="L39" s="63">
        <v>-1</v>
      </c>
      <c r="M39" s="63">
        <v>-7.5</v>
      </c>
      <c r="N39" s="63">
        <v>8.9</v>
      </c>
      <c r="O39" s="63">
        <v>-1.7</v>
      </c>
      <c r="P39" s="9"/>
      <c r="Q39" s="30">
        <f t="shared" si="0"/>
        <v>110.71931835412799</v>
      </c>
      <c r="R39" s="30">
        <f t="shared" si="1"/>
        <v>107.0487</v>
      </c>
    </row>
    <row r="40" spans="2:18" ht="14.25">
      <c r="B40" s="37" t="s">
        <v>127</v>
      </c>
      <c r="C40" s="63">
        <v>1.8</v>
      </c>
      <c r="D40" s="63">
        <v>4</v>
      </c>
      <c r="E40" s="63">
        <v>-7.7</v>
      </c>
      <c r="F40" s="63">
        <v>-3.1</v>
      </c>
      <c r="G40" s="63">
        <v>1.3</v>
      </c>
      <c r="H40" s="63">
        <v>0.5</v>
      </c>
      <c r="I40" s="63">
        <v>3</v>
      </c>
      <c r="J40" s="63">
        <v>4.5</v>
      </c>
      <c r="K40" s="63">
        <v>1.5</v>
      </c>
      <c r="L40" s="63">
        <v>-0.2</v>
      </c>
      <c r="M40" s="63">
        <v>-5.3</v>
      </c>
      <c r="N40" s="63">
        <v>10.9</v>
      </c>
      <c r="O40" s="63">
        <v>-0.3</v>
      </c>
      <c r="P40" s="9"/>
      <c r="Q40" s="30">
        <f t="shared" si="0"/>
        <v>109.57618107974996</v>
      </c>
      <c r="R40" s="30">
        <f t="shared" si="1"/>
        <v>110.5673</v>
      </c>
    </row>
    <row r="41" spans="2:18" ht="14.25">
      <c r="B41" s="37" t="s">
        <v>126</v>
      </c>
      <c r="C41" s="63">
        <v>19.7</v>
      </c>
      <c r="D41" s="63">
        <v>4.9</v>
      </c>
      <c r="E41" s="63">
        <v>-4.7</v>
      </c>
      <c r="F41" s="63">
        <v>-1.9</v>
      </c>
      <c r="G41" s="63">
        <v>2.9</v>
      </c>
      <c r="H41" s="63">
        <v>0.6</v>
      </c>
      <c r="I41" s="63">
        <v>0.2</v>
      </c>
      <c r="J41" s="63">
        <v>3.6</v>
      </c>
      <c r="K41" s="63">
        <v>0.4</v>
      </c>
      <c r="L41" s="63">
        <v>-4.3</v>
      </c>
      <c r="M41" s="63">
        <v>-11.9</v>
      </c>
      <c r="N41" s="63">
        <v>11.7</v>
      </c>
      <c r="O41" s="63">
        <v>-4.2</v>
      </c>
      <c r="P41" s="9"/>
      <c r="Q41" s="30">
        <f t="shared" si="0"/>
        <v>100.3393095477696</v>
      </c>
      <c r="R41" s="30">
        <f t="shared" si="1"/>
        <v>107.0086</v>
      </c>
    </row>
    <row r="42" spans="2:18" ht="14.25">
      <c r="B42" s="37" t="s">
        <v>179</v>
      </c>
      <c r="C42" s="63">
        <v>7.5</v>
      </c>
      <c r="D42" s="63">
        <v>7.6</v>
      </c>
      <c r="E42" s="63">
        <v>-3.8</v>
      </c>
      <c r="F42" s="63">
        <v>-0.3</v>
      </c>
      <c r="G42" s="63">
        <v>1.2</v>
      </c>
      <c r="H42" s="63">
        <v>0.8</v>
      </c>
      <c r="I42" s="63">
        <v>2.9</v>
      </c>
      <c r="J42" s="63">
        <v>5.2</v>
      </c>
      <c r="K42" s="63">
        <v>1.8</v>
      </c>
      <c r="L42" s="63">
        <v>-1.7</v>
      </c>
      <c r="M42" s="63">
        <v>-10.7</v>
      </c>
      <c r="N42" s="63">
        <v>12.1</v>
      </c>
      <c r="O42" s="63">
        <v>0.9</v>
      </c>
      <c r="P42" s="9"/>
      <c r="Q42" s="30">
        <f t="shared" si="0"/>
        <v>109.1925334636416</v>
      </c>
      <c r="R42" s="30">
        <f t="shared" si="1"/>
        <v>113.10889999999998</v>
      </c>
    </row>
    <row r="43" spans="2:18" ht="14.25">
      <c r="B43" s="37" t="s">
        <v>180</v>
      </c>
      <c r="C43" s="63">
        <v>4.4</v>
      </c>
      <c r="D43" s="63">
        <v>-1.2</v>
      </c>
      <c r="E43" s="63">
        <v>-1.3</v>
      </c>
      <c r="F43" s="63">
        <v>-3.3</v>
      </c>
      <c r="G43" s="63">
        <v>0.8</v>
      </c>
      <c r="H43" s="63">
        <v>54.1</v>
      </c>
      <c r="I43" s="63">
        <v>2.6</v>
      </c>
      <c r="J43" s="63">
        <v>4.9</v>
      </c>
      <c r="K43" s="63">
        <v>-1.5</v>
      </c>
      <c r="L43" s="63">
        <v>2.8</v>
      </c>
      <c r="M43" s="63">
        <v>3</v>
      </c>
      <c r="N43" s="63">
        <v>28.3</v>
      </c>
      <c r="O43" s="63">
        <v>12.1</v>
      </c>
      <c r="P43" s="9"/>
      <c r="Q43" s="30">
        <f t="shared" si="0"/>
        <v>167.94026449837196</v>
      </c>
      <c r="R43" s="30">
        <f t="shared" si="1"/>
        <v>143.8243</v>
      </c>
    </row>
    <row r="44" spans="2:18" ht="14.25">
      <c r="B44" s="37" t="s">
        <v>128</v>
      </c>
      <c r="C44" s="63">
        <v>11.2</v>
      </c>
      <c r="D44" s="63">
        <v>4.7</v>
      </c>
      <c r="E44" s="63">
        <v>-4</v>
      </c>
      <c r="F44" s="63">
        <v>-2</v>
      </c>
      <c r="G44" s="63">
        <v>-0.6</v>
      </c>
      <c r="H44" s="63">
        <v>0.7</v>
      </c>
      <c r="I44" s="63">
        <v>1.6</v>
      </c>
      <c r="J44" s="63">
        <v>4.5</v>
      </c>
      <c r="K44" s="63">
        <v>2.6</v>
      </c>
      <c r="L44" s="63">
        <v>-2.4</v>
      </c>
      <c r="M44" s="63">
        <v>-5.6</v>
      </c>
      <c r="N44" s="63">
        <v>12.8</v>
      </c>
      <c r="O44" s="63">
        <v>4.8</v>
      </c>
      <c r="P44" s="9"/>
      <c r="Q44" s="30">
        <f t="shared" si="0"/>
        <v>107.06231932070398</v>
      </c>
      <c r="R44" s="30">
        <f t="shared" si="1"/>
        <v>118.21440000000001</v>
      </c>
    </row>
    <row r="45" spans="2:18" ht="14.25">
      <c r="B45" s="37" t="s">
        <v>181</v>
      </c>
      <c r="C45" s="63">
        <v>10.3</v>
      </c>
      <c r="D45" s="63">
        <v>12.2</v>
      </c>
      <c r="E45" s="63">
        <v>0.2</v>
      </c>
      <c r="F45" s="63">
        <v>-2.2</v>
      </c>
      <c r="G45" s="63">
        <v>0.8</v>
      </c>
      <c r="H45" s="63">
        <v>0.6</v>
      </c>
      <c r="I45" s="63">
        <v>1.1</v>
      </c>
      <c r="J45" s="63">
        <v>6</v>
      </c>
      <c r="K45" s="63">
        <v>3.4</v>
      </c>
      <c r="L45" s="63">
        <v>-1</v>
      </c>
      <c r="M45" s="63">
        <v>-12.5</v>
      </c>
      <c r="N45" s="63">
        <v>12.5</v>
      </c>
      <c r="O45" s="63">
        <v>5</v>
      </c>
      <c r="P45" s="9"/>
      <c r="Q45" s="30">
        <f t="shared" si="0"/>
        <v>110.35975684535998</v>
      </c>
      <c r="R45" s="30">
        <f t="shared" si="1"/>
        <v>118.125</v>
      </c>
    </row>
    <row r="46" spans="2:18" ht="14.25">
      <c r="B46" s="37" t="s">
        <v>182</v>
      </c>
      <c r="C46" s="63">
        <v>22.3</v>
      </c>
      <c r="D46" s="63">
        <v>12.3</v>
      </c>
      <c r="E46" s="63">
        <v>-3.7</v>
      </c>
      <c r="F46" s="63">
        <v>1.8</v>
      </c>
      <c r="G46" s="63">
        <v>4.7</v>
      </c>
      <c r="H46" s="63">
        <v>4.8</v>
      </c>
      <c r="I46" s="63">
        <v>3.2</v>
      </c>
      <c r="J46" s="63">
        <v>3.8</v>
      </c>
      <c r="K46" s="63">
        <v>0.2</v>
      </c>
      <c r="L46" s="63">
        <v>-2.9</v>
      </c>
      <c r="M46" s="63">
        <v>-19.5</v>
      </c>
      <c r="N46" s="63">
        <v>1.5</v>
      </c>
      <c r="O46" s="63">
        <v>4.7</v>
      </c>
      <c r="P46" s="9"/>
      <c r="Q46" s="30">
        <f t="shared" si="0"/>
        <v>109.22581272706562</v>
      </c>
      <c r="R46" s="30">
        <f t="shared" si="1"/>
        <v>106.27049999999998</v>
      </c>
    </row>
    <row r="47" spans="2:18" ht="14.25">
      <c r="B47" s="37" t="s">
        <v>129</v>
      </c>
      <c r="C47" s="63">
        <v>-4.8</v>
      </c>
      <c r="D47" s="63">
        <v>3.9</v>
      </c>
      <c r="E47" s="63">
        <v>1.8</v>
      </c>
      <c r="F47" s="63">
        <v>3.6</v>
      </c>
      <c r="G47" s="63">
        <v>1.3</v>
      </c>
      <c r="H47" s="63">
        <v>0.8</v>
      </c>
      <c r="I47" s="63">
        <v>4.1</v>
      </c>
      <c r="J47" s="63">
        <v>3</v>
      </c>
      <c r="K47" s="63">
        <v>6.8</v>
      </c>
      <c r="L47" s="63">
        <v>4.5</v>
      </c>
      <c r="M47" s="63">
        <v>-15.9</v>
      </c>
      <c r="N47" s="63">
        <v>1.9</v>
      </c>
      <c r="O47" s="63">
        <v>6.1</v>
      </c>
      <c r="P47" s="9"/>
      <c r="Q47" s="30">
        <f t="shared" si="0"/>
        <v>120.62463979104</v>
      </c>
      <c r="R47" s="30">
        <f t="shared" si="1"/>
        <v>108.11589999999998</v>
      </c>
    </row>
    <row r="48" spans="2:18" ht="14.25">
      <c r="B48" s="37" t="s">
        <v>120</v>
      </c>
      <c r="C48" s="63">
        <v>-0.9</v>
      </c>
      <c r="D48" s="63">
        <v>1.8</v>
      </c>
      <c r="E48" s="63">
        <v>-5.1</v>
      </c>
      <c r="F48" s="63">
        <v>-5</v>
      </c>
      <c r="G48" s="63">
        <v>1.1</v>
      </c>
      <c r="H48" s="63">
        <v>2.5</v>
      </c>
      <c r="I48" s="63">
        <v>4.6</v>
      </c>
      <c r="J48" s="63">
        <v>2</v>
      </c>
      <c r="K48" s="63">
        <v>-0.4</v>
      </c>
      <c r="L48" s="63">
        <v>-0.5</v>
      </c>
      <c r="M48" s="63">
        <v>-7.8</v>
      </c>
      <c r="N48" s="63">
        <v>10.9</v>
      </c>
      <c r="O48" s="63">
        <v>-1</v>
      </c>
      <c r="P48" s="9"/>
      <c r="Q48" s="30">
        <f t="shared" si="0"/>
        <v>108.37725348599999</v>
      </c>
      <c r="R48" s="30">
        <f t="shared" si="1"/>
        <v>109.79100000000001</v>
      </c>
    </row>
    <row r="49" spans="2:18" ht="14.25">
      <c r="B49" s="37" t="s">
        <v>123</v>
      </c>
      <c r="C49" s="63">
        <v>8.8</v>
      </c>
      <c r="D49" s="63">
        <v>3.5</v>
      </c>
      <c r="E49" s="63">
        <v>1.5</v>
      </c>
      <c r="F49" s="63">
        <v>2.9</v>
      </c>
      <c r="G49" s="63">
        <v>5.6</v>
      </c>
      <c r="H49" s="63">
        <v>4.3</v>
      </c>
      <c r="I49" s="63">
        <v>4.7</v>
      </c>
      <c r="J49" s="63">
        <v>1.7</v>
      </c>
      <c r="K49" s="63">
        <v>4.9</v>
      </c>
      <c r="L49" s="63">
        <v>-0.3</v>
      </c>
      <c r="M49" s="63">
        <v>-4</v>
      </c>
      <c r="N49" s="63">
        <v>15</v>
      </c>
      <c r="O49" s="63">
        <v>5.7</v>
      </c>
      <c r="P49" s="9"/>
      <c r="Q49" s="30">
        <f t="shared" si="0"/>
        <v>116.15090273745207</v>
      </c>
      <c r="R49" s="30">
        <f t="shared" si="1"/>
        <v>121.55499999999998</v>
      </c>
    </row>
    <row r="50" spans="2:18" ht="14.25">
      <c r="B50" s="39" t="s">
        <v>124</v>
      </c>
      <c r="C50" s="64">
        <v>2.7</v>
      </c>
      <c r="D50" s="64">
        <v>4.4</v>
      </c>
      <c r="E50" s="64">
        <v>-1.2</v>
      </c>
      <c r="F50" s="64">
        <v>-1.6</v>
      </c>
      <c r="G50" s="64">
        <v>0.1</v>
      </c>
      <c r="H50" s="64">
        <v>1.6</v>
      </c>
      <c r="I50" s="64">
        <v>-0.9</v>
      </c>
      <c r="J50" s="64">
        <v>3.1</v>
      </c>
      <c r="K50" s="64">
        <v>5.4</v>
      </c>
      <c r="L50" s="64">
        <v>2.8</v>
      </c>
      <c r="M50" s="64">
        <v>-8.8</v>
      </c>
      <c r="N50" s="64">
        <v>4.8</v>
      </c>
      <c r="O50" s="64">
        <v>4.2</v>
      </c>
      <c r="P50" s="9"/>
      <c r="Q50" s="30">
        <f t="shared" si="0"/>
        <v>112.4759715578432</v>
      </c>
      <c r="R50" s="30">
        <f t="shared" si="1"/>
        <v>109.20160000000001</v>
      </c>
    </row>
    <row r="51" spans="2:18" ht="14.25">
      <c r="B51" s="41" t="s">
        <v>102</v>
      </c>
      <c r="C51" s="65">
        <v>4.1</v>
      </c>
      <c r="D51" s="65">
        <v>-3.3</v>
      </c>
      <c r="E51" s="65">
        <v>0.3</v>
      </c>
      <c r="F51" s="65">
        <v>-1.3</v>
      </c>
      <c r="G51" s="65">
        <v>-4.5</v>
      </c>
      <c r="H51" s="65">
        <v>2.1</v>
      </c>
      <c r="I51" s="65">
        <v>0.8</v>
      </c>
      <c r="J51" s="65">
        <v>1.9</v>
      </c>
      <c r="K51" s="65">
        <v>-0.2</v>
      </c>
      <c r="L51" s="65">
        <v>0.2</v>
      </c>
      <c r="M51" s="65">
        <v>-3.1</v>
      </c>
      <c r="N51" s="65">
        <v>2.9</v>
      </c>
      <c r="O51" s="65">
        <v>-2.4</v>
      </c>
      <c r="P51" s="9"/>
      <c r="Q51" s="30">
        <f t="shared" si="0"/>
        <v>104.8717997111232</v>
      </c>
      <c r="R51" s="30">
        <f t="shared" si="1"/>
        <v>100.43039999999999</v>
      </c>
    </row>
    <row r="52" ht="4.35" customHeight="1"/>
    <row r="53" ht="14.25">
      <c r="B53" s="43" t="s">
        <v>267</v>
      </c>
    </row>
    <row r="54" ht="16.05" customHeight="1"/>
    <row r="59" ht="14.25">
      <c r="F59" s="57">
        <v>20.7</v>
      </c>
    </row>
    <row r="60" ht="14.25">
      <c r="F60" s="38">
        <v>18.7</v>
      </c>
    </row>
    <row r="61" ht="14.25">
      <c r="F61" s="38">
        <v>13</v>
      </c>
    </row>
    <row r="62" ht="14.25">
      <c r="F62" s="38">
        <v>12.1</v>
      </c>
    </row>
    <row r="63" ht="14.25">
      <c r="F63" s="38">
        <v>9.7</v>
      </c>
    </row>
    <row r="64" ht="14.25">
      <c r="F64" s="42">
        <v>9.1</v>
      </c>
    </row>
    <row r="65" ht="14.25">
      <c r="F65" s="38">
        <v>7</v>
      </c>
    </row>
    <row r="66" ht="14.25">
      <c r="F66" s="38">
        <v>6.1</v>
      </c>
    </row>
    <row r="67" ht="14.25">
      <c r="F67" s="38">
        <v>5.7</v>
      </c>
    </row>
    <row r="68" ht="14.25">
      <c r="F68" s="38">
        <v>5</v>
      </c>
    </row>
    <row r="69" ht="14.25">
      <c r="F69" s="38">
        <v>4.8</v>
      </c>
    </row>
    <row r="70" ht="14.25">
      <c r="F70" s="38">
        <v>4.7</v>
      </c>
    </row>
    <row r="71" ht="14.25">
      <c r="F71" s="38">
        <v>4.2</v>
      </c>
    </row>
    <row r="72" ht="14.25">
      <c r="F72" s="38">
        <v>4</v>
      </c>
    </row>
    <row r="73" ht="14.25">
      <c r="F73" s="32">
        <v>3.1</v>
      </c>
    </row>
    <row r="74" ht="14.25">
      <c r="F74" s="38">
        <v>1.1</v>
      </c>
    </row>
    <row r="75" ht="14.25">
      <c r="F75" s="38">
        <v>0.9</v>
      </c>
    </row>
    <row r="76" ht="14.25">
      <c r="F76" s="38">
        <v>0.3</v>
      </c>
    </row>
    <row r="77" ht="14.25">
      <c r="F77" s="38">
        <v>0.1</v>
      </c>
    </row>
    <row r="78" ht="14.25">
      <c r="F78" s="38">
        <v>-0.3</v>
      </c>
    </row>
    <row r="79" ht="14.25">
      <c r="F79" s="38">
        <v>-1</v>
      </c>
    </row>
    <row r="80" ht="14.25">
      <c r="F80" s="38">
        <v>-1</v>
      </c>
    </row>
    <row r="81" ht="14.25">
      <c r="F81" s="38">
        <v>-1.2</v>
      </c>
    </row>
    <row r="82" ht="14.25">
      <c r="F82" s="38">
        <v>-1.5</v>
      </c>
    </row>
    <row r="83" ht="14.25">
      <c r="F83" s="38">
        <v>-1.5</v>
      </c>
    </row>
    <row r="84" ht="14.25">
      <c r="F84" s="38">
        <v>-1.7</v>
      </c>
    </row>
    <row r="85" ht="14.25">
      <c r="F85" s="38">
        <v>-2.4</v>
      </c>
    </row>
    <row r="86" ht="14.25">
      <c r="F86" s="38">
        <v>-3.2</v>
      </c>
    </row>
    <row r="87" ht="14.25">
      <c r="F87" s="38">
        <v>-4.2</v>
      </c>
    </row>
    <row r="88" ht="14.25">
      <c r="F88" s="40">
        <v>-6</v>
      </c>
    </row>
    <row r="89" ht="14.25">
      <c r="F89" s="42">
        <v>-6.1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C15:M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workbookViewId="0" topLeftCell="A10">
      <selection activeCell="A11" sqref="A11"/>
    </sheetView>
  </sheetViews>
  <sheetFormatPr defaultColWidth="9.00390625" defaultRowHeight="14.25"/>
  <cols>
    <col min="1" max="1" width="9.00390625" style="4" customWidth="1"/>
    <col min="2" max="2" width="25.625" style="18" customWidth="1"/>
    <col min="3" max="3" width="8.625" style="18" customWidth="1"/>
    <col min="4" max="16384" width="9.00390625" style="4" customWidth="1"/>
  </cols>
  <sheetData>
    <row r="1" ht="12.75">
      <c r="B1" s="17" t="s">
        <v>265</v>
      </c>
    </row>
    <row r="2" ht="12.75"/>
    <row r="3" spans="2:3" ht="12.75">
      <c r="B3" s="3" t="s">
        <v>1</v>
      </c>
      <c r="C3" s="5">
        <v>45245</v>
      </c>
    </row>
    <row r="4" spans="2:3" ht="12.75">
      <c r="B4" s="3" t="s">
        <v>2</v>
      </c>
      <c r="C4" s="5">
        <v>45245</v>
      </c>
    </row>
    <row r="5" spans="2:3" ht="12.75">
      <c r="B5" s="3" t="s">
        <v>3</v>
      </c>
      <c r="C5" s="18" t="s">
        <v>4</v>
      </c>
    </row>
    <row r="6" ht="12.75"/>
    <row r="7" spans="2:3" ht="12.75">
      <c r="B7" s="3" t="s">
        <v>5</v>
      </c>
      <c r="C7" s="3" t="s">
        <v>6</v>
      </c>
    </row>
    <row r="8" spans="2:3" ht="12.75">
      <c r="B8" s="3" t="s">
        <v>7</v>
      </c>
      <c r="C8" s="3" t="s">
        <v>8</v>
      </c>
    </row>
    <row r="9" spans="2:3" ht="12.75">
      <c r="B9" s="3" t="s">
        <v>9</v>
      </c>
      <c r="C9" s="3" t="s">
        <v>111</v>
      </c>
    </row>
    <row r="10" spans="2:3" ht="12.75">
      <c r="B10" s="3" t="s">
        <v>11</v>
      </c>
      <c r="C10" s="3" t="s">
        <v>112</v>
      </c>
    </row>
    <row r="11" spans="2:4" ht="12.75">
      <c r="B11" s="3"/>
      <c r="C11" s="3"/>
      <c r="D11" s="18"/>
    </row>
    <row r="12" spans="3:4" ht="12.75">
      <c r="C12" s="19">
        <v>2022</v>
      </c>
      <c r="D12" s="18"/>
    </row>
    <row r="13" spans="1:6" ht="12.75">
      <c r="A13" s="4">
        <v>2</v>
      </c>
      <c r="B13" s="20" t="s">
        <v>115</v>
      </c>
      <c r="C13" s="11">
        <v>20.7</v>
      </c>
      <c r="D13" s="9"/>
      <c r="E13" s="21"/>
      <c r="F13" s="13"/>
    </row>
    <row r="14" spans="1:6" ht="12.75">
      <c r="A14" s="4">
        <v>18</v>
      </c>
      <c r="B14" s="20" t="s">
        <v>177</v>
      </c>
      <c r="C14" s="11">
        <v>18.7</v>
      </c>
      <c r="D14" s="9"/>
      <c r="E14" s="21"/>
      <c r="F14" s="13"/>
    </row>
    <row r="15" spans="1:6" ht="12.75">
      <c r="A15" s="4">
        <v>6</v>
      </c>
      <c r="B15" s="20" t="s">
        <v>118</v>
      </c>
      <c r="C15" s="12">
        <v>13</v>
      </c>
      <c r="D15" s="9"/>
      <c r="E15" s="22"/>
      <c r="F15" s="13"/>
    </row>
    <row r="16" spans="1:6" ht="12.75">
      <c r="A16" s="4">
        <v>23</v>
      </c>
      <c r="B16" s="20" t="s">
        <v>180</v>
      </c>
      <c r="C16" s="8">
        <v>12.1</v>
      </c>
      <c r="D16" s="9"/>
      <c r="E16" s="21"/>
      <c r="F16" s="13"/>
    </row>
    <row r="17" spans="1:6" ht="12.75">
      <c r="A17" s="4">
        <v>12</v>
      </c>
      <c r="B17" s="20" t="s">
        <v>172</v>
      </c>
      <c r="C17" s="11">
        <v>9.7</v>
      </c>
      <c r="D17" s="9"/>
      <c r="E17" s="21"/>
      <c r="F17" s="13"/>
    </row>
    <row r="18" spans="1:6" ht="12.75">
      <c r="A18" s="4">
        <v>11</v>
      </c>
      <c r="B18" s="20" t="s">
        <v>117</v>
      </c>
      <c r="C18" s="8">
        <v>9.1</v>
      </c>
      <c r="D18" s="9"/>
      <c r="E18" s="21"/>
      <c r="F18" s="13"/>
    </row>
    <row r="19" spans="1:6" ht="12.75">
      <c r="A19" s="4">
        <v>8</v>
      </c>
      <c r="B19" s="20" t="s">
        <v>121</v>
      </c>
      <c r="C19" s="12">
        <v>7</v>
      </c>
      <c r="D19" s="9"/>
      <c r="E19" s="22"/>
      <c r="F19" s="13"/>
    </row>
    <row r="20" spans="1:6" ht="12.75">
      <c r="A20" s="4">
        <v>27</v>
      </c>
      <c r="B20" s="20" t="s">
        <v>129</v>
      </c>
      <c r="C20" s="8">
        <v>6.1</v>
      </c>
      <c r="D20" s="9"/>
      <c r="E20" s="21"/>
      <c r="F20" s="13"/>
    </row>
    <row r="21" spans="1:6" ht="12.75">
      <c r="A21" s="4">
        <v>29</v>
      </c>
      <c r="B21" s="20" t="s">
        <v>123</v>
      </c>
      <c r="C21" s="8">
        <v>5.7</v>
      </c>
      <c r="D21" s="9"/>
      <c r="E21" s="21"/>
      <c r="F21" s="13"/>
    </row>
    <row r="22" spans="1:6" ht="12.75">
      <c r="A22" s="4">
        <v>25</v>
      </c>
      <c r="B22" s="20" t="s">
        <v>181</v>
      </c>
      <c r="C22" s="7">
        <v>5</v>
      </c>
      <c r="D22" s="9"/>
      <c r="E22" s="22"/>
      <c r="F22" s="13"/>
    </row>
    <row r="23" spans="1:6" ht="12.75">
      <c r="A23" s="4">
        <v>24</v>
      </c>
      <c r="B23" s="20" t="s">
        <v>128</v>
      </c>
      <c r="C23" s="11">
        <v>4.8</v>
      </c>
      <c r="D23" s="9"/>
      <c r="E23" s="21"/>
      <c r="F23" s="13"/>
    </row>
    <row r="24" spans="1:6" ht="12.75">
      <c r="A24" s="4">
        <v>26</v>
      </c>
      <c r="B24" s="20" t="s">
        <v>182</v>
      </c>
      <c r="C24" s="11">
        <v>4.7</v>
      </c>
      <c r="D24" s="9"/>
      <c r="E24" s="21"/>
      <c r="F24" s="13"/>
    </row>
    <row r="25" spans="1:6" ht="12.75">
      <c r="A25" s="4">
        <v>30</v>
      </c>
      <c r="B25" s="20" t="s">
        <v>124</v>
      </c>
      <c r="C25" s="11">
        <v>4.2</v>
      </c>
      <c r="D25" s="9"/>
      <c r="E25" s="21"/>
      <c r="F25" s="13"/>
    </row>
    <row r="26" spans="1:6" ht="12.75">
      <c r="A26" s="4">
        <v>16</v>
      </c>
      <c r="B26" s="20" t="s">
        <v>175</v>
      </c>
      <c r="C26" s="12">
        <v>4</v>
      </c>
      <c r="D26" s="9"/>
      <c r="E26" s="22"/>
      <c r="F26" s="13"/>
    </row>
    <row r="27" spans="1:6" ht="12.75">
      <c r="A27" s="4">
        <v>1</v>
      </c>
      <c r="B27" s="23" t="s">
        <v>104</v>
      </c>
      <c r="C27" s="8">
        <v>3.1</v>
      </c>
      <c r="D27" s="9"/>
      <c r="E27" s="21"/>
      <c r="F27" s="13"/>
    </row>
    <row r="28" spans="1:6" ht="12.75">
      <c r="A28" s="4">
        <v>7</v>
      </c>
      <c r="B28" s="20" t="s">
        <v>122</v>
      </c>
      <c r="C28" s="8">
        <v>1.1</v>
      </c>
      <c r="D28" s="9"/>
      <c r="E28" s="21"/>
      <c r="F28" s="13"/>
    </row>
    <row r="29" spans="1:6" ht="12.75">
      <c r="A29" s="4">
        <v>22</v>
      </c>
      <c r="B29" s="20" t="s">
        <v>179</v>
      </c>
      <c r="C29" s="11">
        <v>0.9</v>
      </c>
      <c r="D29" s="9"/>
      <c r="E29" s="21"/>
      <c r="F29" s="13"/>
    </row>
    <row r="30" spans="1:6" ht="12.75">
      <c r="A30" s="4">
        <v>9</v>
      </c>
      <c r="B30" s="20" t="s">
        <v>114</v>
      </c>
      <c r="C30" s="8">
        <v>0.3</v>
      </c>
      <c r="D30" s="9"/>
      <c r="E30" s="21"/>
      <c r="F30" s="13"/>
    </row>
    <row r="31" spans="1:6" ht="12.75">
      <c r="A31" s="4">
        <v>4</v>
      </c>
      <c r="B31" s="20" t="s">
        <v>119</v>
      </c>
      <c r="C31" s="11">
        <v>0.1</v>
      </c>
      <c r="D31" s="9"/>
      <c r="E31" s="21"/>
      <c r="F31" s="13"/>
    </row>
    <row r="32" spans="1:6" ht="12.75">
      <c r="A32" s="4">
        <v>20</v>
      </c>
      <c r="B32" s="20" t="s">
        <v>127</v>
      </c>
      <c r="C32" s="11">
        <v>-0.3</v>
      </c>
      <c r="D32" s="9"/>
      <c r="E32" s="21"/>
      <c r="F32" s="13"/>
    </row>
    <row r="33" spans="1:6" ht="12.75">
      <c r="A33" s="4">
        <v>13</v>
      </c>
      <c r="B33" s="20" t="s">
        <v>173</v>
      </c>
      <c r="C33" s="7">
        <v>-1</v>
      </c>
      <c r="D33" s="9"/>
      <c r="E33" s="22"/>
      <c r="F33" s="13"/>
    </row>
    <row r="34" spans="1:6" ht="12.75">
      <c r="A34" s="4">
        <v>28</v>
      </c>
      <c r="B34" s="20" t="s">
        <v>120</v>
      </c>
      <c r="C34" s="12">
        <v>-1</v>
      </c>
      <c r="D34" s="9"/>
      <c r="E34" s="22"/>
      <c r="F34" s="13"/>
    </row>
    <row r="35" spans="1:6" ht="12.75">
      <c r="A35" s="4">
        <v>14</v>
      </c>
      <c r="B35" s="20" t="s">
        <v>174</v>
      </c>
      <c r="C35" s="11">
        <v>-1.2</v>
      </c>
      <c r="D35" s="9"/>
      <c r="E35" s="21"/>
      <c r="F35" s="13"/>
    </row>
    <row r="36" spans="1:6" ht="12.75">
      <c r="A36" s="4">
        <v>10</v>
      </c>
      <c r="B36" s="20" t="s">
        <v>125</v>
      </c>
      <c r="C36" s="11">
        <v>-1.5</v>
      </c>
      <c r="D36" s="9"/>
      <c r="E36" s="21"/>
      <c r="F36" s="13"/>
    </row>
    <row r="37" spans="1:6" ht="12.75">
      <c r="A37" s="4">
        <v>15</v>
      </c>
      <c r="B37" s="20" t="s">
        <v>138</v>
      </c>
      <c r="C37" s="8">
        <v>-1.5</v>
      </c>
      <c r="D37" s="9"/>
      <c r="E37" s="21"/>
      <c r="F37" s="13"/>
    </row>
    <row r="38" spans="1:6" ht="12.75">
      <c r="A38" s="4">
        <v>19</v>
      </c>
      <c r="B38" s="20" t="s">
        <v>178</v>
      </c>
      <c r="C38" s="8">
        <v>-1.7</v>
      </c>
      <c r="D38" s="9"/>
      <c r="E38" s="21"/>
      <c r="F38" s="13"/>
    </row>
    <row r="39" spans="1:6" ht="12.75">
      <c r="A39" s="4">
        <v>31</v>
      </c>
      <c r="B39" s="20" t="s">
        <v>102</v>
      </c>
      <c r="C39" s="8">
        <v>-2.4</v>
      </c>
      <c r="D39" s="9"/>
      <c r="E39" s="21"/>
      <c r="F39" s="13"/>
    </row>
    <row r="40" spans="1:6" ht="12.75">
      <c r="A40" s="4">
        <v>5</v>
      </c>
      <c r="B40" s="20" t="s">
        <v>130</v>
      </c>
      <c r="C40" s="8">
        <v>-3.2</v>
      </c>
      <c r="D40" s="9"/>
      <c r="E40" s="21"/>
      <c r="F40" s="13"/>
    </row>
    <row r="41" spans="1:6" ht="12.75">
      <c r="A41" s="4">
        <v>21</v>
      </c>
      <c r="B41" s="20" t="s">
        <v>126</v>
      </c>
      <c r="C41" s="8">
        <v>-4.2</v>
      </c>
      <c r="D41" s="9"/>
      <c r="E41" s="21"/>
      <c r="F41" s="13"/>
    </row>
    <row r="42" spans="1:6" ht="12.75">
      <c r="A42" s="4">
        <v>3</v>
      </c>
      <c r="B42" s="20" t="s">
        <v>116</v>
      </c>
      <c r="C42" s="7">
        <v>-6</v>
      </c>
      <c r="D42" s="9"/>
      <c r="E42" s="22"/>
      <c r="F42" s="13"/>
    </row>
    <row r="43" spans="1:6" ht="12.75">
      <c r="A43" s="4">
        <v>17</v>
      </c>
      <c r="B43" s="20" t="s">
        <v>176</v>
      </c>
      <c r="C43" s="8">
        <v>-6.1</v>
      </c>
      <c r="D43" s="9"/>
      <c r="E43" s="21"/>
      <c r="F43" s="13"/>
    </row>
    <row r="44" spans="4:5" ht="12.75">
      <c r="D44" s="9"/>
      <c r="E44" s="24"/>
    </row>
    <row r="45" spans="4:5" ht="12.75">
      <c r="D45" s="9"/>
      <c r="E45" s="24"/>
    </row>
    <row r="46" spans="1:5" ht="12.75">
      <c r="A46" s="15" t="s">
        <v>267</v>
      </c>
      <c r="D46" s="9"/>
      <c r="E46" s="24"/>
    </row>
    <row r="47" spans="4:5" ht="12.75">
      <c r="D47" s="9"/>
      <c r="E47" s="24"/>
    </row>
    <row r="48" ht="12.75">
      <c r="D48" s="9"/>
    </row>
    <row r="50" ht="17.1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54"/>
  <sheetViews>
    <sheetView showGridLines="0" workbookViewId="0" topLeftCell="A1">
      <selection activeCell="B9" sqref="B9"/>
    </sheetView>
  </sheetViews>
  <sheetFormatPr defaultColWidth="8.625" defaultRowHeight="14.25"/>
  <cols>
    <col min="1" max="1" width="8.625" style="18" customWidth="1"/>
    <col min="2" max="2" width="21.75390625" style="18" customWidth="1"/>
    <col min="3" max="15" width="5.625" style="18" customWidth="1"/>
    <col min="16" max="16384" width="8.625" style="18" customWidth="1"/>
  </cols>
  <sheetData>
    <row r="1" ht="14.25">
      <c r="B1" s="3" t="s">
        <v>110</v>
      </c>
    </row>
    <row r="3" spans="2:3" ht="14.25">
      <c r="B3" s="3" t="s">
        <v>1</v>
      </c>
      <c r="C3" s="5">
        <v>45245</v>
      </c>
    </row>
    <row r="4" spans="2:3" ht="14.25">
      <c r="B4" s="3" t="s">
        <v>2</v>
      </c>
      <c r="C4" s="5">
        <v>45245</v>
      </c>
    </row>
    <row r="5" spans="2:3" ht="14.25">
      <c r="B5" s="3" t="s">
        <v>3</v>
      </c>
      <c r="C5" s="3" t="s">
        <v>4</v>
      </c>
    </row>
    <row r="7" spans="2:3" ht="14.25">
      <c r="B7" s="3" t="s">
        <v>5</v>
      </c>
      <c r="C7" s="3" t="s">
        <v>6</v>
      </c>
    </row>
    <row r="8" spans="2:3" ht="14.25">
      <c r="B8" s="3" t="s">
        <v>139</v>
      </c>
      <c r="C8" s="3" t="s">
        <v>101</v>
      </c>
    </row>
    <row r="9" spans="2:3" ht="14.25">
      <c r="B9" s="3" t="s">
        <v>9</v>
      </c>
      <c r="C9" s="3" t="s">
        <v>111</v>
      </c>
    </row>
    <row r="10" spans="2:3" ht="14.25">
      <c r="B10" s="3" t="s">
        <v>11</v>
      </c>
      <c r="C10" s="3" t="s">
        <v>112</v>
      </c>
    </row>
    <row r="11" ht="14.25">
      <c r="B11" s="3"/>
    </row>
    <row r="12" ht="14.25">
      <c r="B12" s="3"/>
    </row>
    <row r="13" ht="15.6">
      <c r="B13" s="2" t="s">
        <v>261</v>
      </c>
    </row>
    <row r="14" ht="14.25">
      <c r="B14" s="44"/>
    </row>
    <row r="15" spans="2:18" ht="14.25">
      <c r="B15" s="45"/>
      <c r="C15" s="26" t="s">
        <v>131</v>
      </c>
      <c r="D15" s="26" t="s">
        <v>132</v>
      </c>
      <c r="E15" s="26" t="s">
        <v>133</v>
      </c>
      <c r="F15" s="26" t="s">
        <v>134</v>
      </c>
      <c r="G15" s="26" t="s">
        <v>135</v>
      </c>
      <c r="H15" s="26" t="s">
        <v>136</v>
      </c>
      <c r="I15" s="26" t="s">
        <v>137</v>
      </c>
      <c r="J15" s="26" t="s">
        <v>113</v>
      </c>
      <c r="K15" s="26" t="s">
        <v>202</v>
      </c>
      <c r="L15" s="26" t="s">
        <v>228</v>
      </c>
      <c r="M15" s="26" t="s">
        <v>229</v>
      </c>
      <c r="N15" s="26" t="s">
        <v>245</v>
      </c>
      <c r="O15" s="26" t="s">
        <v>259</v>
      </c>
      <c r="Q15" s="19" t="s">
        <v>262</v>
      </c>
      <c r="R15" s="19" t="s">
        <v>263</v>
      </c>
    </row>
    <row r="16" spans="2:18" ht="14.25">
      <c r="B16" s="46" t="s">
        <v>231</v>
      </c>
      <c r="C16" s="29">
        <v>7.2</v>
      </c>
      <c r="D16" s="29">
        <v>3.6</v>
      </c>
      <c r="E16" s="29">
        <v>-2</v>
      </c>
      <c r="F16" s="29">
        <v>-0.6</v>
      </c>
      <c r="G16" s="29">
        <v>1.2</v>
      </c>
      <c r="H16" s="29">
        <v>2.7</v>
      </c>
      <c r="I16" s="29">
        <v>1.8</v>
      </c>
      <c r="J16" s="29">
        <v>3.2</v>
      </c>
      <c r="K16" s="29">
        <v>1.2</v>
      </c>
      <c r="L16" s="29">
        <v>-0.2</v>
      </c>
      <c r="M16" s="29">
        <v>-7.3</v>
      </c>
      <c r="N16" s="29">
        <v>9.1</v>
      </c>
      <c r="O16" s="29">
        <v>3.1</v>
      </c>
      <c r="Q16" s="30">
        <f aca="true" t="shared" si="0" ref="Q16:Q51">100*(1+H16/100)*(1+I16/100)*(1+J16/100)*(1+K16/100)*(1+L16/100)</f>
        <v>108.9705072922752</v>
      </c>
      <c r="R16" s="30">
        <f aca="true" t="shared" si="1" ref="R16:R51">100*(1+N16/100)*(1+O16/100)</f>
        <v>112.48209999999999</v>
      </c>
    </row>
    <row r="17" spans="2:18" ht="14.25">
      <c r="B17" s="47" t="s">
        <v>268</v>
      </c>
      <c r="C17" s="34">
        <v>7.1</v>
      </c>
      <c r="D17" s="34">
        <v>3.4</v>
      </c>
      <c r="E17" s="34">
        <v>-2.5</v>
      </c>
      <c r="F17" s="34">
        <v>-0.7</v>
      </c>
      <c r="G17" s="34">
        <v>1</v>
      </c>
      <c r="H17" s="34">
        <v>2.6</v>
      </c>
      <c r="I17" s="34">
        <v>1.6</v>
      </c>
      <c r="J17" s="34">
        <v>2.9</v>
      </c>
      <c r="K17" s="34">
        <v>0.9</v>
      </c>
      <c r="L17" s="34">
        <v>-0.7</v>
      </c>
      <c r="M17" s="34">
        <v>-7.7</v>
      </c>
      <c r="N17" s="34">
        <v>8.9</v>
      </c>
      <c r="O17" s="34">
        <v>2.3</v>
      </c>
      <c r="Q17" s="30">
        <f t="shared" si="0"/>
        <v>107.47237794259678</v>
      </c>
      <c r="R17" s="30">
        <f t="shared" si="1"/>
        <v>111.40469999999998</v>
      </c>
    </row>
    <row r="18" spans="2:18" ht="14.25">
      <c r="B18" s="35" t="s">
        <v>140</v>
      </c>
      <c r="C18" s="36">
        <v>9.1</v>
      </c>
      <c r="D18" s="36">
        <v>4.8</v>
      </c>
      <c r="E18" s="36">
        <v>-1.8</v>
      </c>
      <c r="F18" s="36">
        <v>0</v>
      </c>
      <c r="G18" s="36">
        <v>1.3</v>
      </c>
      <c r="H18" s="36">
        <v>-1.2</v>
      </c>
      <c r="I18" s="36">
        <v>4.5</v>
      </c>
      <c r="J18" s="36">
        <v>2.9</v>
      </c>
      <c r="K18" s="36">
        <v>1.1</v>
      </c>
      <c r="L18" s="36">
        <v>4.9</v>
      </c>
      <c r="M18" s="36">
        <v>-3.8</v>
      </c>
      <c r="N18" s="36">
        <v>16.8</v>
      </c>
      <c r="O18" s="36">
        <v>-0.7</v>
      </c>
      <c r="Q18" s="30">
        <f t="shared" si="0"/>
        <v>112.67180547222596</v>
      </c>
      <c r="R18" s="30">
        <f t="shared" si="1"/>
        <v>115.9824</v>
      </c>
    </row>
    <row r="19" spans="2:18" ht="14.25">
      <c r="B19" s="37" t="s">
        <v>141</v>
      </c>
      <c r="C19" s="38">
        <v>2</v>
      </c>
      <c r="D19" s="38">
        <v>5.8</v>
      </c>
      <c r="E19" s="38">
        <v>-0.5</v>
      </c>
      <c r="F19" s="38">
        <v>0.1</v>
      </c>
      <c r="G19" s="38">
        <v>1.9</v>
      </c>
      <c r="H19" s="38">
        <v>2.8</v>
      </c>
      <c r="I19" s="38">
        <v>2.5</v>
      </c>
      <c r="J19" s="38">
        <v>4</v>
      </c>
      <c r="K19" s="38">
        <v>0.4</v>
      </c>
      <c r="L19" s="38">
        <v>0.6</v>
      </c>
      <c r="M19" s="38">
        <v>-6.2</v>
      </c>
      <c r="N19" s="38">
        <v>10.1</v>
      </c>
      <c r="O19" s="38">
        <v>12.8</v>
      </c>
      <c r="Q19" s="30">
        <f t="shared" si="0"/>
        <v>110.68327803519999</v>
      </c>
      <c r="R19" s="30">
        <f t="shared" si="1"/>
        <v>124.1928</v>
      </c>
    </row>
    <row r="20" spans="2:18" ht="14.25">
      <c r="B20" s="37" t="s">
        <v>205</v>
      </c>
      <c r="C20" s="38">
        <v>8.5</v>
      </c>
      <c r="D20" s="38">
        <v>5.6</v>
      </c>
      <c r="E20" s="38">
        <v>-0.9</v>
      </c>
      <c r="F20" s="38">
        <v>0.1</v>
      </c>
      <c r="G20" s="38">
        <v>5.2</v>
      </c>
      <c r="H20" s="38">
        <v>4.5</v>
      </c>
      <c r="I20" s="38">
        <v>3.1</v>
      </c>
      <c r="J20" s="38">
        <v>6.7</v>
      </c>
      <c r="K20" s="38">
        <v>3.1</v>
      </c>
      <c r="L20" s="38">
        <v>-0.4</v>
      </c>
      <c r="M20" s="38">
        <v>-7.2</v>
      </c>
      <c r="N20" s="38">
        <v>6.6</v>
      </c>
      <c r="O20" s="38">
        <v>2.5</v>
      </c>
      <c r="Q20" s="30">
        <f t="shared" si="0"/>
        <v>118.04765895773397</v>
      </c>
      <c r="R20" s="30">
        <f t="shared" si="1"/>
        <v>109.265</v>
      </c>
    </row>
    <row r="21" spans="2:18" ht="14.25">
      <c r="B21" s="37" t="s">
        <v>142</v>
      </c>
      <c r="C21" s="38">
        <v>1.9</v>
      </c>
      <c r="D21" s="38">
        <v>1.1</v>
      </c>
      <c r="E21" s="38">
        <v>0</v>
      </c>
      <c r="F21" s="38">
        <v>0</v>
      </c>
      <c r="G21" s="38">
        <v>0.6</v>
      </c>
      <c r="H21" s="38">
        <v>0</v>
      </c>
      <c r="I21" s="38">
        <v>3.7</v>
      </c>
      <c r="J21" s="38">
        <v>2.3</v>
      </c>
      <c r="K21" s="38">
        <v>2.4</v>
      </c>
      <c r="L21" s="38">
        <v>2.7</v>
      </c>
      <c r="M21" s="38">
        <v>-5.9</v>
      </c>
      <c r="N21" s="38">
        <v>8.2</v>
      </c>
      <c r="O21" s="38">
        <v>15.1</v>
      </c>
      <c r="Q21" s="30">
        <f t="shared" si="0"/>
        <v>111.56418324479998</v>
      </c>
      <c r="R21" s="30">
        <f t="shared" si="1"/>
        <v>124.5382</v>
      </c>
    </row>
    <row r="22" spans="2:18" ht="14.25">
      <c r="B22" s="37" t="s">
        <v>169</v>
      </c>
      <c r="C22" s="38">
        <v>11.1</v>
      </c>
      <c r="D22" s="38">
        <v>7.1</v>
      </c>
      <c r="E22" s="38">
        <v>-0.3</v>
      </c>
      <c r="F22" s="38">
        <v>0.1</v>
      </c>
      <c r="G22" s="38">
        <v>1.3</v>
      </c>
      <c r="H22" s="38">
        <v>0.8</v>
      </c>
      <c r="I22" s="38">
        <v>0.9</v>
      </c>
      <c r="J22" s="38">
        <v>3.1</v>
      </c>
      <c r="K22" s="38">
        <v>1</v>
      </c>
      <c r="L22" s="38">
        <v>-3.2</v>
      </c>
      <c r="M22" s="38">
        <v>-9.6</v>
      </c>
      <c r="N22" s="38">
        <v>4.6</v>
      </c>
      <c r="O22" s="38">
        <v>-0.3</v>
      </c>
      <c r="Q22" s="30">
        <f t="shared" si="0"/>
        <v>102.51964525017597</v>
      </c>
      <c r="R22" s="30">
        <f t="shared" si="1"/>
        <v>104.28620000000001</v>
      </c>
    </row>
    <row r="23" spans="2:18" ht="14.25">
      <c r="B23" s="37" t="s">
        <v>143</v>
      </c>
      <c r="C23" s="38">
        <v>22.8</v>
      </c>
      <c r="D23" s="38">
        <v>19.8</v>
      </c>
      <c r="E23" s="38">
        <v>1.2</v>
      </c>
      <c r="F23" s="38">
        <v>4.5</v>
      </c>
      <c r="G23" s="38">
        <v>4.3</v>
      </c>
      <c r="H23" s="38">
        <v>-0.2</v>
      </c>
      <c r="I23" s="38">
        <v>3</v>
      </c>
      <c r="J23" s="38">
        <v>4.2</v>
      </c>
      <c r="K23" s="38">
        <v>4.8</v>
      </c>
      <c r="L23" s="38">
        <v>7.1</v>
      </c>
      <c r="M23" s="38">
        <v>-2.8</v>
      </c>
      <c r="N23" s="38">
        <v>12.8</v>
      </c>
      <c r="O23" s="38">
        <v>-2.3</v>
      </c>
      <c r="Q23" s="30">
        <f t="shared" si="0"/>
        <v>120.22263388598401</v>
      </c>
      <c r="R23" s="30">
        <f t="shared" si="1"/>
        <v>110.2056</v>
      </c>
    </row>
    <row r="24" spans="2:18" ht="14.25">
      <c r="B24" s="37" t="s">
        <v>144</v>
      </c>
      <c r="C24" s="38">
        <v>8.2</v>
      </c>
      <c r="D24" s="38">
        <v>-0.5</v>
      </c>
      <c r="E24" s="38">
        <v>-1.4</v>
      </c>
      <c r="F24" s="38">
        <v>-2.3</v>
      </c>
      <c r="G24" s="38">
        <v>21.1</v>
      </c>
      <c r="H24" s="38">
        <v>35.9</v>
      </c>
      <c r="I24" s="38">
        <v>5</v>
      </c>
      <c r="J24" s="38">
        <v>-2.6</v>
      </c>
      <c r="K24" s="38">
        <v>-4.9</v>
      </c>
      <c r="L24" s="38">
        <v>7</v>
      </c>
      <c r="M24" s="38">
        <v>14.5</v>
      </c>
      <c r="N24" s="38">
        <v>28.4</v>
      </c>
      <c r="O24" s="38">
        <v>18.9</v>
      </c>
      <c r="Q24" s="30">
        <f t="shared" si="0"/>
        <v>141.42689522010002</v>
      </c>
      <c r="R24" s="30">
        <f t="shared" si="1"/>
        <v>152.66760000000002</v>
      </c>
    </row>
    <row r="25" spans="2:18" ht="14.25">
      <c r="B25" s="37" t="s">
        <v>145</v>
      </c>
      <c r="C25" s="38">
        <v>-6.1</v>
      </c>
      <c r="D25" s="38">
        <v>-5.8</v>
      </c>
      <c r="E25" s="38">
        <v>-2.1</v>
      </c>
      <c r="F25" s="38">
        <v>-3.3</v>
      </c>
      <c r="G25" s="38">
        <v>-2</v>
      </c>
      <c r="H25" s="38">
        <v>1</v>
      </c>
      <c r="I25" s="38">
        <v>2.6</v>
      </c>
      <c r="J25" s="38">
        <v>4.2</v>
      </c>
      <c r="K25" s="38">
        <v>1.8</v>
      </c>
      <c r="L25" s="38">
        <v>-0.7</v>
      </c>
      <c r="M25" s="38">
        <v>-2.1</v>
      </c>
      <c r="N25" s="38">
        <v>10.3</v>
      </c>
      <c r="O25" s="38">
        <v>2.6</v>
      </c>
      <c r="Q25" s="30">
        <f t="shared" si="0"/>
        <v>109.15244794720802</v>
      </c>
      <c r="R25" s="30">
        <f t="shared" si="1"/>
        <v>113.1678</v>
      </c>
    </row>
    <row r="26" spans="2:18" ht="14.25">
      <c r="B26" s="37" t="s">
        <v>146</v>
      </c>
      <c r="C26" s="38">
        <v>0.8</v>
      </c>
      <c r="D26" s="38">
        <v>-1.7</v>
      </c>
      <c r="E26" s="38">
        <v>-6.8</v>
      </c>
      <c r="F26" s="38">
        <v>-1.7</v>
      </c>
      <c r="G26" s="38">
        <v>1.3</v>
      </c>
      <c r="H26" s="38">
        <v>3.4</v>
      </c>
      <c r="I26" s="38">
        <v>1.7</v>
      </c>
      <c r="J26" s="38">
        <v>3.2</v>
      </c>
      <c r="K26" s="38">
        <v>0.4</v>
      </c>
      <c r="L26" s="38">
        <v>0.6</v>
      </c>
      <c r="M26" s="38">
        <v>-9.8</v>
      </c>
      <c r="N26" s="38">
        <v>7.5</v>
      </c>
      <c r="O26" s="38">
        <v>3</v>
      </c>
      <c r="Q26" s="30">
        <f t="shared" si="0"/>
        <v>109.6106826443904</v>
      </c>
      <c r="R26" s="30">
        <f t="shared" si="1"/>
        <v>110.72500000000001</v>
      </c>
    </row>
    <row r="27" spans="2:18" ht="14.25">
      <c r="B27" s="37" t="s">
        <v>147</v>
      </c>
      <c r="C27" s="38">
        <v>4.3</v>
      </c>
      <c r="D27" s="38">
        <v>2.8</v>
      </c>
      <c r="E27" s="38">
        <v>-2.4</v>
      </c>
      <c r="F27" s="38">
        <v>-0.6</v>
      </c>
      <c r="G27" s="38">
        <v>-1.1</v>
      </c>
      <c r="H27" s="38">
        <v>1.4</v>
      </c>
      <c r="I27" s="38">
        <v>0.4</v>
      </c>
      <c r="J27" s="38">
        <v>2.4</v>
      </c>
      <c r="K27" s="38">
        <v>0.7</v>
      </c>
      <c r="L27" s="38">
        <v>0.6</v>
      </c>
      <c r="M27" s="38">
        <v>-10.9</v>
      </c>
      <c r="N27" s="38">
        <v>5.8</v>
      </c>
      <c r="O27" s="38">
        <v>-0.2</v>
      </c>
      <c r="Q27" s="30">
        <f t="shared" si="0"/>
        <v>105.6085490024448</v>
      </c>
      <c r="R27" s="30">
        <f t="shared" si="1"/>
        <v>105.58840000000001</v>
      </c>
    </row>
    <row r="28" spans="2:18" ht="14.25">
      <c r="B28" s="37" t="s">
        <v>148</v>
      </c>
      <c r="C28" s="38">
        <v>-1.6</v>
      </c>
      <c r="D28" s="38">
        <v>-1.2</v>
      </c>
      <c r="E28" s="38">
        <v>-5.4</v>
      </c>
      <c r="F28" s="38">
        <v>-1.5</v>
      </c>
      <c r="G28" s="38">
        <v>1.1</v>
      </c>
      <c r="H28" s="38">
        <v>2.6</v>
      </c>
      <c r="I28" s="38">
        <v>4.8</v>
      </c>
      <c r="J28" s="38">
        <v>1.8</v>
      </c>
      <c r="K28" s="38">
        <v>-0.7</v>
      </c>
      <c r="L28" s="38">
        <v>0.6</v>
      </c>
      <c r="M28" s="38">
        <v>-3.4</v>
      </c>
      <c r="N28" s="38">
        <v>6.3</v>
      </c>
      <c r="O28" s="38">
        <v>1.6</v>
      </c>
      <c r="Q28" s="30">
        <f t="shared" si="0"/>
        <v>109.34618882325121</v>
      </c>
      <c r="R28" s="30">
        <f t="shared" si="1"/>
        <v>108.0008</v>
      </c>
    </row>
    <row r="29" spans="2:18" ht="14.25">
      <c r="B29" s="37" t="s">
        <v>149</v>
      </c>
      <c r="C29" s="38">
        <v>6.8</v>
      </c>
      <c r="D29" s="38">
        <v>1.2</v>
      </c>
      <c r="E29" s="38">
        <v>-6.4</v>
      </c>
      <c r="F29" s="38">
        <v>-3</v>
      </c>
      <c r="G29" s="38">
        <v>-0.7</v>
      </c>
      <c r="H29" s="38">
        <v>1.1</v>
      </c>
      <c r="I29" s="38">
        <v>1.9</v>
      </c>
      <c r="J29" s="38">
        <v>3.6</v>
      </c>
      <c r="K29" s="38">
        <v>0.9</v>
      </c>
      <c r="L29" s="38">
        <v>-1.1</v>
      </c>
      <c r="M29" s="38">
        <v>-11.5</v>
      </c>
      <c r="N29" s="38">
        <v>12.2</v>
      </c>
      <c r="O29" s="38">
        <v>0.4</v>
      </c>
      <c r="Q29" s="30">
        <f t="shared" si="0"/>
        <v>106.50562685961239</v>
      </c>
      <c r="R29" s="30">
        <f t="shared" si="1"/>
        <v>112.6488</v>
      </c>
    </row>
    <row r="30" spans="2:18" ht="14.25">
      <c r="B30" s="37" t="s">
        <v>150</v>
      </c>
      <c r="C30" s="38">
        <v>-2</v>
      </c>
      <c r="D30" s="38">
        <v>-7.8</v>
      </c>
      <c r="E30" s="38">
        <v>-9.9</v>
      </c>
      <c r="F30" s="38">
        <v>-13</v>
      </c>
      <c r="G30" s="38">
        <v>-0.4</v>
      </c>
      <c r="H30" s="38">
        <v>4.8</v>
      </c>
      <c r="I30" s="38">
        <v>9.1</v>
      </c>
      <c r="J30" s="38">
        <v>8.7</v>
      </c>
      <c r="K30" s="38">
        <v>7.3</v>
      </c>
      <c r="L30" s="38">
        <v>4.4</v>
      </c>
      <c r="M30" s="38">
        <v>-7.3</v>
      </c>
      <c r="N30" s="38">
        <v>6.4</v>
      </c>
      <c r="O30" s="38">
        <v>1.1</v>
      </c>
      <c r="Q30" s="30">
        <f t="shared" si="0"/>
        <v>139.22454202153924</v>
      </c>
      <c r="R30" s="30">
        <f t="shared" si="1"/>
        <v>107.57039999999999</v>
      </c>
    </row>
    <row r="31" spans="2:18" ht="14.25">
      <c r="B31" s="37" t="s">
        <v>151</v>
      </c>
      <c r="C31" s="38">
        <v>14.3</v>
      </c>
      <c r="D31" s="38">
        <v>8.9</v>
      </c>
      <c r="E31" s="38">
        <v>6.2</v>
      </c>
      <c r="F31" s="38">
        <v>-0.3</v>
      </c>
      <c r="G31" s="38">
        <v>-0.9</v>
      </c>
      <c r="H31" s="38">
        <v>3.4</v>
      </c>
      <c r="I31" s="38">
        <v>4.6</v>
      </c>
      <c r="J31" s="38">
        <v>8.8</v>
      </c>
      <c r="K31" s="38">
        <v>2</v>
      </c>
      <c r="L31" s="38">
        <v>0.8</v>
      </c>
      <c r="M31" s="38">
        <v>-1.7</v>
      </c>
      <c r="N31" s="38">
        <v>6.4</v>
      </c>
      <c r="O31" s="38">
        <v>0.8</v>
      </c>
      <c r="Q31" s="30">
        <f t="shared" si="0"/>
        <v>120.98786763571202</v>
      </c>
      <c r="R31" s="30">
        <f t="shared" si="1"/>
        <v>107.25120000000001</v>
      </c>
    </row>
    <row r="32" spans="2:18" ht="14.25">
      <c r="B32" s="37" t="s">
        <v>152</v>
      </c>
      <c r="C32" s="38">
        <v>6.1</v>
      </c>
      <c r="D32" s="38">
        <v>6.8</v>
      </c>
      <c r="E32" s="38">
        <v>3.9</v>
      </c>
      <c r="F32" s="38">
        <v>3.1</v>
      </c>
      <c r="G32" s="38">
        <v>0.1</v>
      </c>
      <c r="H32" s="38">
        <v>4.2</v>
      </c>
      <c r="I32" s="38">
        <v>2.7</v>
      </c>
      <c r="J32" s="38">
        <v>6.8</v>
      </c>
      <c r="K32" s="38">
        <v>6</v>
      </c>
      <c r="L32" s="38">
        <v>2.9</v>
      </c>
      <c r="M32" s="38">
        <v>-1.9</v>
      </c>
      <c r="N32" s="38">
        <v>20.3</v>
      </c>
      <c r="O32" s="38">
        <v>9.3</v>
      </c>
      <c r="Q32" s="30">
        <f t="shared" si="0"/>
        <v>124.66101403828799</v>
      </c>
      <c r="R32" s="30">
        <f t="shared" si="1"/>
        <v>131.4879</v>
      </c>
    </row>
    <row r="33" spans="2:18" ht="14.25">
      <c r="B33" s="37" t="s">
        <v>153</v>
      </c>
      <c r="C33" s="38">
        <v>8.7</v>
      </c>
      <c r="D33" s="38">
        <v>1.8</v>
      </c>
      <c r="E33" s="38">
        <v>-5</v>
      </c>
      <c r="F33" s="38">
        <v>-3</v>
      </c>
      <c r="G33" s="38">
        <v>4.4</v>
      </c>
      <c r="H33" s="38">
        <v>1.1</v>
      </c>
      <c r="I33" s="38">
        <v>-0.4</v>
      </c>
      <c r="J33" s="38">
        <v>3.8</v>
      </c>
      <c r="K33" s="38">
        <v>-1.2</v>
      </c>
      <c r="L33" s="38">
        <v>-3.1</v>
      </c>
      <c r="M33" s="38">
        <v>-10.8</v>
      </c>
      <c r="N33" s="38">
        <v>8.4</v>
      </c>
      <c r="O33" s="38">
        <v>-1.4</v>
      </c>
      <c r="Q33" s="30">
        <f t="shared" si="0"/>
        <v>100.0664675858016</v>
      </c>
      <c r="R33" s="30">
        <f t="shared" si="1"/>
        <v>106.8824</v>
      </c>
    </row>
    <row r="34" spans="2:18" ht="14.25">
      <c r="B34" s="37" t="s">
        <v>154</v>
      </c>
      <c r="C34" s="38">
        <v>10.6</v>
      </c>
      <c r="D34" s="38">
        <v>5.5</v>
      </c>
      <c r="E34" s="38">
        <v>-1.3</v>
      </c>
      <c r="F34" s="38">
        <v>1.4</v>
      </c>
      <c r="G34" s="38">
        <v>7.2</v>
      </c>
      <c r="H34" s="38">
        <v>7.1</v>
      </c>
      <c r="I34" s="38">
        <v>0.7</v>
      </c>
      <c r="J34" s="38">
        <v>5.3</v>
      </c>
      <c r="K34" s="38">
        <v>3.9</v>
      </c>
      <c r="L34" s="38">
        <v>5.6</v>
      </c>
      <c r="M34" s="38">
        <v>-7.1</v>
      </c>
      <c r="N34" s="38">
        <v>9.9</v>
      </c>
      <c r="O34" s="38">
        <v>6.1</v>
      </c>
      <c r="Q34" s="30">
        <f t="shared" si="0"/>
        <v>124.60250640277437</v>
      </c>
      <c r="R34" s="30">
        <f t="shared" si="1"/>
        <v>116.60389999999998</v>
      </c>
    </row>
    <row r="35" spans="2:18" ht="14.25">
      <c r="B35" s="37" t="s">
        <v>155</v>
      </c>
      <c r="C35" s="38">
        <v>8.7</v>
      </c>
      <c r="D35" s="38">
        <v>-0.1</v>
      </c>
      <c r="E35" s="38">
        <v>5.4</v>
      </c>
      <c r="F35" s="38">
        <v>-5.2</v>
      </c>
      <c r="G35" s="38">
        <v>-5.7</v>
      </c>
      <c r="H35" s="38">
        <v>-0.2</v>
      </c>
      <c r="I35" s="38">
        <v>-7.3</v>
      </c>
      <c r="J35" s="38">
        <v>8.7</v>
      </c>
      <c r="K35" s="38">
        <v>1.5</v>
      </c>
      <c r="L35" s="38">
        <v>1.1</v>
      </c>
      <c r="M35" s="38">
        <v>-0.3</v>
      </c>
      <c r="N35" s="38">
        <v>0.1</v>
      </c>
      <c r="O35" s="38">
        <v>2.8</v>
      </c>
      <c r="Q35" s="30">
        <f t="shared" si="0"/>
        <v>103.19461078128298</v>
      </c>
      <c r="R35" s="30">
        <f t="shared" si="1"/>
        <v>102.9028</v>
      </c>
    </row>
    <row r="36" spans="2:18" ht="14.25">
      <c r="B36" s="37" t="s">
        <v>156</v>
      </c>
      <c r="C36" s="38">
        <v>7.7</v>
      </c>
      <c r="D36" s="38">
        <v>-0.7</v>
      </c>
      <c r="E36" s="38">
        <v>-0.6</v>
      </c>
      <c r="F36" s="38">
        <v>0.6</v>
      </c>
      <c r="G36" s="38">
        <v>-2.8</v>
      </c>
      <c r="H36" s="38">
        <v>-3.5</v>
      </c>
      <c r="I36" s="38">
        <v>1.3</v>
      </c>
      <c r="J36" s="38">
        <v>1.4</v>
      </c>
      <c r="K36" s="38">
        <v>0.6</v>
      </c>
      <c r="L36" s="38">
        <v>-0.9</v>
      </c>
      <c r="M36" s="38">
        <v>-3.9</v>
      </c>
      <c r="N36" s="38">
        <v>5</v>
      </c>
      <c r="O36" s="38">
        <v>2.6</v>
      </c>
      <c r="Q36" s="30">
        <f t="shared" si="0"/>
        <v>98.820341165598</v>
      </c>
      <c r="R36" s="30">
        <f t="shared" si="1"/>
        <v>107.73</v>
      </c>
    </row>
    <row r="37" spans="2:18" ht="14.25">
      <c r="B37" s="37" t="s">
        <v>157</v>
      </c>
      <c r="C37" s="38">
        <v>6.7</v>
      </c>
      <c r="D37" s="38">
        <v>6.6</v>
      </c>
      <c r="E37" s="38">
        <v>0.2</v>
      </c>
      <c r="F37" s="38">
        <v>0.5</v>
      </c>
      <c r="G37" s="38">
        <v>0.9</v>
      </c>
      <c r="H37" s="38">
        <v>2.1</v>
      </c>
      <c r="I37" s="38">
        <v>2.2</v>
      </c>
      <c r="J37" s="38">
        <v>5.9</v>
      </c>
      <c r="K37" s="38">
        <v>4.8</v>
      </c>
      <c r="L37" s="38">
        <v>0</v>
      </c>
      <c r="M37" s="38">
        <v>-5.9</v>
      </c>
      <c r="N37" s="38">
        <v>11.2</v>
      </c>
      <c r="O37" s="38">
        <v>6.9</v>
      </c>
      <c r="Q37" s="30">
        <f t="shared" si="0"/>
        <v>115.80675183839999</v>
      </c>
      <c r="R37" s="30">
        <f t="shared" si="1"/>
        <v>118.87280000000001</v>
      </c>
    </row>
    <row r="38" spans="2:18" ht="14.25">
      <c r="B38" s="37" t="s">
        <v>158</v>
      </c>
      <c r="C38" s="38">
        <v>11.1</v>
      </c>
      <c r="D38" s="38">
        <v>7.3</v>
      </c>
      <c r="E38" s="38">
        <v>1.1</v>
      </c>
      <c r="F38" s="38">
        <v>2.7</v>
      </c>
      <c r="G38" s="38">
        <v>3.1</v>
      </c>
      <c r="H38" s="38">
        <v>4.5</v>
      </c>
      <c r="I38" s="38">
        <v>3.1</v>
      </c>
      <c r="J38" s="38">
        <v>6.9</v>
      </c>
      <c r="K38" s="38">
        <v>5.8</v>
      </c>
      <c r="L38" s="38">
        <v>4.3</v>
      </c>
      <c r="M38" s="38">
        <v>-2.1</v>
      </c>
      <c r="N38" s="38">
        <v>14.9</v>
      </c>
      <c r="O38" s="38">
        <v>11</v>
      </c>
      <c r="Q38" s="30">
        <f t="shared" si="0"/>
        <v>127.09329434809698</v>
      </c>
      <c r="R38" s="30">
        <f t="shared" si="1"/>
        <v>127.53900000000002</v>
      </c>
    </row>
    <row r="39" spans="2:18" ht="14.25">
      <c r="B39" s="37" t="s">
        <v>159</v>
      </c>
      <c r="C39" s="38">
        <v>1.4</v>
      </c>
      <c r="D39" s="38">
        <v>-1.3</v>
      </c>
      <c r="E39" s="38">
        <v>-6</v>
      </c>
      <c r="F39" s="38">
        <v>0.8</v>
      </c>
      <c r="G39" s="38">
        <v>1.7</v>
      </c>
      <c r="H39" s="38">
        <v>2</v>
      </c>
      <c r="I39" s="38">
        <v>2.4</v>
      </c>
      <c r="J39" s="38">
        <v>3.6</v>
      </c>
      <c r="K39" s="38">
        <v>0.1</v>
      </c>
      <c r="L39" s="38">
        <v>-2.2</v>
      </c>
      <c r="M39" s="38">
        <v>-7.3</v>
      </c>
      <c r="N39" s="38">
        <v>3.4</v>
      </c>
      <c r="O39" s="38">
        <v>0</v>
      </c>
      <c r="Q39" s="30">
        <f t="shared" si="0"/>
        <v>105.933376733184</v>
      </c>
      <c r="R39" s="30">
        <f t="shared" si="1"/>
        <v>103.4</v>
      </c>
    </row>
    <row r="40" spans="2:18" ht="14.25">
      <c r="B40" s="37" t="s">
        <v>160</v>
      </c>
      <c r="C40" s="38">
        <v>4.9</v>
      </c>
      <c r="D40" s="38">
        <v>7.9</v>
      </c>
      <c r="E40" s="38">
        <v>3</v>
      </c>
      <c r="F40" s="38">
        <v>7.7</v>
      </c>
      <c r="G40" s="38">
        <v>6.3</v>
      </c>
      <c r="H40" s="38">
        <v>2.6</v>
      </c>
      <c r="I40" s="38">
        <v>3.1</v>
      </c>
      <c r="J40" s="38">
        <v>8.6</v>
      </c>
      <c r="K40" s="38">
        <v>4.3</v>
      </c>
      <c r="L40" s="38">
        <v>-3.2</v>
      </c>
      <c r="M40" s="38">
        <v>-9.3</v>
      </c>
      <c r="N40" s="38">
        <v>6.7</v>
      </c>
      <c r="O40" s="38">
        <v>-1.7</v>
      </c>
      <c r="Q40" s="30">
        <f t="shared" si="0"/>
        <v>115.98331488891841</v>
      </c>
      <c r="R40" s="30">
        <f t="shared" si="1"/>
        <v>104.88609999999998</v>
      </c>
    </row>
    <row r="41" spans="2:18" ht="14.25">
      <c r="B41" s="37" t="s">
        <v>161</v>
      </c>
      <c r="C41" s="38">
        <v>7.3</v>
      </c>
      <c r="D41" s="38">
        <v>1.7</v>
      </c>
      <c r="E41" s="38">
        <v>-1.2</v>
      </c>
      <c r="F41" s="38">
        <v>-1</v>
      </c>
      <c r="G41" s="38">
        <v>2.3</v>
      </c>
      <c r="H41" s="38">
        <v>5.6</v>
      </c>
      <c r="I41" s="38">
        <v>6.6</v>
      </c>
      <c r="J41" s="38">
        <v>7.7</v>
      </c>
      <c r="K41" s="38">
        <v>5.1</v>
      </c>
      <c r="L41" s="38">
        <v>3.1</v>
      </c>
      <c r="M41" s="38">
        <v>-5.3</v>
      </c>
      <c r="N41" s="38">
        <v>10.3</v>
      </c>
      <c r="O41" s="38">
        <v>1.2</v>
      </c>
      <c r="Q41" s="30">
        <f t="shared" si="0"/>
        <v>131.37060727739518</v>
      </c>
      <c r="R41" s="30">
        <f t="shared" si="1"/>
        <v>111.6236</v>
      </c>
    </row>
    <row r="42" spans="2:18" ht="14.25">
      <c r="B42" s="37" t="s">
        <v>162</v>
      </c>
      <c r="C42" s="38">
        <v>12.5</v>
      </c>
      <c r="D42" s="38">
        <v>6.4</v>
      </c>
      <c r="E42" s="38">
        <v>3</v>
      </c>
      <c r="F42" s="38">
        <v>1.7</v>
      </c>
      <c r="G42" s="38">
        <v>3</v>
      </c>
      <c r="H42" s="38">
        <v>8.5</v>
      </c>
      <c r="I42" s="38">
        <v>3.6</v>
      </c>
      <c r="J42" s="38">
        <v>4.1</v>
      </c>
      <c r="K42" s="38">
        <v>6</v>
      </c>
      <c r="L42" s="38">
        <v>0.7</v>
      </c>
      <c r="M42" s="38">
        <v>-8.4</v>
      </c>
      <c r="N42" s="38">
        <v>10.2</v>
      </c>
      <c r="O42" s="38">
        <v>-3.9</v>
      </c>
      <c r="Q42" s="30">
        <f t="shared" si="0"/>
        <v>124.90377343331998</v>
      </c>
      <c r="R42" s="30">
        <f t="shared" si="1"/>
        <v>105.9022</v>
      </c>
    </row>
    <row r="43" spans="2:18" ht="14.25">
      <c r="B43" s="37" t="s">
        <v>163</v>
      </c>
      <c r="C43" s="38">
        <v>5.6</v>
      </c>
      <c r="D43" s="38">
        <v>1.9</v>
      </c>
      <c r="E43" s="38">
        <v>-2.2</v>
      </c>
      <c r="F43" s="38">
        <v>-3.1</v>
      </c>
      <c r="G43" s="38">
        <v>-1.8</v>
      </c>
      <c r="H43" s="38">
        <v>-0.9</v>
      </c>
      <c r="I43" s="38">
        <v>4.1</v>
      </c>
      <c r="J43" s="38">
        <v>3.4</v>
      </c>
      <c r="K43" s="38">
        <v>3.4</v>
      </c>
      <c r="L43" s="38">
        <v>1.5</v>
      </c>
      <c r="M43" s="38">
        <v>-3.2</v>
      </c>
      <c r="N43" s="38">
        <v>4.2</v>
      </c>
      <c r="O43" s="38">
        <v>4</v>
      </c>
      <c r="Q43" s="30">
        <f t="shared" si="0"/>
        <v>111.95190905375398</v>
      </c>
      <c r="R43" s="30">
        <f t="shared" si="1"/>
        <v>108.36800000000001</v>
      </c>
    </row>
    <row r="44" spans="2:18" ht="14.25">
      <c r="B44" s="48" t="s">
        <v>164</v>
      </c>
      <c r="C44" s="49">
        <v>8.7</v>
      </c>
      <c r="D44" s="49">
        <v>2.4</v>
      </c>
      <c r="E44" s="49">
        <v>-1.2</v>
      </c>
      <c r="F44" s="49">
        <v>-4.7</v>
      </c>
      <c r="G44" s="49">
        <v>-1.5</v>
      </c>
      <c r="H44" s="49">
        <v>2.8</v>
      </c>
      <c r="I44" s="49">
        <v>1.6</v>
      </c>
      <c r="J44" s="49">
        <v>4.8</v>
      </c>
      <c r="K44" s="49">
        <v>2.6</v>
      </c>
      <c r="L44" s="49">
        <v>2.4</v>
      </c>
      <c r="M44" s="49">
        <v>-4.9</v>
      </c>
      <c r="N44" s="49">
        <v>7</v>
      </c>
      <c r="O44" s="49">
        <v>2</v>
      </c>
      <c r="Q44" s="30">
        <f t="shared" si="0"/>
        <v>114.99935980584962</v>
      </c>
      <c r="R44" s="30">
        <f t="shared" si="1"/>
        <v>109.14</v>
      </c>
    </row>
    <row r="45" spans="2:18" ht="14.25">
      <c r="B45" s="20" t="s">
        <v>165</v>
      </c>
      <c r="C45" s="9">
        <v>-5.3</v>
      </c>
      <c r="D45" s="9">
        <v>-4.5</v>
      </c>
      <c r="E45" s="9">
        <v>2.7</v>
      </c>
      <c r="F45" s="9">
        <v>-5</v>
      </c>
      <c r="G45" s="9">
        <v>3.5</v>
      </c>
      <c r="H45" s="9">
        <v>0.6</v>
      </c>
      <c r="I45" s="9">
        <v>-1.5</v>
      </c>
      <c r="J45" s="9">
        <v>2</v>
      </c>
      <c r="K45" s="9">
        <v>1.2</v>
      </c>
      <c r="L45" s="9">
        <v>-4.9</v>
      </c>
      <c r="M45" s="9">
        <v>3.9</v>
      </c>
      <c r="N45" s="9">
        <v>3.4</v>
      </c>
      <c r="O45" s="9">
        <v>2.6</v>
      </c>
      <c r="Q45" s="30">
        <f t="shared" si="0"/>
        <v>97.27369484183998</v>
      </c>
      <c r="R45" s="30">
        <f t="shared" si="1"/>
        <v>106.08840000000001</v>
      </c>
    </row>
    <row r="46" spans="2:18" ht="14.25">
      <c r="B46" s="41" t="s">
        <v>204</v>
      </c>
      <c r="C46" s="50" t="s">
        <v>103</v>
      </c>
      <c r="D46" s="50" t="s">
        <v>103</v>
      </c>
      <c r="E46" s="42">
        <v>1.9</v>
      </c>
      <c r="F46" s="42">
        <v>2</v>
      </c>
      <c r="G46" s="42">
        <v>1.4</v>
      </c>
      <c r="H46" s="42">
        <v>-1.9</v>
      </c>
      <c r="I46" s="42">
        <v>0.3</v>
      </c>
      <c r="J46" s="42">
        <v>6</v>
      </c>
      <c r="K46" s="42">
        <v>5.8</v>
      </c>
      <c r="L46" s="42">
        <v>4.4</v>
      </c>
      <c r="M46" s="42">
        <v>-3.9</v>
      </c>
      <c r="N46" s="42">
        <v>8.9</v>
      </c>
      <c r="O46" s="42">
        <v>6.4</v>
      </c>
      <c r="Q46" s="30">
        <f t="shared" si="0"/>
        <v>115.20251810481601</v>
      </c>
      <c r="R46" s="30">
        <f t="shared" si="1"/>
        <v>115.86959999999999</v>
      </c>
    </row>
    <row r="47" spans="2:18" ht="14.25">
      <c r="B47" s="35" t="s">
        <v>168</v>
      </c>
      <c r="C47" s="51">
        <v>4.2</v>
      </c>
      <c r="D47" s="36">
        <v>2.2</v>
      </c>
      <c r="E47" s="36">
        <v>-3.7</v>
      </c>
      <c r="F47" s="36">
        <v>5.2</v>
      </c>
      <c r="G47" s="36">
        <v>0.1</v>
      </c>
      <c r="H47" s="36">
        <v>2.9</v>
      </c>
      <c r="I47" s="36">
        <v>4.4</v>
      </c>
      <c r="J47" s="36">
        <v>3.2</v>
      </c>
      <c r="K47" s="36">
        <v>1.7</v>
      </c>
      <c r="L47" s="36">
        <v>-5.5</v>
      </c>
      <c r="M47" s="36">
        <v>-6.6</v>
      </c>
      <c r="N47" s="36">
        <v>9.8</v>
      </c>
      <c r="O47" s="36">
        <v>0.9</v>
      </c>
      <c r="Q47" s="30">
        <f t="shared" si="0"/>
        <v>106.54874339860798</v>
      </c>
      <c r="R47" s="30">
        <f t="shared" si="1"/>
        <v>110.7882</v>
      </c>
    </row>
    <row r="48" spans="2:18" ht="14.25">
      <c r="B48" s="35" t="s">
        <v>166</v>
      </c>
      <c r="C48" s="51">
        <v>16.5</v>
      </c>
      <c r="D48" s="36">
        <v>-9.8</v>
      </c>
      <c r="E48" s="36">
        <v>-7</v>
      </c>
      <c r="F48" s="36">
        <v>10.7</v>
      </c>
      <c r="G48" s="36">
        <v>-11.7</v>
      </c>
      <c r="H48" s="36">
        <v>8.6</v>
      </c>
      <c r="I48" s="36">
        <v>-3.4</v>
      </c>
      <c r="J48" s="36">
        <v>-4.2</v>
      </c>
      <c r="K48" s="36">
        <v>22.3</v>
      </c>
      <c r="L48" s="36">
        <v>-6.2</v>
      </c>
      <c r="M48" s="36">
        <v>-0.8</v>
      </c>
      <c r="N48" s="36">
        <v>4.3</v>
      </c>
      <c r="O48" s="36">
        <v>-2.8</v>
      </c>
      <c r="Q48" s="30">
        <f t="shared" si="0"/>
        <v>115.2926857352592</v>
      </c>
      <c r="R48" s="30">
        <f t="shared" si="1"/>
        <v>101.3796</v>
      </c>
    </row>
    <row r="49" spans="2:18" ht="14.25">
      <c r="B49" s="37" t="s">
        <v>203</v>
      </c>
      <c r="C49" s="38">
        <v>-4.9</v>
      </c>
      <c r="D49" s="38">
        <v>7</v>
      </c>
      <c r="E49" s="38">
        <v>-2.8</v>
      </c>
      <c r="F49" s="38">
        <v>3.3</v>
      </c>
      <c r="G49" s="38">
        <v>4.7</v>
      </c>
      <c r="H49" s="38">
        <v>4.9</v>
      </c>
      <c r="I49" s="38">
        <v>3.4</v>
      </c>
      <c r="J49" s="38">
        <v>0.2</v>
      </c>
      <c r="K49" s="38">
        <v>5.4</v>
      </c>
      <c r="L49" s="38">
        <v>3.7</v>
      </c>
      <c r="M49" s="38">
        <v>-9.5</v>
      </c>
      <c r="N49" s="38">
        <v>1.5</v>
      </c>
      <c r="O49" s="38">
        <v>-0.3</v>
      </c>
      <c r="Q49" s="30">
        <f t="shared" si="0"/>
        <v>118.7908844205336</v>
      </c>
      <c r="R49" s="30">
        <f t="shared" si="1"/>
        <v>101.19549999999998</v>
      </c>
    </row>
    <row r="50" spans="2:18" ht="14.25">
      <c r="B50" s="39" t="s">
        <v>167</v>
      </c>
      <c r="C50" s="40">
        <v>1.2</v>
      </c>
      <c r="D50" s="40">
        <v>2.5</v>
      </c>
      <c r="E50" s="40">
        <v>-2.5</v>
      </c>
      <c r="F50" s="40">
        <v>6.1</v>
      </c>
      <c r="G50" s="40">
        <v>-7.4</v>
      </c>
      <c r="H50" s="40">
        <v>7.2</v>
      </c>
      <c r="I50" s="40">
        <v>5</v>
      </c>
      <c r="J50" s="40">
        <v>4.2</v>
      </c>
      <c r="K50" s="40">
        <v>1.2</v>
      </c>
      <c r="L50" s="40">
        <v>0.5</v>
      </c>
      <c r="M50" s="40">
        <v>-0.2</v>
      </c>
      <c r="N50" s="40">
        <v>6.8</v>
      </c>
      <c r="O50" s="40">
        <v>1.8</v>
      </c>
      <c r="Q50" s="30">
        <f t="shared" si="0"/>
        <v>119.28844509119999</v>
      </c>
      <c r="R50" s="30">
        <f t="shared" si="1"/>
        <v>108.72240000000001</v>
      </c>
    </row>
    <row r="51" spans="2:18" ht="14.25">
      <c r="B51" s="41" t="s">
        <v>246</v>
      </c>
      <c r="C51" s="42">
        <v>13.7</v>
      </c>
      <c r="D51" s="42">
        <v>14.8</v>
      </c>
      <c r="E51" s="42">
        <v>4.1</v>
      </c>
      <c r="F51" s="42">
        <v>7.2</v>
      </c>
      <c r="G51" s="42">
        <v>5.7</v>
      </c>
      <c r="H51" s="42">
        <v>5.8</v>
      </c>
      <c r="I51" s="42">
        <v>3.4</v>
      </c>
      <c r="J51" s="42">
        <v>9</v>
      </c>
      <c r="K51" s="42">
        <v>1.3</v>
      </c>
      <c r="L51" s="42">
        <v>-0.5</v>
      </c>
      <c r="M51" s="42">
        <v>1.6</v>
      </c>
      <c r="N51" s="42">
        <v>17.5</v>
      </c>
      <c r="O51" s="42">
        <v>5.7</v>
      </c>
      <c r="Q51" s="30">
        <f t="shared" si="0"/>
        <v>120.18914079238002</v>
      </c>
      <c r="R51" s="30">
        <f t="shared" si="1"/>
        <v>124.19749999999999</v>
      </c>
    </row>
    <row r="52" ht="6.6" customHeight="1"/>
    <row r="53" ht="14.25">
      <c r="B53" s="3" t="s">
        <v>170</v>
      </c>
    </row>
    <row r="54" ht="16.05" customHeight="1">
      <c r="B54" s="52" t="s">
        <v>267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C15:M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JAEGERS Thomas (ESTAT)</dc:creator>
  <cp:keywords/>
  <dc:description/>
  <cp:lastModifiedBy>ROSS Wendy (ESTAT)</cp:lastModifiedBy>
  <dcterms:created xsi:type="dcterms:W3CDTF">2018-03-21T12:22:14Z</dcterms:created>
  <dcterms:modified xsi:type="dcterms:W3CDTF">2023-11-15T15:00:32Z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2023-10-23T14:40:22Z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68495283-61fe-46e4-83e8-ba97a8582d98</vt:lpwstr>
  </property>
  <property fmtid="{D5CDD505-2E9C-101B-9397-08002B2CF9AE}" pid="8" name="MSIP_Label_6bd9ddd1-4d20-43f6-abfa-fc3c07406f94_ContentBits">
    <vt:lpwstr>0</vt:lpwstr>
  </property>
</Properties>
</file>