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colors3.xml" ContentType="application/vnd.ms-office.chartcolorstyle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8.xml" ContentType="application/vnd.openxmlformats-officedocument.drawingml.chartshapes+xml"/>
  <Override PartName="/xl/drawings/drawing20.xml" ContentType="application/vnd.openxmlformats-officedocument.drawingml.chartshapes+xml"/>
  <Override PartName="/xl/drawings/drawing22.xml" ContentType="application/vnd.openxmlformats-officedocument.drawingml.chartshapes+xml"/>
  <Override PartName="/xl/drawings/drawing24.xml" ContentType="application/vnd.openxmlformats-officedocument.drawingml.chartshapes+xml"/>
  <Override PartName="/xl/drawings/drawing2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130"/>
  <workbookPr codeName="ThisWorkbook"/>
  <bookViews>
    <workbookView xWindow="65428" yWindow="65428" windowWidth="23256" windowHeight="12576" tabRatio="918" firstSheet="1" activeTab="1"/>
  </bookViews>
  <sheets>
    <sheet name="T4.2^update" sheetId="1" state="hidden" r:id="rId1"/>
    <sheet name="Map 3.1.1" sheetId="66" r:id="rId2"/>
    <sheet name="Figure 1" sheetId="5" r:id="rId3"/>
    <sheet name="Data 1" sheetId="75" r:id="rId4"/>
    <sheet name="Figure 2" sheetId="3" r:id="rId5"/>
    <sheet name="Data 2" sheetId="76" r:id="rId6"/>
    <sheet name="Figure 3" sheetId="48" r:id="rId7"/>
    <sheet name="Data 3" sheetId="77" r:id="rId8"/>
    <sheet name="Figure 4" sheetId="54" r:id="rId9"/>
    <sheet name="Data 4" sheetId="78" r:id="rId10"/>
    <sheet name="Figure 5" sheetId="7" r:id="rId11"/>
    <sheet name="Data 5" sheetId="79" r:id="rId12"/>
    <sheet name="Figure 6" sheetId="55" r:id="rId13"/>
    <sheet name="Data 6" sheetId="80" r:id="rId14"/>
    <sheet name="Figure 7" sheetId="60" r:id="rId15"/>
    <sheet name="Data 7" sheetId="73" r:id="rId16"/>
    <sheet name="Figure 8" sheetId="8" r:id="rId17"/>
    <sheet name="Data 8" sheetId="81" r:id="rId18"/>
    <sheet name="Figure 9" sheetId="61" r:id="rId19"/>
    <sheet name="Data 9" sheetId="74" r:id="rId20"/>
    <sheet name="Figure 10" sheetId="53" r:id="rId21"/>
    <sheet name="Data 10" sheetId="82" r:id="rId22"/>
    <sheet name="Figure 11" sheetId="62" r:id="rId23"/>
    <sheet name="Data 11" sheetId="85" r:id="rId24"/>
    <sheet name="Figure 12" sheetId="14" r:id="rId25"/>
    <sheet name="Data 12" sheetId="83" r:id="rId26"/>
    <sheet name="Figure 13" sheetId="63" r:id="rId27"/>
    <sheet name="Data 13" sheetId="84" r:id="rId28"/>
    <sheet name="Sheet1" sheetId="22" state="hidden" r:id="rId29"/>
    <sheet name="Table 4.11 (unused)" sheetId="34" state="hidden" r:id="rId30"/>
  </sheets>
  <definedNames>
    <definedName name="_xlnm.Print_Area" localSheetId="2">'Figure 1'!$B$2:$N$30</definedName>
    <definedName name="_xlnm.Print_Area" localSheetId="20">'Data 10'!$B$38:$H$103</definedName>
    <definedName name="_xlnm.Print_Area" localSheetId="22">'Data 11'!$B$88:$H$92</definedName>
    <definedName name="_xlnm.Print_Area" localSheetId="24">'Figure 12'!$B$3:$L$25</definedName>
    <definedName name="_xlnm.Print_Area" localSheetId="26">'Figure 13'!$B$3:$L$31</definedName>
    <definedName name="_xlnm.Print_Area" localSheetId="4">'Figure 2'!$B$2:$M$26</definedName>
    <definedName name="_xlnm.Print_Area" localSheetId="6">'Figure 3'!$B$2:$N$27</definedName>
    <definedName name="_xlnm.Print_Area" localSheetId="8">'Figure 4'!$B$2:$Q$32</definedName>
    <definedName name="_xlnm.Print_Area" localSheetId="10">'Figure 5'!$B$2:$N$27</definedName>
    <definedName name="_xlnm.Print_Area" localSheetId="12">'Figure 6'!$B$3:$F$45</definedName>
    <definedName name="_xlnm.Print_Area" localSheetId="14">'Figure 7'!$B$2:$Q$25</definedName>
    <definedName name="_xlnm.Print_Area" localSheetId="16">'Figure 8'!$B$3:$O$27</definedName>
  </definedNames>
  <calcPr calcId="191029"/>
  <extLst/>
</workbook>
</file>

<file path=xl/sharedStrings.xml><?xml version="1.0" encoding="utf-8"?>
<sst xmlns="http://schemas.openxmlformats.org/spreadsheetml/2006/main" count="11837" uniqueCount="397">
  <si>
    <t>PR Harvested production (1000 t)</t>
  </si>
  <si>
    <t>C1750 Tomatoes</t>
  </si>
  <si>
    <t>C1830 Carrots</t>
  </si>
  <si>
    <t>C1851 Onions</t>
  </si>
  <si>
    <t>C2090 Apples (including cider apples)</t>
  </si>
  <si>
    <t>C2180 Peaches</t>
  </si>
  <si>
    <t>C2300 Citrus fruit</t>
  </si>
  <si>
    <t>BE Belgium</t>
  </si>
  <si>
    <t>CZ Czech Republic</t>
  </si>
  <si>
    <t>DK Denmark</t>
  </si>
  <si>
    <t>DE Germany</t>
  </si>
  <si>
    <t>EE Estonia</t>
  </si>
  <si>
    <t>EL Greece</t>
  </si>
  <si>
    <t>ES Spain</t>
  </si>
  <si>
    <t>FR France</t>
  </si>
  <si>
    <t>IE Ireland</t>
  </si>
  <si>
    <t>IT Italy</t>
  </si>
  <si>
    <t>CY Cyprus</t>
  </si>
  <si>
    <t>LV Latvia</t>
  </si>
  <si>
    <t>LT Lithuania</t>
  </si>
  <si>
    <t>LU Luxembourg</t>
  </si>
  <si>
    <t>HU Hungary</t>
  </si>
  <si>
    <t>MT Malta</t>
  </si>
  <si>
    <t>NL Netherlands</t>
  </si>
  <si>
    <t>AT Austria</t>
  </si>
  <si>
    <t>PL Poland</t>
  </si>
  <si>
    <t>PT Portugal</t>
  </si>
  <si>
    <t>SI Slovenia</t>
  </si>
  <si>
    <t>SK Slovakia</t>
  </si>
  <si>
    <t>FI Finland</t>
  </si>
  <si>
    <t>SE Sweden</t>
  </si>
  <si>
    <t>UK United Kingdom</t>
  </si>
  <si>
    <t>BG Bulgaria</t>
  </si>
  <si>
    <t>RO Romania</t>
  </si>
  <si>
    <t>IS Iceland</t>
  </si>
  <si>
    <t>HR Croatia</t>
  </si>
  <si>
    <t>MK FYROM</t>
  </si>
  <si>
    <t>BA Bosnia Herzegovina</t>
  </si>
  <si>
    <t>ME Montenegro</t>
  </si>
  <si>
    <t>RS Serbia</t>
  </si>
  <si>
    <t>TR Turkey</t>
  </si>
  <si>
    <t>AL Albania</t>
  </si>
  <si>
    <t>XK Kosovo</t>
  </si>
  <si>
    <t>EU28</t>
  </si>
  <si>
    <t>e</t>
  </si>
  <si>
    <t>not reported yet</t>
  </si>
  <si>
    <t>Deadline for data delivery 30th September 2014</t>
  </si>
  <si>
    <t>(2012)</t>
  </si>
  <si>
    <t>m</t>
  </si>
  <si>
    <t>some data are 'early estimates'</t>
  </si>
  <si>
    <t>I think it is safer to flag the 2013 values with 'e'</t>
  </si>
  <si>
    <t>2009</t>
  </si>
  <si>
    <t>EU-28</t>
  </si>
  <si>
    <t>Total</t>
  </si>
  <si>
    <t>Barley</t>
  </si>
  <si>
    <t>Others</t>
  </si>
  <si>
    <t>:</t>
  </si>
  <si>
    <t>Special value:</t>
  </si>
  <si>
    <t>United Kingdom</t>
  </si>
  <si>
    <t>Sweden</t>
  </si>
  <si>
    <t>Finland</t>
  </si>
  <si>
    <t>Slovakia</t>
  </si>
  <si>
    <t>Slovenia</t>
  </si>
  <si>
    <t>Romania</t>
  </si>
  <si>
    <t>Portugal</t>
  </si>
  <si>
    <t>Poland</t>
  </si>
  <si>
    <t>Austria</t>
  </si>
  <si>
    <t>Netherlands</t>
  </si>
  <si>
    <t>Malta</t>
  </si>
  <si>
    <t>Hungary</t>
  </si>
  <si>
    <t>Luxembourg</t>
  </si>
  <si>
    <t>Lithuania</t>
  </si>
  <si>
    <t>Latvia</t>
  </si>
  <si>
    <t>Cyprus</t>
  </si>
  <si>
    <t>Italy</t>
  </si>
  <si>
    <t>Croatia</t>
  </si>
  <si>
    <t>France</t>
  </si>
  <si>
    <t>Spain</t>
  </si>
  <si>
    <t>Greece</t>
  </si>
  <si>
    <t>Ireland</t>
  </si>
  <si>
    <t>Estonia</t>
  </si>
  <si>
    <t>Germany (until 1990 former territory of the FRG)</t>
  </si>
  <si>
    <t>Denmark</t>
  </si>
  <si>
    <t>Czech Republic</t>
  </si>
  <si>
    <t>Bulgaria</t>
  </si>
  <si>
    <t>Belgium</t>
  </si>
  <si>
    <t>2013</t>
  </si>
  <si>
    <t>2012</t>
  </si>
  <si>
    <t>2011</t>
  </si>
  <si>
    <t>2010</t>
  </si>
  <si>
    <t>GEO/TIME</t>
  </si>
  <si>
    <t>STRUCPRO</t>
  </si>
  <si>
    <t>Grain maize and corn-cob-mix</t>
  </si>
  <si>
    <t>Common wheat and spelt</t>
  </si>
  <si>
    <t>Eurostat</t>
  </si>
  <si>
    <t>Source of data</t>
  </si>
  <si>
    <t>Extracted on</t>
  </si>
  <si>
    <t>Last update</t>
  </si>
  <si>
    <t>TIME</t>
  </si>
  <si>
    <t>Sunflower seed</t>
  </si>
  <si>
    <t>Tomatoes</t>
  </si>
  <si>
    <t>Carrots</t>
  </si>
  <si>
    <t>Onions</t>
  </si>
  <si>
    <t>Apples</t>
  </si>
  <si>
    <t>Peaches</t>
  </si>
  <si>
    <t>Milk collection (all milks) and dairy products obtained - annual data [apro_mk_pobta]</t>
  </si>
  <si>
    <t>PRODMILK</t>
  </si>
  <si>
    <t>MILKITEM</t>
  </si>
  <si>
    <t>Milk collected fron other animals</t>
  </si>
  <si>
    <t>Ewes' collection milk</t>
  </si>
  <si>
    <t>Goats' collection milk</t>
  </si>
  <si>
    <t>Buffalos' collection milk</t>
  </si>
  <si>
    <t>European Union (28 countries)</t>
  </si>
  <si>
    <t>Switzerland</t>
  </si>
  <si>
    <t>Montenegro</t>
  </si>
  <si>
    <t>Turkey</t>
  </si>
  <si>
    <t>(in hectares)</t>
  </si>
  <si>
    <t>Pears</t>
  </si>
  <si>
    <t>Apricots</t>
  </si>
  <si>
    <t>Oranges</t>
  </si>
  <si>
    <t>Lemons</t>
  </si>
  <si>
    <t>Small citrus fruits</t>
  </si>
  <si>
    <t>Table 4.11: Areas under fruit trees by fruit type, 2012</t>
  </si>
  <si>
    <t>This is still the old version of the table !!!</t>
  </si>
  <si>
    <t>We send a corrected excel file last time.</t>
  </si>
  <si>
    <t xml:space="preserve">REPLY: The data in the previous version of the table was the same as in the Excel files "RF Orchards_2012_140728x.xlsx" &amp; "Orchards.xlsx". Is there another file with updated values? </t>
  </si>
  <si>
    <t>The data in this version of the table were taken from the Eurostat database (date of extraction 4/12; total equals the sum of the columns).</t>
  </si>
  <si>
    <t>Germany</t>
  </si>
  <si>
    <t>Bosnia and Herzegovina</t>
  </si>
  <si>
    <t>Total           (incl. rice)</t>
  </si>
  <si>
    <t>2014</t>
  </si>
  <si>
    <t>Norway</t>
  </si>
  <si>
    <t>Iceland</t>
  </si>
  <si>
    <t>Albania</t>
  </si>
  <si>
    <t>Serbia</t>
  </si>
  <si>
    <t>Others (sum)</t>
  </si>
  <si>
    <t>CROPS</t>
  </si>
  <si>
    <t>Cereals for the production of grain (including seed)</t>
  </si>
  <si>
    <t>2015</t>
  </si>
  <si>
    <t>2016</t>
  </si>
  <si>
    <t>Rape and turnip rape seeds</t>
  </si>
  <si>
    <t>Oats</t>
  </si>
  <si>
    <t xml:space="preserve"> </t>
  </si>
  <si>
    <t>Common wheat 
and spelt</t>
  </si>
  <si>
    <t>Grain maize 
and corn-cob-mix</t>
  </si>
  <si>
    <t>Soya</t>
  </si>
  <si>
    <t>Note: 'Rye and maslin' includes mixture of rye with other winter sown cereals. 'Others' includes rice, triticale and sorghum.</t>
  </si>
  <si>
    <t>Rye and winter cereal mixtures (maslin)</t>
  </si>
  <si>
    <t>Sugar beet (excluding seed)</t>
  </si>
  <si>
    <t>Conversion from thousand tonnes to million tonnes</t>
  </si>
  <si>
    <t>Sugar beet</t>
  </si>
  <si>
    <t>Potatoes (including seed potatoes)</t>
  </si>
  <si>
    <t>Bookmark:</t>
  </si>
  <si>
    <t>Crop production in national humidity [apro_cpnh1]</t>
  </si>
  <si>
    <t>2017</t>
  </si>
  <si>
    <t>Czechia</t>
  </si>
  <si>
    <t>Wheat and spelt</t>
  </si>
  <si>
    <t>Rye and meslin</t>
  </si>
  <si>
    <t>Oats and summer cereal mixtures</t>
  </si>
  <si>
    <t>Grain maize</t>
  </si>
  <si>
    <t>Potatoes (including seed)</t>
  </si>
  <si>
    <t>Rape and turnip rape seed</t>
  </si>
  <si>
    <t>Sunflower</t>
  </si>
  <si>
    <t>Million tonnes</t>
  </si>
  <si>
    <t>Horizontal stacked column chart</t>
  </si>
  <si>
    <t>Bookmark</t>
  </si>
  <si>
    <t>Grapes for wines</t>
  </si>
  <si>
    <t>Olives for oil</t>
  </si>
  <si>
    <t>Increase in mill tonnes</t>
  </si>
  <si>
    <t>2018</t>
  </si>
  <si>
    <t/>
  </si>
  <si>
    <t>n</t>
  </si>
  <si>
    <t>d</t>
  </si>
  <si>
    <t>u</t>
  </si>
  <si>
    <t>p</t>
  </si>
  <si>
    <t>Available flags:</t>
  </si>
  <si>
    <t>b</t>
  </si>
  <si>
    <t>break in time series</t>
  </si>
  <si>
    <t>not available</t>
  </si>
  <si>
    <t>c</t>
  </si>
  <si>
    <t>confidential</t>
  </si>
  <si>
    <t>estimated</t>
  </si>
  <si>
    <t>not significant</t>
  </si>
  <si>
    <t>provisional</t>
  </si>
  <si>
    <t>r</t>
  </si>
  <si>
    <t>revised</t>
  </si>
  <si>
    <t>s</t>
  </si>
  <si>
    <t>Eurostat estimate</t>
  </si>
  <si>
    <t>low reliability</t>
  </si>
  <si>
    <t>z</t>
  </si>
  <si>
    <t>not applicable</t>
  </si>
  <si>
    <t>Durum wheat</t>
  </si>
  <si>
    <t>Note: 'Total cereals' includes cereals for the production of grain (including seed). 'Others' includes rice, spring cereal mixtures, triticale, sorghum and buckwheat, millet, canary seed, etc.)</t>
  </si>
  <si>
    <t>Triticale</t>
  </si>
  <si>
    <t>Sorghum</t>
  </si>
  <si>
    <t>Other cereals n.e.c. (buckwheat, millet, canary seed, etc.)</t>
  </si>
  <si>
    <t>Rice</t>
  </si>
  <si>
    <t>North Macedonia</t>
  </si>
  <si>
    <t>Kosovo (under United Nations Security Council Resolution 1244/99)</t>
  </si>
  <si>
    <t>Drought map from JRC</t>
  </si>
  <si>
    <t>MS</t>
  </si>
  <si>
    <t>CWS</t>
  </si>
  <si>
    <t>Sum</t>
  </si>
  <si>
    <t>Index, 2015=100</t>
  </si>
  <si>
    <t>Cereals (including seeds)</t>
  </si>
  <si>
    <t>Percentage change on previous period</t>
  </si>
  <si>
    <t>Potatoes (including seeds)</t>
  </si>
  <si>
    <t>2019</t>
  </si>
  <si>
    <t>European Union - 27 countries (from 2020)</t>
  </si>
  <si>
    <t>Sorted</t>
  </si>
  <si>
    <t>Olives</t>
  </si>
  <si>
    <t>Rye</t>
  </si>
  <si>
    <t>European Union (27 countries)</t>
  </si>
  <si>
    <t>EU-27</t>
  </si>
  <si>
    <t>Others,</t>
  </si>
  <si>
    <t>Grain maize and 
corn-cob-mix,</t>
  </si>
  <si>
    <t>Barley,</t>
  </si>
  <si>
    <t>Durum wheat,</t>
  </si>
  <si>
    <t>Oats,</t>
  </si>
  <si>
    <t>Rye and winter cereal mixtures (maslin),</t>
  </si>
  <si>
    <t>CW</t>
  </si>
  <si>
    <t>Ba</t>
  </si>
  <si>
    <t>GM</t>
  </si>
  <si>
    <t xml:space="preserve">Common wheat 
and spelt, </t>
  </si>
  <si>
    <t>Rye and maslin</t>
  </si>
  <si>
    <t>2015Q1</t>
  </si>
  <si>
    <t>2016Q1</t>
  </si>
  <si>
    <t>2017Q1</t>
  </si>
  <si>
    <t>2018Q1</t>
  </si>
  <si>
    <t>2019Q1</t>
  </si>
  <si>
    <t>2020Q1</t>
  </si>
  <si>
    <t>Percentage change compared to same period in previous year</t>
  </si>
  <si>
    <t>Harvested production in EU standard humidity (1000 t)</t>
  </si>
  <si>
    <t>Oilseeds</t>
  </si>
  <si>
    <t>2020</t>
  </si>
  <si>
    <t>Figure 1: Production of main cereals</t>
  </si>
  <si>
    <t>Figure 3: Production of cereals by main producing Member States</t>
  </si>
  <si>
    <t>Figure 5: Production of sugar beet by main producing EU Member States</t>
  </si>
  <si>
    <t>Figure 6: Production of potatoes and sugar beet</t>
  </si>
  <si>
    <t>Figure 8: Production of rape and turnip rape seed, sunflower seeds and soya</t>
  </si>
  <si>
    <t>Figure 11: Production of selected vegetables</t>
  </si>
  <si>
    <t>Figure 10: Production of selected fruit</t>
  </si>
  <si>
    <t>Figure 12: Production of grapes for wine</t>
  </si>
  <si>
    <t>Figure 13: Production of olives for olive oil</t>
  </si>
  <si>
    <t>Other</t>
  </si>
  <si>
    <t>Oil seeds and oleaginous fruits (including seeds)</t>
  </si>
  <si>
    <t>Harvested production (mio t)</t>
  </si>
  <si>
    <t>2021</t>
  </si>
  <si>
    <t>2021Q1</t>
  </si>
  <si>
    <t>Q2</t>
  </si>
  <si>
    <t>Q3</t>
  </si>
  <si>
    <t>Q4</t>
  </si>
  <si>
    <t xml:space="preserve">Dataset: </t>
  </si>
  <si>
    <t xml:space="preserve">Last updated: </t>
  </si>
  <si>
    <t>Time frequency</t>
  </si>
  <si>
    <t>Annual</t>
  </si>
  <si>
    <t>Structure of production</t>
  </si>
  <si>
    <t>CROPS (Labels)</t>
  </si>
  <si>
    <t>GEO (Labels)</t>
  </si>
  <si>
    <t>Special value</t>
  </si>
  <si>
    <t>definition differs (see metadata)</t>
  </si>
  <si>
    <t>Time</t>
  </si>
  <si>
    <t>Quarterly</t>
  </si>
  <si>
    <t>Price adjustment</t>
  </si>
  <si>
    <t>Nominal index</t>
  </si>
  <si>
    <t>Unit of measure</t>
  </si>
  <si>
    <t>Geopolitical entity (reporting)</t>
  </si>
  <si>
    <t>2015-Q1</t>
  </si>
  <si>
    <t>2015-Q2</t>
  </si>
  <si>
    <t>2015-Q3</t>
  </si>
  <si>
    <t>2015-Q4</t>
  </si>
  <si>
    <t>2016-Q1</t>
  </si>
  <si>
    <t>2016-Q2</t>
  </si>
  <si>
    <t>2016-Q3</t>
  </si>
  <si>
    <t>2016-Q4</t>
  </si>
  <si>
    <t>2017-Q1</t>
  </si>
  <si>
    <t>2017-Q2</t>
  </si>
  <si>
    <t>2017-Q3</t>
  </si>
  <si>
    <t>2017-Q4</t>
  </si>
  <si>
    <t>2018-Q1</t>
  </si>
  <si>
    <t>2018-Q2</t>
  </si>
  <si>
    <t>2018-Q3</t>
  </si>
  <si>
    <t>2018-Q4</t>
  </si>
  <si>
    <t>2019-Q1</t>
  </si>
  <si>
    <t>2019-Q2</t>
  </si>
  <si>
    <t>2019-Q3</t>
  </si>
  <si>
    <t>2019-Q4</t>
  </si>
  <si>
    <t>2020-Q1</t>
  </si>
  <si>
    <t>2020-Q2</t>
  </si>
  <si>
    <t>2020-Q3</t>
  </si>
  <si>
    <t>2020-Q4</t>
  </si>
  <si>
    <t>2021-Q1</t>
  </si>
  <si>
    <t>2021-Q2</t>
  </si>
  <si>
    <t>2021-Q3</t>
  </si>
  <si>
    <t>2021-Q4</t>
  </si>
  <si>
    <t>PRODUCT (Labels)</t>
  </si>
  <si>
    <t>Crops</t>
  </si>
  <si>
    <t>Linseed (oilflax)</t>
  </si>
  <si>
    <t>Cotton seed</t>
  </si>
  <si>
    <t>Other oilseed crops n.e.c.</t>
  </si>
  <si>
    <t>Figure 9: Nominal price indices for oilseeds</t>
  </si>
  <si>
    <t>Figure 2: Production of cereals</t>
  </si>
  <si>
    <t>Other EU</t>
  </si>
  <si>
    <t>Products</t>
  </si>
  <si>
    <t>Figure 7: Development of price indices for potatoes and sugar beet</t>
  </si>
  <si>
    <t>EU</t>
  </si>
  <si>
    <t>Türkiye</t>
  </si>
  <si>
    <t xml:space="preserve">Selection 4 largest countries; calculation of 'Others' as EU minus sum of 4 largest </t>
  </si>
  <si>
    <t>Source: Eurostat (online data code: apro_cpsh1)</t>
  </si>
  <si>
    <t>Figure 4: Developments of output price indices for cereals</t>
  </si>
  <si>
    <t>https://ec.europa.eu/eurostat/databrowser/bookmark/a747867e-686e-4ae4-8097-bdcd4fa2440e?lang=en</t>
  </si>
  <si>
    <t>Crop production in EU standard humidity [APRO_CPSH1__custom_7881709]</t>
  </si>
  <si>
    <t>2022</t>
  </si>
  <si>
    <t>(million tonnes, EU, 2012-2022)</t>
  </si>
  <si>
    <r>
      <t xml:space="preserve">Source: </t>
    </r>
    <r>
      <rPr>
        <sz val="10"/>
        <rFont val="Arial"/>
        <family val="2"/>
      </rPr>
      <t>Eurostat (online data code: apro_cpsh1)</t>
    </r>
  </si>
  <si>
    <t>https://ec.europa.eu/eurostat/databrowser/bookmark/8dd788d2-e08a-4412-b482-ed58dee4e072?lang=en</t>
  </si>
  <si>
    <t>(%, EU, 2022)</t>
  </si>
  <si>
    <t>https://ec.europa.eu/eurostat/databrowser/bookmark/921af487-aee9-4dad-891a-dc12013f066c?lang=en</t>
  </si>
  <si>
    <t>Crop production in EU standard humidity [APRO_CPSH1__custom_7888397]</t>
  </si>
  <si>
    <t>(% of EU totals, 2022)</t>
  </si>
  <si>
    <t>https://ec.europa.eu/eurostat/databrowser/bookmark/ba83f0bb-8233-4b40-bc7c-edf42360f3c8?lang=en</t>
  </si>
  <si>
    <t>Price indices of agricultural products, output (2015 = 100) - quarterly data [APRI_PI15_OUTQ__custom_7889078]</t>
  </si>
  <si>
    <t>26/09/2023 11:00</t>
  </si>
  <si>
    <t>2022-Q1</t>
  </si>
  <si>
    <t>2022-Q2</t>
  </si>
  <si>
    <t>2022-Q3</t>
  </si>
  <si>
    <t>2022-Q4</t>
  </si>
  <si>
    <t>Data extracted on 17/10/2023 15:14:31 from [ESTAT]</t>
  </si>
  <si>
    <t>2022Q1</t>
  </si>
  <si>
    <t>(2015 = 100, EU, 2015-2022)</t>
  </si>
  <si>
    <t>https://ec.europa.eu/eurostat/databrowser/bookmark/804ee790-a0b8-4b12-a160-bb6ab23048d7?lang=en</t>
  </si>
  <si>
    <t>Data extracted on 17/10/2023 15:30:27 from [ESTAT]</t>
  </si>
  <si>
    <t>Price indices of agricultural products, output (2015 = 100) - annual data [APRI_PI15_OUTA__custom_7889763]</t>
  </si>
  <si>
    <t>Data extracted on 17/10/2023 15:38:42 from [ESTAT]</t>
  </si>
  <si>
    <t>Price indices of agricultural products, output (2015 = 100) - annual data [APRI_PI15_OUTA__custom_7889814]</t>
  </si>
  <si>
    <t>https://ec.europa.eu/eurostat/databrowser/bookmark/c310e407-8d4a-42c3-b24a-e3e9df5dcf85?lang=en</t>
  </si>
  <si>
    <t>Data extracted on 17/10/2023 15:42:07 from [ESTAT]</t>
  </si>
  <si>
    <t>Price indices of agricultural products, output (2015 = 100) - annual data [APRI_PI15_OUTA__custom_7890244]</t>
  </si>
  <si>
    <t>https://ec.europa.eu/eurostat/databrowser/bookmark/c4361f2e-8064-44b4-b06a-3354e9191914?lang=en</t>
  </si>
  <si>
    <t>Crop production in EU standard humidity [APRO_CPSH1__custom_7890717]</t>
  </si>
  <si>
    <t>(million tonnes, 2012-2022)</t>
  </si>
  <si>
    <t>https://ec.europa.eu/eurostat/databrowser/bookmark/d0d232f2-b3be-4de3-9b0b-4ae1831386b8?lang=en</t>
  </si>
  <si>
    <t>Crop production in EU standard humidity [APRO_CPSH1__custom_7893246]</t>
  </si>
  <si>
    <t>(million tonnes, 2022)</t>
  </si>
  <si>
    <r>
      <rPr>
        <i/>
        <sz val="10"/>
        <color theme="1"/>
        <rFont val="Arial"/>
        <family val="2"/>
      </rPr>
      <t>Source</t>
    </r>
    <r>
      <rPr>
        <sz val="10"/>
        <color theme="1"/>
        <rFont val="Arial"/>
        <family val="2"/>
      </rPr>
      <t>: Eurostat (online data code: apro_cpsh1)</t>
    </r>
  </si>
  <si>
    <r>
      <t xml:space="preserve">Source: </t>
    </r>
    <r>
      <rPr>
        <sz val="10"/>
        <color theme="1"/>
        <rFont val="Arial"/>
        <family val="2"/>
      </rPr>
      <t>Eurostat (online data code: apro_cpsh1)</t>
    </r>
  </si>
  <si>
    <r>
      <t>Source:</t>
    </r>
    <r>
      <rPr>
        <sz val="10"/>
        <color theme="1"/>
        <rFont val="Arial"/>
        <family val="2"/>
      </rPr>
      <t xml:space="preserve"> Eurostat (online data code: apri_pi15_outq)</t>
    </r>
  </si>
  <si>
    <r>
      <t>Source:</t>
    </r>
    <r>
      <rPr>
        <sz val="10"/>
        <color theme="1"/>
        <rFont val="Arial"/>
        <family val="2"/>
      </rPr>
      <t xml:space="preserve"> Eurostat (online data code: apro_cpsh1)</t>
    </r>
  </si>
  <si>
    <r>
      <t>Source:</t>
    </r>
    <r>
      <rPr>
        <sz val="10"/>
        <color theme="1"/>
        <rFont val="Arial"/>
        <family val="2"/>
      </rPr>
      <t xml:space="preserve"> Eurostat (online data codes: apri_pi15_outq)</t>
    </r>
  </si>
  <si>
    <r>
      <t>Source:</t>
    </r>
    <r>
      <rPr>
        <sz val="10"/>
        <color theme="1"/>
        <rFont val="Arial"/>
        <family val="2"/>
      </rPr>
      <t xml:space="preserve"> Eurostat (online data code: orch_total)</t>
    </r>
  </si>
  <si>
    <t>https://ec.europa.eu/eurostat/databrowser/bookmark/feeb4b0b-9bf4-4e68-b953-5d95a801a225?lang=en</t>
  </si>
  <si>
    <t>Data extracted on 17/10/2023 17:49:36 from [ESTAT]</t>
  </si>
  <si>
    <t>Price indices of agricultural products, output (2015 = 100) - quarterly data [APRI_PI15_OUTQ__custom_7894207]</t>
  </si>
  <si>
    <t>Data extracted on 17/10/2023 17:51:59 from [ESTAT]</t>
  </si>
  <si>
    <t>Price indices of agricultural products, output (2015 = 100) - quarterly data [APRI_PI15_OUTQ__custom_7894273]</t>
  </si>
  <si>
    <t>https://ec.europa.eu/eurostat/databrowser/bookmark/8112d915-efad-4880-a113-644ba9e1ecb2?lang=en</t>
  </si>
  <si>
    <t>Data extracted on 17/10/2023 17:53:26 from [ESTAT]</t>
  </si>
  <si>
    <t>Price indices of agricultural products, output (2015 = 100) - annual data [APRI_PI15_OUTA__custom_7894323]</t>
  </si>
  <si>
    <t>https://ec.europa.eu/eurostat/databrowser/bookmark/68579464-b25e-4fdc-b62a-5d3e9ae3c595?lang=en</t>
  </si>
  <si>
    <t>Crop production in EU standard humidity [APRO_CPSH1__custom_7908015]</t>
  </si>
  <si>
    <t>17/10/2023 23:00</t>
  </si>
  <si>
    <t>https://ec.europa.eu/eurostat/databrowser/bookmark/6636e7c7-9e2d-4c34-976d-fde76c1d5321?lang=en</t>
  </si>
  <si>
    <t>Crop production in EU standard humidity [APRO_CPSH1__custom_7908056]</t>
  </si>
  <si>
    <t>https://ec.europa.eu/eurostat/databrowser/bookmark/54e898ce-a2d9-48ba-ba88-8d6dd21f2302?lang=en</t>
  </si>
  <si>
    <t>Data extracted on 18/10/2023 09:54:54 from [ESTAT]</t>
  </si>
  <si>
    <t>Price indices of agricultural products, output (2015 = 100) - quarterly data [APRI_PI15_OUTQ__custom_7909778]</t>
  </si>
  <si>
    <t>Data extracted on 18/10/2023 09:56:55 from [ESTAT]</t>
  </si>
  <si>
    <t>Price indices of agricultural products, output (2015 = 100) - quarterly data [APRI_PI15_OUTQ__custom_7909857]</t>
  </si>
  <si>
    <t>https://ec.europa.eu/eurostat/databrowser/bookmark/cbf98cef-4c84-4ac8-bc5d-980e18c39062?lang=en</t>
  </si>
  <si>
    <t>Data extracted on 18/10/2023 09:58:24 from [ESTAT]</t>
  </si>
  <si>
    <t>Price indices of agricultural products, output (2015 = 100) - annual data [APRI_PI15_OUTA__custom_7909908]</t>
  </si>
  <si>
    <t>https://ec.europa.eu/eurostat/databrowser/bookmark/06087f20-f869-4568-bdf0-398924c30133?lang=en</t>
  </si>
  <si>
    <t>Crop production in EU standard humidity [APRO_CPSH1__custom_7910978]</t>
  </si>
  <si>
    <t xml:space="preserve">(million tonnes, 2022) </t>
  </si>
  <si>
    <t>Note: Cyprus, provisional data.</t>
  </si>
  <si>
    <t>https://ec.europa.eu/eurostat/databrowser/bookmark/30079dfa-6022-4698-b1c9-58d770eeba3f?lang=en</t>
  </si>
  <si>
    <t>Crop production in EU standard humidity [APRO_CPSH1__custom_7914316]</t>
  </si>
  <si>
    <t>https://ec.europa.eu/eurostat/databrowser/bookmark/232c1881-b987-4fc5-8da3-1a2089a5f4d7?lang=en</t>
  </si>
  <si>
    <t>Crop production in EU standard humidity [APRO_CPSH1__custom_7922797]</t>
  </si>
  <si>
    <t>https://ec.europa.eu/eurostat/databrowser/bookmark/1dbf370f-e4dd-49e5-a145-1a43628c7e2b?lang=en</t>
  </si>
  <si>
    <t>Data extracted on 18/10/2023 17:10:36 from [ESTAT]</t>
  </si>
  <si>
    <t>Crop production in EU standard humidity [APRO_CPSH1__custom_7925575]</t>
  </si>
  <si>
    <t>(% of EU total, 2022)</t>
  </si>
  <si>
    <t>https://ec.europa.eu/eurostat/databrowser/bookmark/11348bb3-c2ae-4f80-80f1-18c85ef9d518?lang=en</t>
  </si>
  <si>
    <t>Crop production in EU standard humidity [APRO_CPSH1__custom_7925995]</t>
  </si>
  <si>
    <t>Data extracted on 31/10/2023 10:11:37 from [ESTAT]</t>
  </si>
  <si>
    <t>30/10/2023 23:00</t>
  </si>
  <si>
    <t>Data extracted on 31/10/2023 10:15:52 from [ESTAT]</t>
  </si>
  <si>
    <t>Data extracted on 31/10/2023 10:18:49 from [ESTAT]</t>
  </si>
  <si>
    <t>Data extracted on 31/10/2023 10:29:54 from [ESTAT]</t>
  </si>
  <si>
    <t>Data extracted on 31/10/2023 10:35:07 from [ESTAT]</t>
  </si>
  <si>
    <t>Note: Provisional data: Cyprus. Norway, potatoes 2021.</t>
  </si>
  <si>
    <t>Data extracted on 31/10/2023 10:41:46 from [ESTAT]</t>
  </si>
  <si>
    <t>Data extracted on 31/10/2023 10:43:10 from [ESTAT]</t>
  </si>
  <si>
    <t>Data extracted on 31/10/2023 10:46:00 from [ESTAT]</t>
  </si>
  <si>
    <t>Data extracted on 31/10/2023 10:54:06 from [ESTAT]</t>
  </si>
  <si>
    <t>Data extracted on 31/10/2023 11:06:16 from [ESTAT]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</si>
</sst>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_-* #,##0.00\ _€_-;\-* #,##0.00\ _€_-;_-* &quot;-&quot;??\ _€_-;_-@_-"/>
    <numFmt numFmtId="165" formatCode="0.0"/>
    <numFmt numFmtId="166" formatCode="#,##0.0"/>
    <numFmt numFmtId="167" formatCode="#,##0.0_i"/>
    <numFmt numFmtId="168" formatCode="dd\.mm\.yy"/>
    <numFmt numFmtId="169" formatCode="0.0%"/>
    <numFmt numFmtId="170" formatCode="###\ ##0.0"/>
    <numFmt numFmtId="171" formatCode="0.000"/>
    <numFmt numFmtId="172" formatCode="#,##0.##########"/>
    <numFmt numFmtId="173" formatCode="#,##0.000"/>
  </numFmts>
  <fonts count="33">
    <font>
      <sz val="10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rgb="FF00610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11"/>
      <name val="Arial"/>
      <family val="2"/>
    </font>
    <font>
      <sz val="8"/>
      <color theme="1"/>
      <name val="Arial"/>
      <family val="2"/>
    </font>
    <font>
      <u val="single"/>
      <sz val="10"/>
      <color indexed="12"/>
      <name val="Arial"/>
      <family val="2"/>
    </font>
    <font>
      <sz val="11"/>
      <color rgb="FF006100"/>
      <name val="Calibri"/>
      <family val="2"/>
      <scheme val="minor"/>
    </font>
    <font>
      <u val="single"/>
      <sz val="10"/>
      <color theme="10"/>
      <name val="Arial"/>
      <family val="2"/>
    </font>
    <font>
      <b/>
      <sz val="10"/>
      <color rgb="FFC0000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i/>
      <sz val="10"/>
      <color theme="1"/>
      <name val="Arial"/>
      <family val="2"/>
    </font>
    <font>
      <b/>
      <sz val="10"/>
      <color indexed="9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i/>
      <sz val="10"/>
      <name val="Arial"/>
      <family val="2"/>
    </font>
    <font>
      <sz val="10"/>
      <color theme="0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sz val="12"/>
      <color rgb="FF000000"/>
      <name val="Arial"/>
      <family val="2"/>
    </font>
    <font>
      <i/>
      <sz val="12"/>
      <name val="Arial"/>
      <family val="2"/>
    </font>
    <font>
      <b/>
      <sz val="12"/>
      <color rgb="FF000000"/>
      <name val="Arial"/>
      <family val="2"/>
    </font>
    <font>
      <b/>
      <sz val="8"/>
      <color rgb="FF000000"/>
      <name val="Arial"/>
      <family val="2"/>
    </font>
    <font>
      <b/>
      <sz val="18"/>
      <color rgb="FF00000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sz val="11"/>
      <name val="Calibri"/>
      <family val="2"/>
    </font>
    <font>
      <sz val="10"/>
      <color theme="1"/>
      <name val="Arial"/>
      <family val="2"/>
      <scheme val="minor"/>
    </font>
  </fonts>
  <fills count="22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bgColor indexed="22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96DC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6F6F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4669AF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5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B0B0B0"/>
      </left>
      <right style="thin">
        <color rgb="FFB0B0B0"/>
      </right>
      <top style="thin">
        <color rgb="FFB0B0B0"/>
      </top>
      <bottom style="thin">
        <color rgb="FFB0B0B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hair">
        <color rgb="FFA6A6A6"/>
      </right>
      <top style="thin">
        <color rgb="FF00000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/>
      <right style="hair">
        <color rgb="FFA6A6A6"/>
      </right>
      <top/>
      <bottom style="hair">
        <color rgb="FFC0C0C0"/>
      </bottom>
    </border>
    <border>
      <left style="hair">
        <color rgb="FFA6A6A6"/>
      </left>
      <right/>
      <top/>
      <bottom style="hair">
        <color rgb="FFC0C0C0"/>
      </bottom>
    </border>
    <border>
      <left/>
      <right/>
      <top/>
      <bottom style="hair">
        <color rgb="FFC0C0C0"/>
      </bottom>
    </border>
    <border>
      <left/>
      <right style="hair">
        <color rgb="FFA6A6A6"/>
      </right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 style="hair">
        <color rgb="FFA6A6A6"/>
      </right>
      <top style="hair">
        <color rgb="FFC0C0C0"/>
      </top>
      <bottom style="thin"/>
    </border>
    <border>
      <left style="hair">
        <color rgb="FFA6A6A6"/>
      </left>
      <right/>
      <top style="hair">
        <color rgb="FFC0C0C0"/>
      </top>
      <bottom style="thin"/>
    </border>
    <border>
      <left/>
      <right/>
      <top style="hair">
        <color rgb="FFC0C0C0"/>
      </top>
      <bottom style="thin"/>
    </border>
    <border>
      <left style="hair">
        <color rgb="FFA6A6A6"/>
      </left>
      <right style="hair">
        <color rgb="FFA6A6A6"/>
      </right>
      <top style="thin">
        <color rgb="FF000000"/>
      </top>
      <bottom/>
    </border>
    <border>
      <left style="hair">
        <color rgb="FFA6A6A6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B0B0B0"/>
      </left>
      <right/>
      <top style="thin">
        <color rgb="FFB0B0B0"/>
      </top>
      <bottom style="thin">
        <color rgb="FFB0B0B0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rgb="FFB0B0B0"/>
      </left>
      <right style="thin">
        <color rgb="FFB0B0B0"/>
      </right>
      <top style="thin">
        <color rgb="FFB0B0B0"/>
      </top>
      <bottom/>
    </border>
    <border>
      <left/>
      <right/>
      <top/>
      <bottom style="thin">
        <color indexed="8"/>
      </bottom>
    </border>
    <border>
      <left/>
      <right style="hair">
        <color rgb="FFA6A6A6"/>
      </right>
      <top style="thin">
        <color rgb="FF000000"/>
      </top>
      <bottom/>
    </border>
    <border>
      <left/>
      <right style="hair">
        <color rgb="FFA6A6A6"/>
      </right>
      <top/>
      <bottom/>
    </border>
    <border>
      <left style="hair">
        <color rgb="FFA6A6A6"/>
      </left>
      <right/>
      <top/>
      <bottom/>
    </border>
  </borders>
  <cellStyleXfs count="4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0" fillId="3" borderId="1" applyNumberFormat="0" applyFont="0" applyAlignment="0" applyProtection="0"/>
    <xf numFmtId="167" fontId="4" fillId="0" borderId="0" applyFill="0" applyBorder="0" applyProtection="0">
      <alignment horizontal="right"/>
    </xf>
    <xf numFmtId="0" fontId="6" fillId="0" borderId="0">
      <alignment/>
      <protection/>
    </xf>
    <xf numFmtId="0" fontId="2" fillId="0" borderId="0">
      <alignment/>
      <protection/>
    </xf>
    <xf numFmtId="164" fontId="2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5" fillId="0" borderId="0" applyNumberFormat="0" applyFill="0" applyBorder="0" applyProtection="0">
      <alignment vertical="center"/>
    </xf>
    <xf numFmtId="0" fontId="7" fillId="0" borderId="0">
      <alignment/>
      <protection/>
    </xf>
    <xf numFmtId="167" fontId="5" fillId="0" borderId="0" applyFill="0" applyBorder="0" applyProtection="0">
      <alignment horizontal="right"/>
    </xf>
    <xf numFmtId="0" fontId="8" fillId="0" borderId="0" applyNumberFormat="0" applyFill="0" applyBorder="0">
      <alignment/>
      <protection locked="0"/>
    </xf>
    <xf numFmtId="0" fontId="8" fillId="0" borderId="0" applyNumberFormat="0" applyFill="0" applyBorder="0">
      <alignment/>
      <protection locked="0"/>
    </xf>
    <xf numFmtId="0" fontId="6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9" fillId="2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10" fillId="0" borderId="0" applyNumberFormat="0" applyFill="0" applyBorder="0" applyAlignment="0" applyProtection="0"/>
  </cellStyleXfs>
  <cellXfs count="332">
    <xf numFmtId="0" fontId="0" fillId="0" borderId="0" xfId="0"/>
    <xf numFmtId="0" fontId="0" fillId="4" borderId="0" xfId="0" applyFill="1"/>
    <xf numFmtId="0" fontId="0" fillId="0" borderId="0" xfId="0" applyFont="1"/>
    <xf numFmtId="0" fontId="11" fillId="0" borderId="0" xfId="0" applyFont="1"/>
    <xf numFmtId="0" fontId="12" fillId="5" borderId="2" xfId="0" applyFont="1" applyFill="1" applyBorder="1"/>
    <xf numFmtId="0" fontId="12" fillId="5" borderId="3" xfId="0" applyFont="1" applyFill="1" applyBorder="1"/>
    <xf numFmtId="0" fontId="12" fillId="5" borderId="4" xfId="0" applyFont="1" applyFill="1" applyBorder="1"/>
    <xf numFmtId="0" fontId="12" fillId="0" borderId="5" xfId="0" applyFont="1" applyBorder="1"/>
    <xf numFmtId="0" fontId="12" fillId="0" borderId="6" xfId="0" applyFont="1" applyBorder="1"/>
    <xf numFmtId="0" fontId="12" fillId="0" borderId="7" xfId="0" applyFont="1" applyBorder="1"/>
    <xf numFmtId="165" fontId="0" fillId="0" borderId="0" xfId="0" applyNumberFormat="1" applyFont="1"/>
    <xf numFmtId="165" fontId="3" fillId="2" borderId="0" xfId="20" applyNumberFormat="1" applyFont="1"/>
    <xf numFmtId="0" fontId="12" fillId="0" borderId="0" xfId="0" applyFont="1"/>
    <xf numFmtId="165" fontId="0" fillId="0" borderId="8" xfId="0" applyNumberFormat="1" applyFont="1" applyBorder="1"/>
    <xf numFmtId="0" fontId="12" fillId="3" borderId="1" xfId="21" applyFont="1"/>
    <xf numFmtId="165" fontId="0" fillId="6" borderId="9" xfId="0" applyNumberFormat="1" applyFont="1" applyFill="1" applyBorder="1"/>
    <xf numFmtId="165" fontId="0" fillId="7" borderId="0" xfId="0" applyNumberFormat="1" applyFont="1" applyFill="1" applyBorder="1"/>
    <xf numFmtId="165" fontId="0" fillId="8" borderId="0" xfId="0" applyNumberFormat="1" applyFont="1" applyFill="1" applyBorder="1"/>
    <xf numFmtId="165" fontId="0" fillId="0" borderId="10" xfId="0" applyNumberFormat="1" applyFont="1" applyBorder="1"/>
    <xf numFmtId="0" fontId="0" fillId="3" borderId="1" xfId="21" applyFont="1"/>
    <xf numFmtId="165" fontId="0" fillId="0" borderId="0" xfId="0" applyNumberFormat="1" applyFont="1" applyAlignment="1">
      <alignment horizontal="right"/>
    </xf>
    <xf numFmtId="165" fontId="0" fillId="6" borderId="0" xfId="0" applyNumberFormat="1" applyFont="1" applyFill="1" applyBorder="1"/>
    <xf numFmtId="165" fontId="0" fillId="0" borderId="9" xfId="0" applyNumberFormat="1" applyFont="1" applyBorder="1"/>
    <xf numFmtId="165" fontId="0" fillId="9" borderId="0" xfId="0" applyNumberFormat="1" applyFont="1" applyFill="1" applyBorder="1"/>
    <xf numFmtId="165" fontId="0" fillId="0" borderId="0" xfId="0" applyNumberFormat="1" applyFont="1" quotePrefix="1"/>
    <xf numFmtId="165" fontId="0" fillId="10" borderId="9" xfId="0" applyNumberFormat="1" applyFont="1" applyFill="1" applyBorder="1"/>
    <xf numFmtId="165" fontId="0" fillId="0" borderId="0" xfId="0" applyNumberFormat="1" applyFont="1" applyBorder="1"/>
    <xf numFmtId="165" fontId="1" fillId="9" borderId="10" xfId="0" applyNumberFormat="1" applyFont="1" applyFill="1" applyBorder="1"/>
    <xf numFmtId="165" fontId="0" fillId="9" borderId="10" xfId="0" applyNumberFormat="1" applyFont="1" applyFill="1" applyBorder="1"/>
    <xf numFmtId="165" fontId="0" fillId="3" borderId="0" xfId="21" applyNumberFormat="1" applyFont="1" applyBorder="1"/>
    <xf numFmtId="165" fontId="0" fillId="9" borderId="10" xfId="21" applyNumberFormat="1" applyFont="1" applyFill="1" applyBorder="1"/>
    <xf numFmtId="165" fontId="0" fillId="3" borderId="0" xfId="21" applyNumberFormat="1" applyFont="1" applyBorder="1" applyAlignment="1">
      <alignment horizontal="center"/>
    </xf>
    <xf numFmtId="165" fontId="0" fillId="3" borderId="10" xfId="21" applyNumberFormat="1" applyFont="1" applyBorder="1"/>
    <xf numFmtId="165" fontId="0" fillId="6" borderId="0" xfId="0" applyNumberFormat="1" applyFont="1" applyFill="1"/>
    <xf numFmtId="165" fontId="0" fillId="7" borderId="9" xfId="0" applyNumberFormat="1" applyFont="1" applyFill="1" applyBorder="1"/>
    <xf numFmtId="165" fontId="0" fillId="0" borderId="0" xfId="0" applyNumberFormat="1" applyFont="1" applyAlignment="1">
      <alignment horizontal="center"/>
    </xf>
    <xf numFmtId="165" fontId="0" fillId="11" borderId="0" xfId="0" applyNumberFormat="1" applyFont="1" applyFill="1" applyBorder="1"/>
    <xf numFmtId="165" fontId="0" fillId="3" borderId="0" xfId="21" applyNumberFormat="1" applyFont="1" applyBorder="1" applyAlignment="1">
      <alignment horizontal="right"/>
    </xf>
    <xf numFmtId="165" fontId="1" fillId="3" borderId="0" xfId="21" applyNumberFormat="1" applyFont="1" applyBorder="1" applyAlignment="1">
      <alignment horizontal="right"/>
    </xf>
    <xf numFmtId="165" fontId="0" fillId="0" borderId="11" xfId="0" applyNumberFormat="1" applyFont="1" applyBorder="1"/>
    <xf numFmtId="165" fontId="0" fillId="9" borderId="11" xfId="21" applyNumberFormat="1" applyFont="1" applyFill="1" applyBorder="1"/>
    <xf numFmtId="0" fontId="1" fillId="0" borderId="0" xfId="23" applyFont="1">
      <alignment/>
      <protection/>
    </xf>
    <xf numFmtId="0" fontId="0" fillId="0" borderId="0" xfId="0" applyFont="1"/>
    <xf numFmtId="0" fontId="12" fillId="0" borderId="0" xfId="24" applyFont="1">
      <alignment/>
      <protection/>
    </xf>
    <xf numFmtId="0" fontId="1" fillId="12" borderId="0" xfId="23" applyFont="1" applyFill="1">
      <alignment/>
      <protection/>
    </xf>
    <xf numFmtId="0" fontId="1" fillId="10" borderId="12" xfId="23" applyNumberFormat="1" applyFont="1" applyFill="1" applyBorder="1" applyAlignment="1">
      <alignment/>
      <protection/>
    </xf>
    <xf numFmtId="0" fontId="1" fillId="10" borderId="12" xfId="35" applyNumberFormat="1" applyFont="1" applyFill="1" applyBorder="1" applyAlignment="1">
      <alignment wrapText="1"/>
      <protection/>
    </xf>
    <xf numFmtId="0" fontId="1" fillId="10" borderId="12" xfId="23" applyNumberFormat="1" applyFont="1" applyFill="1" applyBorder="1" applyAlignment="1">
      <alignment wrapText="1"/>
      <protection/>
    </xf>
    <xf numFmtId="0" fontId="1" fillId="10" borderId="0" xfId="23" applyFont="1" applyFill="1">
      <alignment/>
      <protection/>
    </xf>
    <xf numFmtId="0" fontId="0" fillId="10" borderId="0" xfId="0" applyFont="1" applyFill="1"/>
    <xf numFmtId="0" fontId="1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13" borderId="13" xfId="0" applyFont="1" applyFill="1" applyBorder="1" applyAlignment="1">
      <alignment horizontal="left" vertical="center"/>
    </xf>
    <xf numFmtId="0" fontId="13" fillId="14" borderId="13" xfId="0" applyFont="1" applyFill="1" applyBorder="1" applyAlignment="1">
      <alignment horizontal="left" vertical="center"/>
    </xf>
    <xf numFmtId="172" fontId="1" fillId="15" borderId="0" xfId="0" applyNumberFormat="1" applyFont="1" applyFill="1" applyAlignment="1">
      <alignment horizontal="right" vertical="center" shrinkToFit="1"/>
    </xf>
    <xf numFmtId="3" fontId="1" fillId="15" borderId="0" xfId="0" applyNumberFormat="1" applyFont="1" applyFill="1" applyAlignment="1">
      <alignment horizontal="right" vertical="center" shrinkToFit="1"/>
    </xf>
    <xf numFmtId="165" fontId="1" fillId="0" borderId="0" xfId="23" applyNumberFormat="1" applyFont="1">
      <alignment/>
      <protection/>
    </xf>
    <xf numFmtId="172" fontId="1" fillId="0" borderId="0" xfId="0" applyNumberFormat="1" applyFont="1" applyAlignment="1">
      <alignment horizontal="right" vertical="center" shrinkToFit="1"/>
    </xf>
    <xf numFmtId="3" fontId="1" fillId="0" borderId="0" xfId="0" applyNumberFormat="1" applyFont="1" applyAlignment="1">
      <alignment horizontal="right" vertical="center" shrinkToFit="1"/>
    </xf>
    <xf numFmtId="4" fontId="1" fillId="0" borderId="0" xfId="0" applyNumberFormat="1" applyFont="1" applyAlignment="1">
      <alignment horizontal="right" vertical="center" shrinkToFit="1"/>
    </xf>
    <xf numFmtId="4" fontId="1" fillId="15" borderId="0" xfId="0" applyNumberFormat="1" applyFont="1" applyFill="1" applyAlignment="1">
      <alignment horizontal="right" vertical="center" shrinkToFit="1"/>
    </xf>
    <xf numFmtId="0" fontId="1" fillId="0" borderId="0" xfId="0" applyNumberFormat="1" applyFont="1" applyFill="1" applyBorder="1" applyAlignment="1">
      <alignment/>
    </xf>
    <xf numFmtId="165" fontId="1" fillId="0" borderId="0" xfId="23" applyNumberFormat="1" applyFont="1" applyFill="1" applyBorder="1">
      <alignment/>
      <protection/>
    </xf>
    <xf numFmtId="0" fontId="13" fillId="0" borderId="0" xfId="0" applyFont="1" applyAlignment="1">
      <alignment/>
    </xf>
    <xf numFmtId="0" fontId="12" fillId="0" borderId="0" xfId="0" applyFont="1" applyAlignment="1">
      <alignment horizontal="left"/>
    </xf>
    <xf numFmtId="165" fontId="0" fillId="0" borderId="0" xfId="0" applyNumberFormat="1" applyFont="1" applyAlignment="1">
      <alignment/>
    </xf>
    <xf numFmtId="9" fontId="0" fillId="0" borderId="0" xfId="15" applyFont="1"/>
    <xf numFmtId="0" fontId="0" fillId="4" borderId="0" xfId="0" applyFont="1" applyFill="1"/>
    <xf numFmtId="0" fontId="16" fillId="0" borderId="0" xfId="0" applyFont="1" applyAlignment="1">
      <alignment vertical="top" wrapText="1"/>
    </xf>
    <xf numFmtId="0" fontId="16" fillId="0" borderId="0" xfId="0" applyFont="1" applyAlignment="1">
      <alignment vertical="top"/>
    </xf>
    <xf numFmtId="0" fontId="1" fillId="0" borderId="0" xfId="0" applyFont="1"/>
    <xf numFmtId="0" fontId="1" fillId="10" borderId="0" xfId="0" applyFont="1" applyFill="1"/>
    <xf numFmtId="0" fontId="13" fillId="10" borderId="14" xfId="0" applyFont="1" applyFill="1" applyBorder="1" applyAlignment="1">
      <alignment horizontal="left" wrapText="1"/>
    </xf>
    <xf numFmtId="0" fontId="13" fillId="10" borderId="14" xfId="0" applyFont="1" applyFill="1" applyBorder="1" applyAlignment="1">
      <alignment horizontal="left"/>
    </xf>
    <xf numFmtId="0" fontId="13" fillId="10" borderId="0" xfId="0" applyFont="1" applyFill="1" applyAlignment="1">
      <alignment horizontal="left"/>
    </xf>
    <xf numFmtId="3" fontId="1" fillId="10" borderId="0" xfId="0" applyNumberFormat="1" applyFont="1" applyFill="1"/>
    <xf numFmtId="165" fontId="1" fillId="0" borderId="0" xfId="0" applyNumberFormat="1" applyFont="1"/>
    <xf numFmtId="0" fontId="13" fillId="10" borderId="0" xfId="0" applyFont="1" applyFill="1" applyAlignment="1">
      <alignment horizontal="left" wrapText="1"/>
    </xf>
    <xf numFmtId="0" fontId="13" fillId="10" borderId="6" xfId="0" applyFont="1" applyFill="1" applyBorder="1" applyAlignment="1">
      <alignment horizontal="left"/>
    </xf>
    <xf numFmtId="3" fontId="1" fillId="10" borderId="6" xfId="0" applyNumberFormat="1" applyFont="1" applyFill="1" applyBorder="1"/>
    <xf numFmtId="3" fontId="1" fillId="0" borderId="0" xfId="0" applyNumberFormat="1" applyFont="1"/>
    <xf numFmtId="0" fontId="10" fillId="0" borderId="0" xfId="47" applyFont="1"/>
    <xf numFmtId="0" fontId="13" fillId="0" borderId="0" xfId="23" applyFont="1" applyAlignment="1">
      <alignment/>
      <protection/>
    </xf>
    <xf numFmtId="0" fontId="1" fillId="0" borderId="0" xfId="23" applyNumberFormat="1" applyFont="1" applyFill="1" applyBorder="1" applyAlignment="1">
      <alignment/>
      <protection/>
    </xf>
    <xf numFmtId="0" fontId="1" fillId="0" borderId="0" xfId="23" applyFont="1" applyFill="1" applyBorder="1">
      <alignment/>
      <protection/>
    </xf>
    <xf numFmtId="168" fontId="1" fillId="0" borderId="0" xfId="0" applyNumberFormat="1" applyFont="1" applyFill="1" applyBorder="1" applyAlignment="1">
      <alignment/>
    </xf>
    <xf numFmtId="0" fontId="0" fillId="0" borderId="0" xfId="0" applyFont="1" applyFill="1" applyBorder="1"/>
    <xf numFmtId="169" fontId="1" fillId="0" borderId="0" xfId="15" applyNumberFormat="1" applyFont="1"/>
    <xf numFmtId="169" fontId="1" fillId="0" borderId="0" xfId="15" applyNumberFormat="1" applyFont="1" applyFill="1" applyBorder="1"/>
    <xf numFmtId="0" fontId="1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/>
    </xf>
    <xf numFmtId="3" fontId="1" fillId="0" borderId="0" xfId="23" applyNumberFormat="1" applyFont="1" applyFill="1" applyBorder="1">
      <alignment/>
      <protection/>
    </xf>
    <xf numFmtId="0" fontId="1" fillId="0" borderId="0" xfId="0" applyNumberFormat="1" applyFont="1" applyFill="1" applyBorder="1" applyAlignment="1">
      <alignment horizontal="center" vertical="center"/>
    </xf>
    <xf numFmtId="0" fontId="0" fillId="10" borderId="0" xfId="0" applyFont="1" applyFill="1"/>
    <xf numFmtId="0" fontId="0" fillId="0" borderId="0" xfId="0" applyFont="1" applyFill="1" applyBorder="1"/>
    <xf numFmtId="0" fontId="1" fillId="10" borderId="12" xfId="0" applyNumberFormat="1" applyFont="1" applyFill="1" applyBorder="1" applyAlignment="1">
      <alignment/>
    </xf>
    <xf numFmtId="166" fontId="1" fillId="10" borderId="12" xfId="0" applyNumberFormat="1" applyFont="1" applyFill="1" applyBorder="1" applyAlignment="1">
      <alignment/>
    </xf>
    <xf numFmtId="0" fontId="1" fillId="10" borderId="0" xfId="23" applyFont="1" applyFill="1" applyBorder="1">
      <alignment/>
      <protection/>
    </xf>
    <xf numFmtId="0" fontId="1" fillId="10" borderId="0" xfId="0" applyNumberFormat="1" applyFont="1" applyFill="1" applyBorder="1" applyAlignment="1">
      <alignment horizontal="center"/>
    </xf>
    <xf numFmtId="166" fontId="1" fillId="10" borderId="0" xfId="0" applyNumberFormat="1" applyFont="1" applyFill="1" applyBorder="1" applyAlignment="1">
      <alignment/>
    </xf>
    <xf numFmtId="166" fontId="1" fillId="0" borderId="0" xfId="0" applyNumberFormat="1" applyFont="1" applyFill="1" applyBorder="1" applyAlignment="1">
      <alignment/>
    </xf>
    <xf numFmtId="0" fontId="13" fillId="10" borderId="0" xfId="23" applyFont="1" applyFill="1" applyBorder="1">
      <alignment/>
      <protection/>
    </xf>
    <xf numFmtId="0" fontId="1" fillId="10" borderId="0" xfId="0" applyNumberFormat="1" applyFont="1" applyFill="1" applyBorder="1" applyAlignment="1">
      <alignment/>
    </xf>
    <xf numFmtId="169" fontId="0" fillId="0" borderId="0" xfId="15" applyNumberFormat="1" applyFont="1"/>
    <xf numFmtId="166" fontId="0" fillId="0" borderId="0" xfId="0" applyNumberFormat="1" applyFont="1"/>
    <xf numFmtId="166" fontId="0" fillId="10" borderId="0" xfId="0" applyNumberFormat="1" applyFont="1" applyFill="1"/>
    <xf numFmtId="169" fontId="0" fillId="10" borderId="0" xfId="15" applyNumberFormat="1" applyFont="1" applyFill="1"/>
    <xf numFmtId="3" fontId="1" fillId="10" borderId="12" xfId="0" applyNumberFormat="1" applyFont="1" applyFill="1" applyBorder="1" applyAlignment="1">
      <alignment/>
    </xf>
    <xf numFmtId="3" fontId="0" fillId="10" borderId="0" xfId="15" applyNumberFormat="1" applyFont="1" applyFill="1"/>
    <xf numFmtId="3" fontId="0" fillId="10" borderId="0" xfId="0" applyNumberFormat="1" applyFont="1" applyFill="1"/>
    <xf numFmtId="4" fontId="0" fillId="0" borderId="0" xfId="0" applyNumberFormat="1" applyFont="1"/>
    <xf numFmtId="0" fontId="0" fillId="12" borderId="0" xfId="34" applyFont="1" applyFill="1">
      <alignment/>
      <protection/>
    </xf>
    <xf numFmtId="0" fontId="12" fillId="12" borderId="0" xfId="34" applyFont="1" applyFill="1">
      <alignment/>
      <protection/>
    </xf>
    <xf numFmtId="0" fontId="0" fillId="0" borderId="0" xfId="34" applyFont="1" applyBorder="1" applyAlignment="1">
      <alignment vertical="top"/>
      <protection/>
    </xf>
    <xf numFmtId="0" fontId="12" fillId="0" borderId="0" xfId="34" applyFont="1" applyBorder="1" applyAlignment="1">
      <alignment vertical="top"/>
      <protection/>
    </xf>
    <xf numFmtId="0" fontId="17" fillId="0" borderId="0" xfId="34" applyFont="1" applyBorder="1" applyAlignment="1">
      <alignment vertical="top"/>
      <protection/>
    </xf>
    <xf numFmtId="4" fontId="1" fillId="0" borderId="0" xfId="37" applyNumberFormat="1" applyFont="1" applyFill="1" applyBorder="1" applyAlignment="1">
      <alignment/>
      <protection/>
    </xf>
    <xf numFmtId="0" fontId="0" fillId="0" borderId="0" xfId="34" applyFont="1" applyFill="1" applyBorder="1">
      <alignment/>
      <protection/>
    </xf>
    <xf numFmtId="0" fontId="1" fillId="0" borderId="0" xfId="34" applyNumberFormat="1" applyFont="1" applyFill="1" applyBorder="1" applyAlignment="1">
      <alignment/>
      <protection/>
    </xf>
    <xf numFmtId="170" fontId="1" fillId="0" borderId="0" xfId="38" applyNumberFormat="1" applyFont="1" applyFill="1" applyBorder="1" applyAlignment="1">
      <alignment horizontal="right" vertical="center" indent="3"/>
    </xf>
    <xf numFmtId="0" fontId="12" fillId="0" borderId="0" xfId="34" applyFont="1" applyFill="1" applyBorder="1" applyAlignment="1">
      <alignment vertical="center"/>
      <protection/>
    </xf>
    <xf numFmtId="165" fontId="1" fillId="0" borderId="0" xfId="34" applyNumberFormat="1" applyFont="1" applyFill="1" applyBorder="1" applyAlignment="1">
      <alignment/>
      <protection/>
    </xf>
    <xf numFmtId="166" fontId="1" fillId="0" borderId="0" xfId="37" applyNumberFormat="1" applyFont="1" applyFill="1" applyBorder="1" applyAlignment="1">
      <alignment/>
      <protection/>
    </xf>
    <xf numFmtId="0" fontId="13" fillId="0" borderId="0" xfId="34" applyNumberFormat="1" applyFont="1" applyFill="1" applyBorder="1" applyAlignment="1">
      <alignment/>
      <protection/>
    </xf>
    <xf numFmtId="171" fontId="0" fillId="0" borderId="0" xfId="34" applyNumberFormat="1" applyFont="1" applyFill="1" applyBorder="1">
      <alignment/>
      <protection/>
    </xf>
    <xf numFmtId="170" fontId="18" fillId="0" borderId="0" xfId="38" applyNumberFormat="1" applyFont="1" applyFill="1" applyBorder="1" applyAlignment="1">
      <alignment horizontal="right" vertical="center" indent="3"/>
    </xf>
    <xf numFmtId="2" fontId="1" fillId="0" borderId="0" xfId="34" applyNumberFormat="1" applyFont="1" applyFill="1" applyBorder="1" applyAlignment="1">
      <alignment/>
      <protection/>
    </xf>
    <xf numFmtId="0" fontId="13" fillId="0" borderId="0" xfId="34" applyNumberFormat="1" applyFont="1" applyFill="1" applyBorder="1" applyAlignment="1">
      <alignment wrapText="1"/>
      <protection/>
    </xf>
    <xf numFmtId="0" fontId="0" fillId="0" borderId="0" xfId="34" applyFont="1">
      <alignment/>
      <protection/>
    </xf>
    <xf numFmtId="0" fontId="14" fillId="0" borderId="0" xfId="0" applyFont="1" applyAlignment="1">
      <alignment/>
    </xf>
    <xf numFmtId="170" fontId="0" fillId="12" borderId="0" xfId="34" applyNumberFormat="1" applyFont="1" applyFill="1">
      <alignment/>
      <protection/>
    </xf>
    <xf numFmtId="165" fontId="0" fillId="12" borderId="0" xfId="34" applyNumberFormat="1" applyFont="1" applyFill="1">
      <alignment/>
      <protection/>
    </xf>
    <xf numFmtId="0" fontId="0" fillId="12" borderId="0" xfId="34" applyFont="1" applyFill="1" applyBorder="1">
      <alignment/>
      <protection/>
    </xf>
    <xf numFmtId="0" fontId="0" fillId="10" borderId="0" xfId="34" applyFont="1" applyFill="1">
      <alignment/>
      <protection/>
    </xf>
    <xf numFmtId="4" fontId="1" fillId="10" borderId="0" xfId="0" applyNumberFormat="1" applyFont="1" applyFill="1" applyBorder="1" applyAlignment="1">
      <alignment/>
    </xf>
    <xf numFmtId="0" fontId="0" fillId="0" borderId="0" xfId="34" applyFont="1" applyFill="1" applyBorder="1">
      <alignment/>
      <protection/>
    </xf>
    <xf numFmtId="0" fontId="0" fillId="0" borderId="0" xfId="34" applyFont="1">
      <alignment/>
      <protection/>
    </xf>
    <xf numFmtId="4" fontId="1" fillId="0" borderId="0" xfId="0" applyNumberFormat="1" applyFont="1" applyFill="1" applyBorder="1" applyAlignment="1">
      <alignment/>
    </xf>
    <xf numFmtId="0" fontId="0" fillId="0" borderId="0" xfId="0" applyFont="1" applyFill="1"/>
    <xf numFmtId="0" fontId="1" fillId="10" borderId="0" xfId="23" applyNumberFormat="1" applyFont="1" applyFill="1" applyBorder="1" applyAlignment="1">
      <alignment/>
      <protection/>
    </xf>
    <xf numFmtId="0" fontId="13" fillId="0" borderId="0" xfId="23" applyFont="1">
      <alignment/>
      <protection/>
    </xf>
    <xf numFmtId="0" fontId="0" fillId="10" borderId="0" xfId="0" applyFont="1" applyFill="1" applyBorder="1"/>
    <xf numFmtId="4" fontId="1" fillId="10" borderId="12" xfId="0" applyNumberFormat="1" applyFont="1" applyFill="1" applyBorder="1" applyAlignment="1">
      <alignment/>
    </xf>
    <xf numFmtId="165" fontId="0" fillId="10" borderId="0" xfId="0" applyNumberFormat="1" applyFont="1" applyFill="1"/>
    <xf numFmtId="0" fontId="0" fillId="10" borderId="12" xfId="0" applyFont="1" applyFill="1" applyBorder="1"/>
    <xf numFmtId="2" fontId="0" fillId="10" borderId="0" xfId="0" applyNumberFormat="1" applyFont="1" applyFill="1" applyBorder="1"/>
    <xf numFmtId="4" fontId="0" fillId="10" borderId="0" xfId="0" applyNumberFormat="1" applyFont="1" applyFill="1" applyBorder="1"/>
    <xf numFmtId="165" fontId="0" fillId="0" borderId="0" xfId="0" applyNumberFormat="1" applyFont="1" applyFill="1" applyBorder="1"/>
    <xf numFmtId="173" fontId="0" fillId="10" borderId="0" xfId="0" applyNumberFormat="1" applyFont="1" applyFill="1"/>
    <xf numFmtId="0" fontId="16" fillId="0" borderId="0" xfId="0" applyFont="1" applyAlignment="1">
      <alignment wrapText="1"/>
    </xf>
    <xf numFmtId="165" fontId="16" fillId="0" borderId="0" xfId="15" applyNumberFormat="1" applyFont="1"/>
    <xf numFmtId="165" fontId="0" fillId="0" borderId="0" xfId="15" applyNumberFormat="1" applyFont="1"/>
    <xf numFmtId="0" fontId="0" fillId="0" borderId="0" xfId="15" applyNumberFormat="1" applyFont="1"/>
    <xf numFmtId="0" fontId="13" fillId="0" borderId="0" xfId="45" applyFont="1" applyFill="1" applyBorder="1" applyAlignment="1">
      <alignment vertical="top"/>
      <protection/>
    </xf>
    <xf numFmtId="0" fontId="0" fillId="0" borderId="0" xfId="45" applyFont="1" applyFill="1" applyBorder="1" applyAlignment="1">
      <alignment/>
      <protection/>
    </xf>
    <xf numFmtId="0" fontId="0" fillId="0" borderId="0" xfId="0" applyFont="1" applyFill="1" applyBorder="1" applyAlignment="1">
      <alignment/>
    </xf>
    <xf numFmtId="168" fontId="1" fillId="10" borderId="0" xfId="0" applyNumberFormat="1" applyFont="1" applyFill="1" applyBorder="1" applyAlignment="1">
      <alignment/>
    </xf>
    <xf numFmtId="0" fontId="1" fillId="10" borderId="15" xfId="0" applyNumberFormat="1" applyFont="1" applyFill="1" applyBorder="1" applyAlignment="1">
      <alignment/>
    </xf>
    <xf numFmtId="4" fontId="1" fillId="10" borderId="15" xfId="0" applyNumberFormat="1" applyFont="1" applyFill="1" applyBorder="1" applyAlignment="1">
      <alignment/>
    </xf>
    <xf numFmtId="172" fontId="1" fillId="0" borderId="0" xfId="23" applyNumberFormat="1" applyFont="1">
      <alignment/>
      <protection/>
    </xf>
    <xf numFmtId="4" fontId="1" fillId="0" borderId="15" xfId="0" applyNumberFormat="1" applyFont="1" applyFill="1" applyBorder="1" applyAlignment="1">
      <alignment/>
    </xf>
    <xf numFmtId="0" fontId="1" fillId="0" borderId="15" xfId="0" applyNumberFormat="1" applyFont="1" applyFill="1" applyBorder="1" applyAlignment="1">
      <alignment/>
    </xf>
    <xf numFmtId="4" fontId="1" fillId="0" borderId="0" xfId="23" applyNumberFormat="1" applyFont="1">
      <alignment/>
      <protection/>
    </xf>
    <xf numFmtId="0" fontId="13" fillId="12" borderId="0" xfId="27" applyFont="1" applyFill="1" applyBorder="1" applyAlignment="1">
      <alignment horizontal="left" vertical="center"/>
      <protection/>
    </xf>
    <xf numFmtId="169" fontId="0" fillId="0" borderId="0" xfId="15" applyNumberFormat="1" applyFont="1" applyFill="1" applyBorder="1"/>
    <xf numFmtId="4" fontId="19" fillId="0" borderId="0" xfId="23" applyNumberFormat="1" applyFont="1">
      <alignment/>
      <protection/>
    </xf>
    <xf numFmtId="167" fontId="0" fillId="0" borderId="0" xfId="22" applyFont="1" applyFill="1" applyBorder="1" applyAlignment="1">
      <alignment horizontal="right" vertical="center" indent="1"/>
    </xf>
    <xf numFmtId="166" fontId="1" fillId="0" borderId="0" xfId="23" applyNumberFormat="1" applyFont="1">
      <alignment/>
      <protection/>
    </xf>
    <xf numFmtId="0" fontId="18" fillId="0" borderId="0" xfId="23" applyFont="1">
      <alignment/>
      <protection/>
    </xf>
    <xf numFmtId="0" fontId="1" fillId="0" borderId="0" xfId="0" applyFont="1" applyFill="1" applyBorder="1"/>
    <xf numFmtId="0" fontId="13" fillId="10" borderId="0" xfId="23" applyFont="1" applyFill="1">
      <alignment/>
      <protection/>
    </xf>
    <xf numFmtId="0" fontId="0" fillId="10" borderId="0" xfId="0" applyFont="1" applyFill="1" applyBorder="1"/>
    <xf numFmtId="165" fontId="0" fillId="10" borderId="0" xfId="0" applyNumberFormat="1" applyFont="1" applyFill="1" applyBorder="1"/>
    <xf numFmtId="165" fontId="1" fillId="10" borderId="0" xfId="0" applyNumberFormat="1" applyFont="1" applyFill="1" applyBorder="1" applyAlignment="1">
      <alignment/>
    </xf>
    <xf numFmtId="0" fontId="1" fillId="10" borderId="16" xfId="0" applyNumberFormat="1" applyFont="1" applyFill="1" applyBorder="1" applyAlignment="1">
      <alignment/>
    </xf>
    <xf numFmtId="3" fontId="1" fillId="10" borderId="0" xfId="0" applyNumberFormat="1" applyFont="1" applyFill="1" applyBorder="1" applyAlignment="1">
      <alignment/>
    </xf>
    <xf numFmtId="0" fontId="1" fillId="10" borderId="12" xfId="23" applyFont="1" applyFill="1" applyBorder="1">
      <alignment/>
      <protection/>
    </xf>
    <xf numFmtId="172" fontId="1" fillId="10" borderId="12" xfId="0" applyNumberFormat="1" applyFont="1" applyFill="1" applyBorder="1" applyAlignment="1">
      <alignment horizontal="right" vertical="center" shrinkToFit="1"/>
    </xf>
    <xf numFmtId="166" fontId="1" fillId="10" borderId="0" xfId="23" applyNumberFormat="1" applyFont="1" applyFill="1">
      <alignment/>
      <protection/>
    </xf>
    <xf numFmtId="4" fontId="1" fillId="10" borderId="9" xfId="0" applyNumberFormat="1" applyFont="1" applyFill="1" applyBorder="1" applyAlignment="1">
      <alignment/>
    </xf>
    <xf numFmtId="0" fontId="1" fillId="0" borderId="0" xfId="24" applyNumberFormat="1" applyFont="1" applyFill="1" applyBorder="1" applyAlignment="1">
      <alignment/>
      <protection/>
    </xf>
    <xf numFmtId="0" fontId="0" fillId="0" borderId="0" xfId="24" applyFont="1">
      <alignment/>
      <protection/>
    </xf>
    <xf numFmtId="0" fontId="1" fillId="16" borderId="12" xfId="24" applyNumberFormat="1" applyFont="1" applyFill="1" applyBorder="1" applyAlignment="1">
      <alignment/>
      <protection/>
    </xf>
    <xf numFmtId="4" fontId="1" fillId="0" borderId="12" xfId="24" applyNumberFormat="1" applyFont="1" applyFill="1" applyBorder="1" applyAlignment="1">
      <alignment/>
      <protection/>
    </xf>
    <xf numFmtId="3" fontId="1" fillId="0" borderId="12" xfId="24" applyNumberFormat="1" applyFont="1" applyFill="1" applyBorder="1" applyAlignment="1">
      <alignment/>
      <protection/>
    </xf>
    <xf numFmtId="4" fontId="0" fillId="0" borderId="0" xfId="24" applyNumberFormat="1" applyFont="1">
      <alignment/>
      <protection/>
    </xf>
    <xf numFmtId="3" fontId="0" fillId="0" borderId="0" xfId="24" applyNumberFormat="1" applyFont="1">
      <alignment/>
      <protection/>
    </xf>
    <xf numFmtId="0" fontId="1" fillId="0" borderId="12" xfId="24" applyNumberFormat="1" applyFont="1" applyFill="1" applyBorder="1" applyAlignment="1">
      <alignment/>
      <protection/>
    </xf>
    <xf numFmtId="0" fontId="0" fillId="0" borderId="0" xfId="26" applyFont="1">
      <alignment/>
      <protection/>
    </xf>
    <xf numFmtId="0" fontId="12" fillId="0" borderId="0" xfId="26" applyFont="1">
      <alignment/>
      <protection/>
    </xf>
    <xf numFmtId="0" fontId="13" fillId="0" borderId="0" xfId="26" applyNumberFormat="1" applyFont="1" applyFill="1" applyBorder="1" applyAlignment="1">
      <alignment horizontal="left"/>
      <protection/>
    </xf>
    <xf numFmtId="0" fontId="0" fillId="0" borderId="0" xfId="26" applyFont="1" applyAlignment="1">
      <alignment horizontal="left"/>
      <protection/>
    </xf>
    <xf numFmtId="0" fontId="13" fillId="0" borderId="0" xfId="27" applyFont="1" applyBorder="1">
      <alignment/>
      <protection/>
    </xf>
    <xf numFmtId="0" fontId="1" fillId="0" borderId="0" xfId="27" applyFont="1" applyBorder="1">
      <alignment/>
      <protection/>
    </xf>
    <xf numFmtId="0" fontId="13" fillId="17" borderId="17" xfId="27" applyFont="1" applyFill="1" applyBorder="1" applyAlignment="1">
      <alignment/>
      <protection/>
    </xf>
    <xf numFmtId="3" fontId="1" fillId="17" borderId="18" xfId="27" applyNumberFormat="1" applyFont="1" applyFill="1" applyBorder="1" applyAlignment="1">
      <alignment horizontal="right" indent="1"/>
      <protection/>
    </xf>
    <xf numFmtId="3" fontId="1" fillId="17" borderId="14" xfId="27" applyNumberFormat="1" applyFont="1" applyFill="1" applyBorder="1" applyAlignment="1">
      <alignment horizontal="right" indent="1"/>
      <protection/>
    </xf>
    <xf numFmtId="3" fontId="0" fillId="0" borderId="0" xfId="26" applyNumberFormat="1" applyFont="1">
      <alignment/>
      <protection/>
    </xf>
    <xf numFmtId="0" fontId="13" fillId="18" borderId="19" xfId="27" applyFont="1" applyFill="1" applyBorder="1" applyAlignment="1">
      <alignment/>
      <protection/>
    </xf>
    <xf numFmtId="3" fontId="1" fillId="0" borderId="20" xfId="22" applyNumberFormat="1" applyFont="1" applyFill="1" applyBorder="1" applyAlignment="1">
      <alignment horizontal="right" vertical="top" indent="1"/>
    </xf>
    <xf numFmtId="3" fontId="0" fillId="0" borderId="20" xfId="22" applyNumberFormat="1" applyFont="1" applyFill="1" applyBorder="1" applyAlignment="1">
      <alignment horizontal="right" vertical="top" indent="1"/>
    </xf>
    <xf numFmtId="3" fontId="0" fillId="0" borderId="21" xfId="22" applyNumberFormat="1" applyFont="1" applyFill="1" applyBorder="1" applyAlignment="1">
      <alignment horizontal="right" vertical="top" indent="1"/>
    </xf>
    <xf numFmtId="1" fontId="0" fillId="0" borderId="0" xfId="26" applyNumberFormat="1" applyFont="1">
      <alignment/>
      <protection/>
    </xf>
    <xf numFmtId="3" fontId="0" fillId="0" borderId="0" xfId="26" applyNumberFormat="1" applyFont="1" applyFill="1">
      <alignment/>
      <protection/>
    </xf>
    <xf numFmtId="0" fontId="0" fillId="0" borderId="0" xfId="26" applyFont="1" applyFill="1">
      <alignment/>
      <protection/>
    </xf>
    <xf numFmtId="0" fontId="13" fillId="18" borderId="22" xfId="27" applyFont="1" applyFill="1" applyBorder="1" applyAlignment="1">
      <alignment/>
      <protection/>
    </xf>
    <xf numFmtId="3" fontId="1" fillId="0" borderId="23" xfId="22" applyNumberFormat="1" applyFont="1" applyFill="1" applyBorder="1" applyAlignment="1">
      <alignment horizontal="right" vertical="top" indent="1"/>
    </xf>
    <xf numFmtId="3" fontId="0" fillId="0" borderId="23" xfId="22" applyNumberFormat="1" applyFont="1" applyFill="1" applyBorder="1" applyAlignment="1">
      <alignment horizontal="right" vertical="top" indent="1"/>
    </xf>
    <xf numFmtId="3" fontId="0" fillId="0" borderId="24" xfId="22" applyNumberFormat="1" applyFont="1" applyFill="1" applyBorder="1" applyAlignment="1">
      <alignment horizontal="right" vertical="top" indent="1"/>
    </xf>
    <xf numFmtId="1" fontId="0" fillId="0" borderId="0" xfId="26" applyNumberFormat="1" applyFont="1" applyFill="1">
      <alignment/>
      <protection/>
    </xf>
    <xf numFmtId="0" fontId="13" fillId="18" borderId="25" xfId="27" applyFont="1" applyFill="1" applyBorder="1" applyAlignment="1">
      <alignment/>
      <protection/>
    </xf>
    <xf numFmtId="3" fontId="1" fillId="0" borderId="26" xfId="22" applyNumberFormat="1" applyFont="1" applyFill="1" applyBorder="1" applyAlignment="1">
      <alignment horizontal="right" vertical="top" indent="1"/>
    </xf>
    <xf numFmtId="3" fontId="0" fillId="0" borderId="26" xfId="22" applyNumberFormat="1" applyFont="1" applyFill="1" applyBorder="1" applyAlignment="1">
      <alignment horizontal="right" vertical="top" indent="1"/>
    </xf>
    <xf numFmtId="3" fontId="0" fillId="0" borderId="27" xfId="22" applyNumberFormat="1" applyFont="1" applyFill="1" applyBorder="1" applyAlignment="1">
      <alignment horizontal="right" vertical="top" indent="1"/>
    </xf>
    <xf numFmtId="3" fontId="0" fillId="0" borderId="6" xfId="22" applyNumberFormat="1" applyFont="1" applyFill="1" applyBorder="1" applyAlignment="1">
      <alignment horizontal="right" vertical="top" indent="1"/>
    </xf>
    <xf numFmtId="0" fontId="14" fillId="0" borderId="0" xfId="26" applyFont="1">
      <alignment/>
      <protection/>
    </xf>
    <xf numFmtId="0" fontId="13" fillId="0" borderId="0" xfId="27" applyFont="1" applyAlignment="1">
      <alignment horizontal="left"/>
      <protection/>
    </xf>
    <xf numFmtId="0" fontId="1" fillId="0" borderId="0" xfId="27" applyFont="1">
      <alignment/>
      <protection/>
    </xf>
    <xf numFmtId="0" fontId="20" fillId="0" borderId="0" xfId="27" applyFont="1">
      <alignment/>
      <protection/>
    </xf>
    <xf numFmtId="0" fontId="1" fillId="0" borderId="0" xfId="26" applyFont="1">
      <alignment/>
      <protection/>
    </xf>
    <xf numFmtId="3" fontId="1" fillId="0" borderId="0" xfId="26" applyNumberFormat="1" applyFont="1">
      <alignment/>
      <protection/>
    </xf>
    <xf numFmtId="0" fontId="1" fillId="0" borderId="0" xfId="26" applyNumberFormat="1" applyFont="1" applyFill="1" applyBorder="1" applyAlignment="1">
      <alignment/>
      <protection/>
    </xf>
    <xf numFmtId="165" fontId="0" fillId="0" borderId="0" xfId="26" applyNumberFormat="1" applyFont="1" applyFill="1">
      <alignment/>
      <protection/>
    </xf>
    <xf numFmtId="165" fontId="0" fillId="0" borderId="0" xfId="26" applyNumberFormat="1" applyFont="1">
      <alignment/>
      <protection/>
    </xf>
    <xf numFmtId="0" fontId="0" fillId="0" borderId="0" xfId="26" applyFont="1" applyFill="1" applyBorder="1">
      <alignment/>
      <protection/>
    </xf>
    <xf numFmtId="0" fontId="1" fillId="0" borderId="0" xfId="23" applyFont="1" applyAlignment="1">
      <alignment horizontal="left"/>
      <protection/>
    </xf>
    <xf numFmtId="0" fontId="15" fillId="19" borderId="13" xfId="0" applyFont="1" applyFill="1" applyBorder="1" applyAlignment="1">
      <alignment horizontal="left" vertical="center"/>
    </xf>
    <xf numFmtId="0" fontId="15" fillId="19" borderId="13" xfId="0" applyFont="1" applyFill="1" applyBorder="1" applyAlignment="1">
      <alignment horizontal="right" vertical="center"/>
    </xf>
    <xf numFmtId="0" fontId="1" fillId="0" borderId="0" xfId="23" applyFont="1" applyAlignment="1">
      <alignment/>
      <protection/>
    </xf>
    <xf numFmtId="0" fontId="1" fillId="12" borderId="0" xfId="34" applyNumberFormat="1" applyFont="1" applyFill="1" applyBorder="1" applyAlignment="1">
      <alignment/>
      <protection/>
    </xf>
    <xf numFmtId="0" fontId="12" fillId="0" borderId="0" xfId="26" applyFont="1" applyAlignment="1">
      <alignment horizontal="left"/>
      <protection/>
    </xf>
    <xf numFmtId="0" fontId="5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2" fillId="19" borderId="13" xfId="0" applyFont="1" applyFill="1" applyBorder="1" applyAlignment="1">
      <alignment horizontal="right" vertical="center"/>
    </xf>
    <xf numFmtId="0" fontId="22" fillId="19" borderId="13" xfId="0" applyFont="1" applyFill="1" applyBorder="1" applyAlignment="1">
      <alignment horizontal="left" vertical="center"/>
    </xf>
    <xf numFmtId="0" fontId="21" fillId="13" borderId="13" xfId="0" applyFont="1" applyFill="1" applyBorder="1" applyAlignment="1">
      <alignment horizontal="left" vertical="center"/>
    </xf>
    <xf numFmtId="0" fontId="21" fillId="14" borderId="13" xfId="0" applyFont="1" applyFill="1" applyBorder="1" applyAlignment="1">
      <alignment horizontal="left" vertical="center"/>
    </xf>
    <xf numFmtId="3" fontId="5" fillId="15" borderId="0" xfId="0" applyNumberFormat="1" applyFont="1" applyFill="1" applyAlignment="1">
      <alignment horizontal="right" vertical="center" shrinkToFit="1"/>
    </xf>
    <xf numFmtId="172" fontId="5" fillId="15" borderId="0" xfId="0" applyNumberFormat="1" applyFont="1" applyFill="1" applyAlignment="1">
      <alignment horizontal="right" vertical="center" shrinkToFit="1"/>
    </xf>
    <xf numFmtId="4" fontId="5" fillId="15" borderId="0" xfId="0" applyNumberFormat="1" applyFont="1" applyFill="1" applyAlignment="1">
      <alignment horizontal="right" vertical="center" shrinkToFit="1"/>
    </xf>
    <xf numFmtId="3" fontId="5" fillId="0" borderId="0" xfId="0" applyNumberFormat="1" applyFont="1" applyAlignment="1">
      <alignment horizontal="right" vertical="center" shrinkToFit="1"/>
    </xf>
    <xf numFmtId="172" fontId="5" fillId="0" borderId="0" xfId="0" applyNumberFormat="1" applyFont="1" applyAlignment="1">
      <alignment horizontal="right" vertical="center" shrinkToFit="1"/>
    </xf>
    <xf numFmtId="4" fontId="5" fillId="0" borderId="0" xfId="0" applyNumberFormat="1" applyFont="1" applyAlignment="1">
      <alignment horizontal="right" vertical="center" shrinkToFit="1"/>
    </xf>
    <xf numFmtId="0" fontId="22" fillId="19" borderId="13" xfId="0" applyFont="1" applyFill="1" applyBorder="1" applyAlignment="1">
      <alignment horizontal="left" vertical="center"/>
    </xf>
    <xf numFmtId="0" fontId="22" fillId="19" borderId="13" xfId="0" applyFont="1" applyFill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2" fillId="19" borderId="13" xfId="0" applyFont="1" applyFill="1" applyBorder="1" applyAlignment="1">
      <alignment horizontal="right" vertical="center"/>
    </xf>
    <xf numFmtId="166" fontId="1" fillId="10" borderId="12" xfId="35" applyNumberFormat="1" applyFont="1" applyFill="1" applyBorder="1" applyAlignment="1">
      <alignment/>
      <protection/>
    </xf>
    <xf numFmtId="165" fontId="1" fillId="10" borderId="0" xfId="23" applyNumberFormat="1" applyFont="1" applyFill="1">
      <alignment/>
      <protection/>
    </xf>
    <xf numFmtId="0" fontId="1" fillId="10" borderId="0" xfId="23" applyFont="1" applyFill="1" applyAlignment="1">
      <alignment horizontal="right"/>
      <protection/>
    </xf>
    <xf numFmtId="0" fontId="12" fillId="10" borderId="28" xfId="0" applyFont="1" applyFill="1" applyBorder="1" applyAlignment="1">
      <alignment horizontal="right" wrapText="1"/>
    </xf>
    <xf numFmtId="165" fontId="12" fillId="10" borderId="29" xfId="0" applyNumberFormat="1" applyFont="1" applyFill="1" applyBorder="1" applyAlignment="1">
      <alignment horizontal="right" wrapText="1"/>
    </xf>
    <xf numFmtId="165" fontId="12" fillId="10" borderId="30" xfId="0" applyNumberFormat="1" applyFont="1" applyFill="1" applyBorder="1" applyAlignment="1">
      <alignment horizontal="right" wrapText="1"/>
    </xf>
    <xf numFmtId="0" fontId="0" fillId="10" borderId="0" xfId="0" applyFont="1" applyFill="1" applyAlignment="1">
      <alignment horizontal="left"/>
    </xf>
    <xf numFmtId="0" fontId="13" fillId="10" borderId="31" xfId="0" applyFont="1" applyFill="1" applyBorder="1" applyAlignment="1">
      <alignment horizontal="left" vertical="center"/>
    </xf>
    <xf numFmtId="0" fontId="13" fillId="10" borderId="31" xfId="23" applyFont="1" applyFill="1" applyBorder="1">
      <alignment/>
      <protection/>
    </xf>
    <xf numFmtId="172" fontId="5" fillId="0" borderId="0" xfId="0" applyNumberFormat="1" applyFont="1" applyFill="1" applyAlignment="1">
      <alignment horizontal="right" vertical="center" shrinkToFit="1"/>
    </xf>
    <xf numFmtId="3" fontId="5" fillId="0" borderId="0" xfId="0" applyNumberFormat="1" applyFont="1" applyFill="1" applyAlignment="1">
      <alignment horizontal="right" vertical="center" shrinkToFit="1"/>
    </xf>
    <xf numFmtId="4" fontId="5" fillId="0" borderId="0" xfId="0" applyNumberFormat="1" applyFont="1" applyFill="1" applyAlignment="1">
      <alignment horizontal="right" vertical="center" shrinkToFit="1"/>
    </xf>
    <xf numFmtId="0" fontId="1" fillId="0" borderId="0" xfId="23" applyFont="1" applyFill="1">
      <alignment/>
      <protection/>
    </xf>
    <xf numFmtId="0" fontId="13" fillId="0" borderId="0" xfId="23" applyFont="1" applyAlignment="1">
      <alignment horizontal="left"/>
      <protection/>
    </xf>
    <xf numFmtId="0" fontId="22" fillId="19" borderId="13" xfId="0" applyFont="1" applyFill="1" applyBorder="1" applyAlignment="1">
      <alignment horizontal="left" vertical="center"/>
    </xf>
    <xf numFmtId="0" fontId="22" fillId="19" borderId="13" xfId="0" applyFont="1" applyFill="1" applyBorder="1" applyAlignment="1">
      <alignment horizontal="center" vertical="center"/>
    </xf>
    <xf numFmtId="0" fontId="22" fillId="19" borderId="13" xfId="0" applyFont="1" applyFill="1" applyBorder="1" applyAlignment="1">
      <alignment horizontal="right" vertical="center"/>
    </xf>
    <xf numFmtId="3" fontId="5" fillId="9" borderId="0" xfId="0" applyNumberFormat="1" applyFont="1" applyFill="1" applyAlignment="1">
      <alignment horizontal="right" vertical="center" shrinkToFit="1"/>
    </xf>
    <xf numFmtId="0" fontId="10" fillId="0" borderId="0" xfId="47"/>
    <xf numFmtId="0" fontId="1" fillId="10" borderId="12" xfId="0" applyFont="1" applyFill="1" applyBorder="1"/>
    <xf numFmtId="0" fontId="1" fillId="16" borderId="12" xfId="0" applyFont="1" applyFill="1" applyBorder="1"/>
    <xf numFmtId="4" fontId="1" fillId="0" borderId="12" xfId="0" applyNumberFormat="1" applyFont="1" applyBorder="1"/>
    <xf numFmtId="4" fontId="1" fillId="10" borderId="12" xfId="0" applyNumberFormat="1" applyFont="1" applyFill="1" applyBorder="1"/>
    <xf numFmtId="0" fontId="1" fillId="0" borderId="0" xfId="34" applyFont="1">
      <alignment/>
      <protection/>
    </xf>
    <xf numFmtId="0" fontId="0" fillId="0" borderId="0" xfId="0" applyAlignment="1">
      <alignment wrapText="1"/>
    </xf>
    <xf numFmtId="4" fontId="1" fillId="0" borderId="0" xfId="0" applyNumberFormat="1" applyFont="1"/>
    <xf numFmtId="166" fontId="1" fillId="0" borderId="0" xfId="0" applyNumberFormat="1" applyFont="1"/>
    <xf numFmtId="165" fontId="0" fillId="0" borderId="0" xfId="0" applyNumberFormat="1"/>
    <xf numFmtId="4" fontId="0" fillId="0" borderId="0" xfId="0" applyNumberFormat="1"/>
    <xf numFmtId="166" fontId="0" fillId="0" borderId="0" xfId="0" applyNumberFormat="1"/>
    <xf numFmtId="166" fontId="5" fillId="0" borderId="0" xfId="0" applyNumberFormat="1" applyFont="1" applyAlignment="1">
      <alignment horizontal="right" vertical="center" shrinkToFit="1"/>
    </xf>
    <xf numFmtId="166" fontId="1" fillId="10" borderId="12" xfId="0" applyNumberFormat="1" applyFont="1" applyFill="1" applyBorder="1"/>
    <xf numFmtId="168" fontId="1" fillId="0" borderId="0" xfId="23" applyNumberFormat="1" applyFont="1" applyAlignment="1">
      <alignment horizontal="left" vertical="top"/>
      <protection/>
    </xf>
    <xf numFmtId="0" fontId="13" fillId="0" borderId="0" xfId="23" applyFont="1" applyAlignment="1">
      <alignment horizontal="center" vertical="center"/>
      <protection/>
    </xf>
    <xf numFmtId="0" fontId="1" fillId="16" borderId="32" xfId="0" applyFont="1" applyFill="1" applyBorder="1"/>
    <xf numFmtId="0" fontId="21" fillId="14" borderId="33" xfId="0" applyFont="1" applyFill="1" applyBorder="1" applyAlignment="1">
      <alignment horizontal="left" vertical="center"/>
    </xf>
    <xf numFmtId="166" fontId="1" fillId="10" borderId="0" xfId="0" applyNumberFormat="1" applyFont="1" applyFill="1"/>
    <xf numFmtId="0" fontId="0" fillId="0" borderId="0" xfId="0" applyFill="1" applyBorder="1"/>
    <xf numFmtId="4" fontId="1" fillId="10" borderId="0" xfId="0" applyNumberFormat="1" applyFont="1" applyFill="1"/>
    <xf numFmtId="165" fontId="1" fillId="10" borderId="0" xfId="0" applyNumberFormat="1" applyFont="1" applyFill="1"/>
    <xf numFmtId="3" fontId="1" fillId="10" borderId="12" xfId="0" applyNumberFormat="1" applyFont="1" applyFill="1" applyBorder="1"/>
    <xf numFmtId="0" fontId="1" fillId="10" borderId="16" xfId="0" applyFont="1" applyFill="1" applyBorder="1"/>
    <xf numFmtId="3" fontId="1" fillId="10" borderId="9" xfId="0" applyNumberFormat="1" applyFont="1" applyFill="1" applyBorder="1"/>
    <xf numFmtId="0" fontId="13" fillId="10" borderId="0" xfId="0" applyFont="1" applyFill="1" applyAlignment="1">
      <alignment horizontal="left" vertical="center"/>
    </xf>
    <xf numFmtId="0" fontId="13" fillId="0" borderId="0" xfId="23" applyFont="1" applyAlignment="1">
      <alignment horizontal="left"/>
      <protection/>
    </xf>
    <xf numFmtId="0" fontId="1" fillId="0" borderId="0" xfId="23" applyFont="1" applyAlignment="1">
      <alignment horizontal="left"/>
      <protection/>
    </xf>
    <xf numFmtId="0" fontId="0" fillId="0" borderId="0" xfId="0" applyFont="1" applyAlignment="1">
      <alignment vertical="top" wrapText="1"/>
    </xf>
    <xf numFmtId="165" fontId="0" fillId="0" borderId="0" xfId="0" applyNumberFormat="1" applyFont="1" applyAlignment="1">
      <alignment horizontal="left"/>
    </xf>
    <xf numFmtId="0" fontId="1" fillId="0" borderId="0" xfId="0" applyFont="1" applyAlignment="1">
      <alignment vertical="top" wrapText="1"/>
    </xf>
    <xf numFmtId="0" fontId="22" fillId="19" borderId="13" xfId="0" applyFont="1" applyFill="1" applyBorder="1" applyAlignment="1">
      <alignment horizontal="left" vertical="center"/>
    </xf>
    <xf numFmtId="0" fontId="22" fillId="19" borderId="13" xfId="0" applyFont="1" applyFill="1" applyBorder="1" applyAlignment="1">
      <alignment horizontal="right" vertical="center"/>
    </xf>
    <xf numFmtId="0" fontId="13" fillId="0" borderId="0" xfId="0" applyFont="1" applyAlignment="1">
      <alignment horizontal="left"/>
    </xf>
    <xf numFmtId="165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left"/>
    </xf>
    <xf numFmtId="0" fontId="14" fillId="0" borderId="0" xfId="0" applyFont="1"/>
    <xf numFmtId="0" fontId="13" fillId="0" borderId="0" xfId="23" applyFont="1" applyAlignment="1">
      <alignment vertical="top" wrapText="1"/>
      <protection/>
    </xf>
    <xf numFmtId="0" fontId="13" fillId="0" borderId="0" xfId="23" applyFont="1" applyAlignment="1">
      <alignment vertical="top"/>
      <protection/>
    </xf>
    <xf numFmtId="0" fontId="1" fillId="0" borderId="0" xfId="23" applyFont="1" applyAlignment="1">
      <alignment/>
      <protection/>
    </xf>
    <xf numFmtId="0" fontId="15" fillId="19" borderId="13" xfId="0" applyFont="1" applyFill="1" applyBorder="1" applyAlignment="1">
      <alignment horizontal="left" vertical="center"/>
    </xf>
    <xf numFmtId="0" fontId="18" fillId="12" borderId="0" xfId="34" applyNumberFormat="1" applyFont="1" applyFill="1" applyBorder="1" applyAlignment="1">
      <alignment horizontal="left" wrapText="1"/>
      <protection/>
    </xf>
    <xf numFmtId="0" fontId="14" fillId="0" borderId="0" xfId="0" applyFont="1" applyAlignment="1">
      <alignment horizontal="left"/>
    </xf>
    <xf numFmtId="0" fontId="1" fillId="12" borderId="0" xfId="34" applyNumberFormat="1" applyFont="1" applyFill="1" applyBorder="1" applyAlignment="1">
      <alignment/>
      <protection/>
    </xf>
    <xf numFmtId="0" fontId="22" fillId="19" borderId="13" xfId="0" applyFont="1" applyFill="1" applyBorder="1" applyAlignment="1">
      <alignment horizontal="center" vertical="center"/>
    </xf>
    <xf numFmtId="0" fontId="1" fillId="12" borderId="0" xfId="34" applyNumberFormat="1" applyFont="1" applyFill="1" applyBorder="1" applyAlignment="1">
      <alignment horizontal="left" wrapText="1"/>
      <protection/>
    </xf>
    <xf numFmtId="0" fontId="18" fillId="0" borderId="0" xfId="23" applyFont="1" applyAlignment="1">
      <alignment horizontal="left"/>
      <protection/>
    </xf>
    <xf numFmtId="0" fontId="0" fillId="0" borderId="0" xfId="24" applyFont="1" applyAlignment="1">
      <alignment horizontal="center" wrapText="1"/>
      <protection/>
    </xf>
    <xf numFmtId="0" fontId="0" fillId="0" borderId="34" xfId="24" applyFont="1" applyBorder="1" applyAlignment="1">
      <alignment horizontal="center"/>
      <protection/>
    </xf>
    <xf numFmtId="0" fontId="13" fillId="10" borderId="30" xfId="27" applyFont="1" applyFill="1" applyBorder="1" applyAlignment="1">
      <alignment horizontal="center" vertical="center"/>
      <protection/>
    </xf>
    <xf numFmtId="0" fontId="13" fillId="10" borderId="0" xfId="27" applyFont="1" applyFill="1" applyBorder="1" applyAlignment="1">
      <alignment horizontal="center" vertical="center"/>
      <protection/>
    </xf>
    <xf numFmtId="0" fontId="13" fillId="10" borderId="30" xfId="27" applyFont="1" applyFill="1" applyBorder="1" applyAlignment="1">
      <alignment horizontal="center" wrapText="1"/>
      <protection/>
    </xf>
    <xf numFmtId="0" fontId="13" fillId="10" borderId="0" xfId="27" applyFont="1" applyFill="1" applyBorder="1" applyAlignment="1">
      <alignment horizontal="center" wrapText="1"/>
      <protection/>
    </xf>
    <xf numFmtId="0" fontId="1" fillId="0" borderId="0" xfId="27" applyFont="1" applyAlignment="1">
      <alignment horizontal="left" wrapText="1"/>
      <protection/>
    </xf>
    <xf numFmtId="0" fontId="12" fillId="0" borderId="0" xfId="26" applyFont="1" applyAlignment="1">
      <alignment horizontal="left"/>
      <protection/>
    </xf>
    <xf numFmtId="0" fontId="12" fillId="20" borderId="0" xfId="26" applyFont="1" applyFill="1" applyAlignment="1">
      <alignment wrapText="1"/>
      <protection/>
    </xf>
    <xf numFmtId="0" fontId="0" fillId="0" borderId="0" xfId="0" applyFont="1" applyAlignment="1">
      <alignment wrapText="1"/>
    </xf>
    <xf numFmtId="0" fontId="0" fillId="21" borderId="0" xfId="26" applyFont="1" applyFill="1" applyAlignment="1">
      <alignment wrapText="1"/>
      <protection/>
    </xf>
    <xf numFmtId="0" fontId="0" fillId="21" borderId="0" xfId="0" applyFont="1" applyFill="1" applyAlignment="1">
      <alignment wrapText="1"/>
    </xf>
    <xf numFmtId="0" fontId="13" fillId="10" borderId="35" xfId="27" applyFont="1" applyFill="1" applyBorder="1" applyAlignment="1">
      <alignment horizontal="center"/>
      <protection/>
    </xf>
    <xf numFmtId="0" fontId="13" fillId="10" borderId="36" xfId="27" applyFont="1" applyFill="1" applyBorder="1" applyAlignment="1">
      <alignment horizontal="center"/>
      <protection/>
    </xf>
    <xf numFmtId="0" fontId="13" fillId="10" borderId="29" xfId="27" applyFont="1" applyFill="1" applyBorder="1" applyAlignment="1">
      <alignment horizontal="center" vertical="center" wrapText="1"/>
      <protection/>
    </xf>
    <xf numFmtId="0" fontId="13" fillId="10" borderId="37" xfId="27" applyFont="1" applyFill="1" applyBorder="1" applyAlignment="1">
      <alignment horizontal="center" vertical="center" wrapText="1"/>
      <protection/>
    </xf>
    <xf numFmtId="0" fontId="13" fillId="10" borderId="29" xfId="27" applyFont="1" applyFill="1" applyBorder="1" applyAlignment="1">
      <alignment horizontal="center" vertical="center"/>
      <protection/>
    </xf>
    <xf numFmtId="0" fontId="13" fillId="10" borderId="37" xfId="27" applyFont="1" applyFill="1" applyBorder="1" applyAlignment="1">
      <alignment horizontal="center" vertical="center"/>
      <protection/>
    </xf>
  </cellXfs>
  <cellStyles count="3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Good" xfId="20"/>
    <cellStyle name="Note" xfId="21"/>
    <cellStyle name="NumberCellStyle" xfId="22"/>
    <cellStyle name="Normal 2" xfId="23"/>
    <cellStyle name="Normal 3" xfId="24"/>
    <cellStyle name="Comma 2" xfId="25"/>
    <cellStyle name="Normal 4" xfId="26"/>
    <cellStyle name="Normal 2 2" xfId="27"/>
    <cellStyle name="Normal 2 3" xfId="28"/>
    <cellStyle name="Normal 5" xfId="29"/>
    <cellStyle name="NumberCellStyle 2" xfId="30"/>
    <cellStyle name="Hyperlink 2" xfId="31"/>
    <cellStyle name="Hyperlink 2 2" xfId="32"/>
    <cellStyle name="Normal 3 2" xfId="33"/>
    <cellStyle name="Normal 4 2" xfId="34"/>
    <cellStyle name="Normal 6" xfId="35"/>
    <cellStyle name="Normal 6 2" xfId="36"/>
    <cellStyle name="Normal 8" xfId="37"/>
    <cellStyle name="Good 2" xfId="38"/>
    <cellStyle name="Normal 10" xfId="39"/>
    <cellStyle name="Normal 5 2" xfId="40"/>
    <cellStyle name="Normal 7" xfId="41"/>
    <cellStyle name="Normal 8 2" xfId="42"/>
    <cellStyle name="Normal 9" xfId="43"/>
    <cellStyle name="Normal 9 2" xfId="44"/>
    <cellStyle name="Normal 11" xfId="45"/>
    <cellStyle name="Normal 12" xfId="46"/>
    <cellStyle name="Hyperlink" xfId="47"/>
  </cellStyles>
  <dxfs count="10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6" tint="0.3999499976634979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4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6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Production of main cereals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(million tonnes, EU, 2012-2022)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3"/>
          <c:y val="0.138"/>
          <c:w val="0.928"/>
          <c:h val="0.586"/>
        </c:manualLayout>
      </c:layout>
      <c:areaChart>
        <c:grouping val="stacked"/>
        <c:varyColors val="0"/>
        <c:ser>
          <c:idx val="0"/>
          <c:order val="0"/>
          <c:tx>
            <c:strRef>
              <c:f>'Data 1'!$B$7</c:f>
              <c:strCache>
                <c:ptCount val="1"/>
                <c:pt idx="0">
                  <c:v>Common wheat and spelt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1'!$F$6:$P$6</c:f>
              <c:numCache/>
            </c:numRef>
          </c:cat>
          <c:val>
            <c:numRef>
              <c:f>'Data 1'!$F$7:$P$7</c:f>
              <c:numCache/>
            </c:numRef>
          </c:val>
        </c:ser>
        <c:ser>
          <c:idx val="2"/>
          <c:order val="1"/>
          <c:tx>
            <c:strRef>
              <c:f>'Data 1'!$B$8</c:f>
              <c:strCache>
                <c:ptCount val="1"/>
                <c:pt idx="0">
                  <c:v>Grain maize and corn-cob-mix</c:v>
                </c:pt>
              </c:strCache>
            </c:strRef>
          </c:tx>
          <c:spPr>
            <a:solidFill>
              <a:schemeClr val="accent5"/>
            </a:solidFill>
            <a:ln>
              <a:solidFill>
                <a:schemeClr val="bg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1'!$F$6:$P$6</c:f>
              <c:numCache/>
            </c:numRef>
          </c:cat>
          <c:val>
            <c:numRef>
              <c:f>'Data 1'!$F$8:$P$8</c:f>
              <c:numCache/>
            </c:numRef>
          </c:val>
        </c:ser>
        <c:ser>
          <c:idx val="1"/>
          <c:order val="2"/>
          <c:tx>
            <c:strRef>
              <c:f>'Data 1'!$B$9</c:f>
              <c:strCache>
                <c:ptCount val="1"/>
                <c:pt idx="0">
                  <c:v>Barley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bg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1'!$F$6:$P$6</c:f>
              <c:numCache/>
            </c:numRef>
          </c:cat>
          <c:val>
            <c:numRef>
              <c:f>'Data 1'!$F$9:$P$9</c:f>
              <c:numCache/>
            </c:numRef>
          </c:val>
        </c:ser>
        <c:ser>
          <c:idx val="4"/>
          <c:order val="3"/>
          <c:tx>
            <c:strRef>
              <c:f>'Data 1'!$B$11</c:f>
              <c:strCache>
                <c:ptCount val="1"/>
                <c:pt idx="0">
                  <c:v>Rye and maslin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bg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1'!$F$6:$P$6</c:f>
              <c:numCache/>
            </c:numRef>
          </c:cat>
          <c:val>
            <c:numRef>
              <c:f>'Data 1'!$F$11:$P$11</c:f>
              <c:numCache/>
            </c:numRef>
          </c:val>
        </c:ser>
        <c:ser>
          <c:idx val="3"/>
          <c:order val="4"/>
          <c:tx>
            <c:strRef>
              <c:f>'Data 1'!$B$10</c:f>
              <c:strCache>
                <c:ptCount val="1"/>
                <c:pt idx="0">
                  <c:v>Oats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  <a:ln>
              <a:solidFill>
                <a:schemeClr val="bg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1'!$F$6:$P$6</c:f>
              <c:numCache/>
            </c:numRef>
          </c:cat>
          <c:val>
            <c:numRef>
              <c:f>'Data 1'!$F$10:$P$10</c:f>
              <c:numCache/>
            </c:numRef>
          </c:val>
        </c:ser>
        <c:ser>
          <c:idx val="5"/>
          <c:order val="5"/>
          <c:tx>
            <c:strRef>
              <c:f>'Data 1'!$B$12</c:f>
              <c:strCache>
                <c:ptCount val="1"/>
                <c:pt idx="0">
                  <c:v>Others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solidFill>
                <a:schemeClr val="bg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1'!$F$6:$P$6</c:f>
              <c:numCache/>
            </c:numRef>
          </c:cat>
          <c:val>
            <c:numRef>
              <c:f>'Data 1'!$F$12:$P$12</c:f>
              <c:numCache/>
            </c:numRef>
          </c:val>
        </c:ser>
        <c:axId val="720771"/>
        <c:axId val="6486940"/>
      </c:areaChart>
      <c:catAx>
        <c:axId val="7207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>
            <a:solidFill>
              <a:srgbClr val="000000"/>
            </a:solidFill>
            <a:prstDash val="solid"/>
          </a:ln>
        </c:spPr>
        <c:crossAx val="6486940"/>
        <c:crosses val="autoZero"/>
        <c:auto val="1"/>
        <c:lblOffset val="100"/>
        <c:noMultiLvlLbl val="0"/>
      </c:catAx>
      <c:valAx>
        <c:axId val="6486940"/>
        <c:scaling>
          <c:orientation val="minMax"/>
          <c:max val="35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720771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"/>
          <c:y val="0.8335"/>
          <c:w val="0.9"/>
          <c:h val="0.039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Production of selected fruit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(million tonnes, 2022) </a:t>
            </a:r>
          </a:p>
        </c:rich>
      </c:tx>
      <c:layout>
        <c:manualLayout>
          <c:xMode val="edge"/>
          <c:yMode val="edge"/>
          <c:x val="0.00525"/>
          <c:y val="0.009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1065"/>
          <c:w val="0.99325"/>
          <c:h val="0.743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'Data 10'!$C$11</c:f>
              <c:strCache>
                <c:ptCount val="1"/>
                <c:pt idx="0">
                  <c:v>Apples</c:v>
                </c:pt>
              </c:strCache>
            </c:strRef>
          </c:tx>
          <c:spPr>
            <a:solidFill>
              <a:srgbClr val="33A033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'Data 10'!$B$15:$B$41</c:f>
              <c:strCache/>
            </c:strRef>
          </c:cat>
          <c:val>
            <c:numRef>
              <c:f>'Data 10'!$C$15:$C$41</c:f>
              <c:numCache/>
            </c:numRef>
          </c:val>
        </c:ser>
        <c:ser>
          <c:idx val="1"/>
          <c:order val="1"/>
          <c:tx>
            <c:strRef>
              <c:f>'Data 10'!$D$11</c:f>
              <c:strCache>
                <c:ptCount val="1"/>
                <c:pt idx="0">
                  <c:v>Peaches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'Data 10'!$B$15:$B$41</c:f>
              <c:strCache/>
            </c:strRef>
          </c:cat>
          <c:val>
            <c:numRef>
              <c:f>'Data 10'!$D$15:$D$41</c:f>
              <c:numCache/>
            </c:numRef>
          </c:val>
        </c:ser>
        <c:ser>
          <c:idx val="2"/>
          <c:order val="2"/>
          <c:tx>
            <c:strRef>
              <c:f>'Data 10'!$E$11</c:f>
              <c:strCache>
                <c:ptCount val="1"/>
                <c:pt idx="0">
                  <c:v>Oranges</c:v>
                </c:pt>
              </c:strCache>
            </c:strRef>
          </c:tx>
          <c:spPr>
            <a:solidFill>
              <a:srgbClr val="C05F03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'Data 10'!$B$15:$B$41</c:f>
              <c:strCache/>
            </c:strRef>
          </c:cat>
          <c:val>
            <c:numRef>
              <c:f>'Data 10'!$E$15:$E$41</c:f>
              <c:numCache/>
            </c:numRef>
          </c:val>
        </c:ser>
        <c:overlap val="100"/>
        <c:gapWidth val="55"/>
        <c:axId val="51004115"/>
        <c:axId val="56383852"/>
      </c:barChart>
      <c:catAx>
        <c:axId val="5100411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56383852"/>
        <c:crosses val="autoZero"/>
        <c:auto val="1"/>
        <c:lblOffset val="100"/>
        <c:noMultiLvlLbl val="0"/>
      </c:catAx>
      <c:valAx>
        <c:axId val="56383852"/>
        <c:scaling>
          <c:orientation val="minMax"/>
          <c:max val="5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.0" sourceLinked="0"/>
        <c:majorTickMark val="none"/>
        <c:minorTickMark val="none"/>
        <c:tickLblPos val="nextTo"/>
        <c:spPr>
          <a:noFill/>
          <a:ln>
            <a:noFill/>
          </a:ln>
        </c:spPr>
        <c:crossAx val="51004115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1"/>
          <c:y val="0.86925"/>
          <c:w val="0.27775"/>
          <c:h val="0.036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Production of selected vegetables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(million tonnes, 2022) </a:t>
            </a:r>
          </a:p>
        </c:rich>
      </c:tx>
      <c:layout>
        <c:manualLayout>
          <c:xMode val="edge"/>
          <c:yMode val="edge"/>
          <c:x val="0.00525"/>
          <c:y val="0.009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1065"/>
          <c:w val="0.99325"/>
          <c:h val="0.743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'Data 11'!$C$63</c:f>
              <c:strCache>
                <c:ptCount val="1"/>
                <c:pt idx="0">
                  <c:v>Tomatoes</c:v>
                </c:pt>
              </c:strCache>
            </c:strRef>
          </c:tx>
          <c:spPr>
            <a:solidFill>
              <a:srgbClr val="33A033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'Data 11'!$B$64:$B$90</c:f>
              <c:strCache/>
            </c:strRef>
          </c:cat>
          <c:val>
            <c:numRef>
              <c:f>'Data 11'!$C$64:$C$90</c:f>
              <c:numCache/>
            </c:numRef>
          </c:val>
        </c:ser>
        <c:ser>
          <c:idx val="1"/>
          <c:order val="1"/>
          <c:tx>
            <c:strRef>
              <c:f>'Data 11'!$D$63</c:f>
              <c:strCache>
                <c:ptCount val="1"/>
                <c:pt idx="0">
                  <c:v>Carrots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'Data 11'!$B$64:$B$90</c:f>
              <c:strCache/>
            </c:strRef>
          </c:cat>
          <c:val>
            <c:numRef>
              <c:f>'Data 11'!$D$64:$D$90</c:f>
              <c:numCache/>
            </c:numRef>
          </c:val>
        </c:ser>
        <c:ser>
          <c:idx val="2"/>
          <c:order val="2"/>
          <c:tx>
            <c:strRef>
              <c:f>'Data 11'!$E$63</c:f>
              <c:strCache>
                <c:ptCount val="1"/>
                <c:pt idx="0">
                  <c:v>Onions</c:v>
                </c:pt>
              </c:strCache>
            </c:strRef>
          </c:tx>
          <c:spPr>
            <a:solidFill>
              <a:srgbClr val="C05F03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'Data 11'!$B$64:$B$90</c:f>
              <c:strCache/>
            </c:strRef>
          </c:cat>
          <c:val>
            <c:numRef>
              <c:f>'Data 11'!$E$64:$E$90</c:f>
              <c:numCache/>
            </c:numRef>
          </c:val>
        </c:ser>
        <c:overlap val="100"/>
        <c:gapWidth val="55"/>
        <c:axId val="37692621"/>
        <c:axId val="3689270"/>
      </c:barChart>
      <c:catAx>
        <c:axId val="3769262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3689270"/>
        <c:crosses val="autoZero"/>
        <c:auto val="1"/>
        <c:lblOffset val="100"/>
        <c:noMultiLvlLbl val="0"/>
      </c:catAx>
      <c:valAx>
        <c:axId val="3689270"/>
        <c:scaling>
          <c:orientation val="minMax"/>
          <c:max val="7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.0" sourceLinked="0"/>
        <c:majorTickMark val="none"/>
        <c:minorTickMark val="none"/>
        <c:tickLblPos val="nextTo"/>
        <c:spPr>
          <a:noFill/>
          <a:ln>
            <a:noFill/>
          </a:ln>
        </c:spPr>
        <c:crossAx val="37692621"/>
        <c:crosses val="max"/>
        <c:crossBetween val="between"/>
        <c:dispUnits/>
        <c:maj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85"/>
          <c:y val="0.86925"/>
          <c:w val="0.283"/>
          <c:h val="0.036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Production of grapes for wine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EU total, 2022)</a:t>
            </a:r>
          </a:p>
        </c:rich>
      </c:tx>
      <c:layout>
        <c:manualLayout>
          <c:xMode val="edge"/>
          <c:yMode val="edge"/>
          <c:x val="0.00525"/>
          <c:y val="0.00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65"/>
          <c:y val="0.10475"/>
          <c:w val="0.46975"/>
          <c:h val="0.65375"/>
        </c:manualLayout>
      </c:layout>
      <c:doughnutChart>
        <c:varyColors val="1"/>
        <c:ser>
          <c:idx val="0"/>
          <c:order val="0"/>
          <c:spPr>
            <a:ln>
              <a:solidFill>
                <a:schemeClr val="bg1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</a:ln>
            </c:spPr>
          </c:dPt>
          <c:dPt>
            <c:idx val="2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</a:ln>
            </c:spPr>
          </c:dPt>
          <c:dPt>
            <c:idx val="3"/>
            <c:spPr>
              <a:solidFill>
                <a:schemeClr val="accent2"/>
              </a:solidFill>
              <a:ln>
                <a:solidFill>
                  <a:schemeClr val="bg1"/>
                </a:solidFill>
              </a:ln>
            </c:spPr>
          </c:dPt>
          <c:dPt>
            <c:idx val="4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solidFill>
                  <a:schemeClr val="bg1"/>
                </a:solidFill>
              </a:ln>
            </c:spPr>
          </c:dPt>
          <c:dPt>
            <c:idx val="5"/>
            <c:spPr>
              <a:solidFill>
                <a:schemeClr val="accent6">
                  <a:lumMod val="20000"/>
                  <a:lumOff val="80000"/>
                </a:schemeClr>
              </a:solidFill>
              <a:ln>
                <a:solidFill>
                  <a:schemeClr val="bg1"/>
                </a:solidFill>
              </a:ln>
            </c:spPr>
          </c:dPt>
          <c:dPt>
            <c:idx val="6"/>
            <c:spPr>
              <a:solidFill>
                <a:schemeClr val="accent5"/>
              </a:solidFill>
              <a:ln>
                <a:solidFill>
                  <a:schemeClr val="bg1"/>
                </a:solidFill>
              </a:ln>
            </c:spPr>
          </c:dPt>
          <c:dLbls>
            <c:dLbl>
              <c:idx val="0"/>
              <c:layout>
                <c:manualLayout>
                  <c:x val="0.09775"/>
                  <c:y val="-0.063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.08025"/>
                  <c:y val="0.105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-0.1015"/>
                  <c:y val="0.084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-0.10525"/>
                  <c:y val="-0.0502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-0.0845"/>
                  <c:y val="-0.0847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-0.05825"/>
                  <c:y val="-0.107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.0025"/>
                  <c:y val="-0.1217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'Data 12'!$M$18:$M$24</c:f>
              <c:strCache/>
            </c:strRef>
          </c:cat>
          <c:val>
            <c:numRef>
              <c:f>'Data 12'!$N$18:$N$24</c:f>
              <c:numCache/>
            </c:numRef>
          </c:val>
        </c:ser>
        <c:holeSize val="50"/>
      </c:doughnutChart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Production of olives for olive oil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EU total, 2022)</a:t>
            </a:r>
          </a:p>
        </c:rich>
      </c:tx>
      <c:layout>
        <c:manualLayout>
          <c:xMode val="edge"/>
          <c:yMode val="edge"/>
          <c:x val="0.00525"/>
          <c:y val="0.007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95"/>
          <c:y val="0.18975"/>
          <c:w val="0.442"/>
          <c:h val="0.6015"/>
        </c:manualLayout>
      </c:layout>
      <c:doughnutChart>
        <c:varyColors val="1"/>
        <c:ser>
          <c:idx val="0"/>
          <c:order val="0"/>
          <c:spPr>
            <a:ln>
              <a:solidFill>
                <a:schemeClr val="bg1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chemeClr val="accent1"/>
              </a:solidFill>
              <a:ln>
                <a:solidFill>
                  <a:schemeClr val="bg1"/>
                </a:solidFill>
              </a:ln>
            </c:spPr>
          </c:dPt>
          <c:dPt>
            <c:idx val="2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chemeClr val="bg1"/>
                </a:solidFill>
              </a:ln>
            </c:spPr>
          </c:dPt>
          <c:dPt>
            <c:idx val="3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solidFill>
                  <a:schemeClr val="bg1"/>
                </a:solidFill>
              </a:ln>
            </c:spPr>
          </c:dPt>
          <c:dPt>
            <c:idx val="4"/>
            <c:spPr>
              <a:solidFill>
                <a:schemeClr val="accent5"/>
              </a:solidFill>
              <a:ln>
                <a:solidFill>
                  <a:schemeClr val="bg1"/>
                </a:solidFill>
              </a:ln>
            </c:spPr>
          </c:dPt>
          <c:dLbls>
            <c:dLbl>
              <c:idx val="0"/>
              <c:layout>
                <c:manualLayout>
                  <c:x val="0.104"/>
                  <c:y val="0.034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-0.09975"/>
                  <c:y val="0.050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-0.09825"/>
                  <c:y val="-0.0652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-0.0565"/>
                  <c:y val="-0.108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.0025"/>
                  <c:y val="-0.1372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'Data 13'!$M$21:$M$25</c:f>
              <c:strCache/>
            </c:strRef>
          </c:cat>
          <c:val>
            <c:numRef>
              <c:f>'Data 13'!$N$21:$N$25</c:f>
              <c:numCache/>
            </c:numRef>
          </c:val>
        </c:ser>
        <c:holeSize val="50"/>
      </c:doughnutChart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Production of cereals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(%, EU, 2022)</a:t>
            </a:r>
          </a:p>
        </c:rich>
      </c:tx>
      <c:layout>
        <c:manualLayout>
          <c:xMode val="edge"/>
          <c:yMode val="edge"/>
          <c:x val="0.00525"/>
          <c:y val="0.007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7925"/>
          <c:y val="0.15025"/>
          <c:w val="0.476"/>
          <c:h val="0.6355"/>
        </c:manualLayout>
      </c:layout>
      <c:doughnutChart>
        <c:varyColors val="1"/>
        <c:ser>
          <c:idx val="0"/>
          <c:order val="0"/>
          <c:spPr>
            <a:ln>
              <a:solidFill>
                <a:schemeClr val="bg1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>
                <a:solidFill>
                  <a:schemeClr val="bg1"/>
                </a:solidFill>
              </a:ln>
            </c:spPr>
          </c:dPt>
          <c:dPt>
            <c:idx val="1"/>
            <c:spPr>
              <a:solidFill>
                <a:schemeClr val="accent5"/>
              </a:solidFill>
              <a:ln>
                <a:solidFill>
                  <a:schemeClr val="bg1"/>
                </a:solidFill>
              </a:ln>
            </c:spPr>
          </c:dPt>
          <c:dPt>
            <c:idx val="2"/>
            <c:spPr>
              <a:solidFill>
                <a:schemeClr val="accent2"/>
              </a:solidFill>
              <a:ln>
                <a:solidFill>
                  <a:schemeClr val="bg1"/>
                </a:solidFill>
              </a:ln>
            </c:spPr>
          </c:dPt>
          <c:dPt>
            <c:idx val="3"/>
            <c:spPr>
              <a:solidFill>
                <a:schemeClr val="accent3"/>
              </a:solidFill>
              <a:ln>
                <a:solidFill>
                  <a:schemeClr val="bg1"/>
                </a:solidFill>
              </a:ln>
            </c:spPr>
          </c:dPt>
          <c:dPt>
            <c:idx val="4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solidFill>
                  <a:schemeClr val="bg1"/>
                </a:solidFill>
              </a:ln>
            </c:spPr>
          </c:dPt>
          <c:dPt>
            <c:idx val="5"/>
            <c:spPr>
              <a:solidFill>
                <a:schemeClr val="accent5">
                  <a:lumMod val="40000"/>
                  <a:lumOff val="60000"/>
                </a:schemeClr>
              </a:solidFill>
              <a:ln>
                <a:solidFill>
                  <a:schemeClr val="bg1"/>
                </a:solidFill>
              </a:ln>
            </c:spPr>
          </c:dPt>
          <c:dPt>
            <c:idx val="6"/>
            <c:spPr>
              <a:solidFill>
                <a:schemeClr val="accent6">
                  <a:lumMod val="40000"/>
                  <a:lumOff val="60000"/>
                </a:schemeClr>
              </a:solidFill>
              <a:ln>
                <a:solidFill>
                  <a:schemeClr val="bg1"/>
                </a:solidFill>
              </a:ln>
            </c:spPr>
          </c:dPt>
          <c:dLbls>
            <c:dLbl>
              <c:idx val="0"/>
              <c:layout>
                <c:manualLayout>
                  <c:x val="0.11925"/>
                  <c:y val="0.0292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-0.15775"/>
                  <c:y val="0.13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-0.0865"/>
                  <c:y val="0.022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-0.19525"/>
                  <c:y val="-0.057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-0.12525"/>
                  <c:y val="-0.105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-0.0745"/>
                  <c:y val="-0.1212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.023"/>
                  <c:y val="-0.1282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</c:spPr>
            </c:leaderLines>
          </c:dLbls>
          <c:cat>
            <c:strRef>
              <c:f>'Data 2'!$D$7:$J$7</c:f>
              <c:strCache/>
            </c:strRef>
          </c:cat>
          <c:val>
            <c:numRef>
              <c:f>'Data 2'!$D$9:$J$9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Production of cereals by main producing Member States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EU totals, 2022)</a:t>
            </a:r>
          </a:p>
        </c:rich>
      </c:tx>
      <c:layout>
        <c:manualLayout>
          <c:xMode val="edge"/>
          <c:yMode val="edge"/>
          <c:x val="0.00525"/>
          <c:y val="0.008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78"/>
          <c:y val="0.15475"/>
          <c:w val="0.914"/>
          <c:h val="0.66025"/>
        </c:manualLayout>
      </c:layout>
      <c:barChart>
        <c:barDir val="col"/>
        <c:grouping val="percentStacked"/>
        <c:varyColors val="0"/>
        <c:ser>
          <c:idx val="2"/>
          <c:order val="0"/>
          <c:tx>
            <c:strRef>
              <c:f>'Data 3'!$B$5</c:f>
              <c:strCache>
                <c:ptCount val="1"/>
                <c:pt idx="0">
                  <c:v>France</c:v>
                </c:pt>
              </c:strCache>
            </c:strRef>
          </c:tx>
          <c:spPr>
            <a:solidFill>
              <a:srgbClr val="5FB441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chemeClr val="accent3">
                    <a:lumMod val="60000"/>
                    <a:lumOff val="40000"/>
                  </a:schemeClr>
                </a:solidFill>
              </a:ln>
            </c:spPr>
          </c:dPt>
          <c:dPt>
            <c:idx val="1"/>
            <c:invertIfNegative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chemeClr val="accent3">
                    <a:lumMod val="60000"/>
                    <a:lumOff val="40000"/>
                  </a:schemeClr>
                </a:solidFill>
              </a:ln>
            </c:spPr>
          </c:dPt>
          <c:dPt>
            <c:idx val="2"/>
            <c:invertIfNegative val="0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chemeClr val="accent3">
                    <a:lumMod val="60000"/>
                    <a:lumOff val="40000"/>
                  </a:schemeClr>
                </a:solidFill>
              </a:ln>
            </c:spPr>
          </c:dPt>
          <c:dPt>
            <c:idx val="3"/>
            <c:invertIfNegative val="0"/>
            <c:spPr>
              <a:solidFill>
                <a:schemeClr val="accent2"/>
              </a:solidFill>
              <a:ln>
                <a:solidFill>
                  <a:schemeClr val="tx2">
                    <a:lumMod val="75000"/>
                  </a:schemeClr>
                </a:solidFill>
              </a:ln>
            </c:spPr>
          </c:dPt>
          <c:dPt>
            <c:idx val="4"/>
            <c:invertIfNegative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accent4">
                    <a:lumMod val="40000"/>
                    <a:lumOff val="60000"/>
                  </a:schemeClr>
                </a:solidFill>
              </a:ln>
            </c:spPr>
          </c:dPt>
          <c:dLbls>
            <c:dLbl>
              <c:idx val="1"/>
              <c:layout>
                <c:manualLayout>
                  <c:x val="-0.00125"/>
                  <c:y val="-0.223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Romania</a:t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2"/>
              <c:layout>
                <c:manualLayout>
                  <c:x val="0"/>
                  <c:y val="-0.004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France</a:t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3"/>
              <c:layout>
                <c:manualLayout>
                  <c:x val="-0.36625"/>
                  <c:y val="-0.054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Poland</a:t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4"/>
              <c:layout>
                <c:manualLayout>
                  <c:x val="-0.184"/>
                  <c:y val="-0.299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u="none" baseline="0">
                        <a:latin typeface="Arial"/>
                        <a:ea typeface="Arial"/>
                        <a:cs typeface="Arial"/>
                      </a:rPr>
                      <a:t>Poland</a:t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Ref>
              <c:f>('Data 3'!$B$4,'Data 3'!$D$4,'Data 3'!$F$4,'Data 3'!$H$4,'Data 3'!$J$4)</c:f>
              <c:strCache/>
            </c:strRef>
          </c:cat>
          <c:val>
            <c:numRef>
              <c:f>('Data 3'!$C$5,'Data 3'!$E$5,'Data 3'!$G$5,'Data 3'!$I$5,'Data 3'!$K$5)</c:f>
              <c:numCache/>
            </c:numRef>
          </c:val>
        </c:ser>
        <c:ser>
          <c:idx val="1"/>
          <c:order val="1"/>
          <c:tx>
            <c:strRef>
              <c:f>'Data 3'!$B$6</c:f>
              <c:strCache>
                <c:ptCount val="1"/>
                <c:pt idx="0">
                  <c:v>Germany</c:v>
                </c:pt>
              </c:strCache>
            </c:strRef>
          </c:tx>
          <c:spPr>
            <a:solidFill>
              <a:srgbClr val="5FB441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2"/>
              </a:solidFill>
              <a:ln>
                <a:solidFill>
                  <a:schemeClr val="tx2"/>
                </a:solidFill>
              </a:ln>
            </c:spPr>
          </c:dPt>
          <c:dPt>
            <c:idx val="1"/>
            <c:invertIfNegative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accent4">
                    <a:lumMod val="40000"/>
                    <a:lumOff val="60000"/>
                  </a:schemeClr>
                </a:solidFill>
              </a:ln>
            </c:spPr>
          </c:dPt>
          <c:dPt>
            <c:idx val="2"/>
            <c:invertIfNegative val="0"/>
            <c:spPr>
              <a:solidFill>
                <a:schemeClr val="accent2"/>
              </a:solidFill>
              <a:ln>
                <a:solidFill>
                  <a:schemeClr val="tx2">
                    <a:lumMod val="75000"/>
                  </a:schemeClr>
                </a:solidFill>
              </a:ln>
            </c:spPr>
          </c:dPt>
          <c:dPt>
            <c:idx val="3"/>
            <c:invertIfNegative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accent4">
                    <a:lumMod val="40000"/>
                    <a:lumOff val="60000"/>
                  </a:schemeClr>
                </a:solidFill>
              </a:ln>
            </c:spPr>
          </c:dPt>
          <c:dPt>
            <c:idx val="4"/>
            <c:invertIfNegative val="0"/>
            <c:spPr>
              <a:solidFill>
                <a:schemeClr val="accent6"/>
              </a:solidFill>
              <a:ln>
                <a:solidFill>
                  <a:schemeClr val="accent6"/>
                </a:solidFill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bd91ccf3-7b47-4b11-8306-8450adba43d0}" type="SERIESNAME">
                      <a:rPr lang="en-US" cap="none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>[SERIES NAME]</a:t>
                    </a:fld>
                  </a:p>
                </c:rich>
              </c:tx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1"/>
              <c:layout>
                <c:manualLayout>
                  <c:x val="-0.00125"/>
                  <c:y val="0.123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u="none" baseline="0">
                        <a:latin typeface="Arial"/>
                        <a:ea typeface="Arial"/>
                        <a:cs typeface="Arial"/>
                      </a:rPr>
                      <a:t>France</a:t>
                    </a:r>
                    <a:r>
                      <a:rPr lang="en-US" cap="none" sz="1000" u="none" baseline="0">
                        <a:latin typeface="Arial"/>
                        <a:ea typeface="Arial"/>
                        <a:cs typeface="Arial"/>
                      </a:rPr>
                      <a:t>
</a:t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>Germany</a:t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3"/>
              <c:layout>
                <c:manualLayout>
                  <c:x val="0.18175"/>
                  <c:y val="0.302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u="none" baseline="0">
                        <a:latin typeface="Arial"/>
                        <a:ea typeface="Arial"/>
                        <a:cs typeface="Arial"/>
                      </a:rPr>
                      <a:t>Poland</a:t>
                    </a:r>
                  </a:p>
                </c:rich>
              </c:tx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4"/>
              <c:layout>
                <c:manualLayout>
                  <c:x val="-0.18325"/>
                  <c:y val="0.064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>Germany</a:t>
                    </a:r>
                    <a:r>
                      <a:rPr lang="en-US" cap="none" sz="1000" u="none" baseline="0">
                        <a:latin typeface="Arial"/>
                        <a:ea typeface="Arial"/>
                        <a:cs typeface="Arial"/>
                      </a:rPr>
                      <a:t>
</a:t>
                    </a:r>
                  </a:p>
                </c:rich>
              </c:tx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Ref>
              <c:f>('Data 3'!$B$4,'Data 3'!$D$4,'Data 3'!$F$4,'Data 3'!$H$4,'Data 3'!$J$4)</c:f>
              <c:strCache/>
            </c:strRef>
          </c:cat>
          <c:val>
            <c:numRef>
              <c:f>('Data 3'!$C$6,'Data 3'!$E$6,'Data 3'!$G$6,'Data 3'!$I$6,'Data 3'!$K$6)</c:f>
              <c:numCache/>
            </c:numRef>
          </c:val>
        </c:ser>
        <c:ser>
          <c:idx val="3"/>
          <c:order val="2"/>
          <c:tx>
            <c:strRef>
              <c:f>'Data 3'!$B$7</c:f>
              <c:strCache>
                <c:ptCount val="1"/>
                <c:pt idx="0">
                  <c:v>Poland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accent4">
                    <a:lumMod val="40000"/>
                    <a:lumOff val="60000"/>
                  </a:schemeClr>
                </a:solidFill>
              </a:ln>
            </c:spPr>
          </c:dPt>
          <c:dPt>
            <c:idx val="1"/>
            <c:invertIfNegative val="0"/>
            <c:spPr>
              <a:solidFill>
                <a:schemeClr val="accent6">
                  <a:lumMod val="20000"/>
                  <a:lumOff val="80000"/>
                </a:schemeClr>
              </a:solidFill>
              <a:ln>
                <a:solidFill>
                  <a:schemeClr val="accent6">
                    <a:lumMod val="20000"/>
                    <a:lumOff val="80000"/>
                  </a:schemeClr>
                </a:solidFill>
              </a:ln>
            </c:spPr>
          </c:dPt>
          <c:dPt>
            <c:idx val="2"/>
            <c:invertIfNegative val="0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solidFill>
                  <a:schemeClr val="accent2">
                    <a:lumMod val="40000"/>
                    <a:lumOff val="60000"/>
                  </a:schemeClr>
                </a:solidFill>
              </a:ln>
            </c:spPr>
          </c:dPt>
          <c:dPt>
            <c:idx val="3"/>
            <c:invertIfNegative val="0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dPt>
          <c:dPt>
            <c:idx val="4"/>
            <c:invertIfNegative val="0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solidFill>
                  <a:schemeClr val="accent2">
                    <a:lumMod val="40000"/>
                    <a:lumOff val="60000"/>
                  </a:schemeClr>
                </a:solidFill>
              </a:ln>
            </c:spPr>
          </c:dPt>
          <c:dLbls>
            <c:dLbl>
              <c:idx val="0"/>
              <c:layout>
                <c:manualLayout>
                  <c:x val="0.0015"/>
                  <c:y val="-0.001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1"/>
              <c:delete val="1"/>
            </c:dLbl>
            <c:dLbl>
              <c:idx val="2"/>
              <c:layout>
                <c:manualLayout>
                  <c:x val="-0.00225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u="none" baseline="0">
                        <a:latin typeface="Arial"/>
                        <a:ea typeface="Arial"/>
                        <a:cs typeface="Arial"/>
                      </a:rPr>
                      <a:t>Spain</a:t>
                    </a:r>
                  </a:p>
                </c:rich>
              </c:tx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3"/>
              <c:delete val="1"/>
            </c:dLbl>
            <c:dLbl>
              <c:idx val="4"/>
              <c:layout>
                <c:manualLayout>
                  <c:x val="-0.18325"/>
                  <c:y val="-0.234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>Denmark</a:t>
                    </a:r>
                  </a:p>
                </c:rich>
              </c:tx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Ref>
              <c:f>('Data 3'!$B$4,'Data 3'!$D$4,'Data 3'!$F$4,'Data 3'!$H$4,'Data 3'!$J$4)</c:f>
              <c:strCache/>
            </c:strRef>
          </c:cat>
          <c:val>
            <c:numRef>
              <c:f>('Data 3'!$C$7,'Data 3'!$E$7,'Data 3'!$G$7,'Data 3'!$I$7,'Data 3'!$K$7)</c:f>
              <c:numCache/>
            </c:numRef>
          </c:val>
        </c:ser>
        <c:ser>
          <c:idx val="5"/>
          <c:order val="3"/>
          <c:tx>
            <c:strRef>
              <c:f>'Data 3'!$B$8</c:f>
              <c:strCache>
                <c:ptCount val="1"/>
                <c:pt idx="0">
                  <c:v>Romania</c:v>
                </c:pt>
              </c:strCache>
            </c:strRef>
          </c:tx>
          <c:spPr>
            <a:solidFill>
              <a:srgbClr val="F06423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6">
                  <a:lumMod val="20000"/>
                  <a:lumOff val="80000"/>
                </a:schemeClr>
              </a:solidFill>
              <a:ln>
                <a:solidFill>
                  <a:schemeClr val="accent6">
                    <a:lumMod val="20000"/>
                    <a:lumOff val="80000"/>
                  </a:schemeClr>
                </a:solidFill>
              </a:ln>
            </c:spPr>
          </c:dPt>
          <c:dPt>
            <c:idx val="1"/>
            <c:invertIfNegative val="0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dPt>
          <c:dPt>
            <c:idx val="2"/>
            <c:invertIfNegative val="0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dPt>
          <c:dPt>
            <c:idx val="3"/>
            <c:invertIfNegative val="0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solidFill>
                  <a:schemeClr val="accent2">
                    <a:lumMod val="40000"/>
                    <a:lumOff val="60000"/>
                  </a:schemeClr>
                </a:solidFill>
              </a:ln>
            </c:spPr>
          </c:dPt>
          <c:dPt>
            <c:idx val="4"/>
            <c:invertIfNegative val="0"/>
            <c:spPr>
              <a:solidFill>
                <a:schemeClr val="accent2"/>
              </a:solidFill>
              <a:ln>
                <a:solidFill>
                  <a:schemeClr val="tx2">
                    <a:lumMod val="75000"/>
                  </a:schemeClr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('Data 3'!$B$4,'Data 3'!$D$4,'Data 3'!$F$4,'Data 3'!$H$4,'Data 3'!$J$4)</c:f>
              <c:strCache/>
            </c:strRef>
          </c:cat>
          <c:val>
            <c:numRef>
              <c:f>('Data 3'!$C$8,'Data 3'!$E$8,'Data 3'!$G$8,'Data 3'!$I$8,'Data 3'!$K$8)</c:f>
              <c:numCache/>
            </c:numRef>
          </c:val>
        </c:ser>
        <c:ser>
          <c:idx val="4"/>
          <c:order val="4"/>
          <c:tx>
            <c:strRef>
              <c:f>'Data 3'!$B$9</c:f>
              <c:strCache>
                <c:ptCount val="1"/>
                <c:pt idx="0">
                  <c:v>Bulgaria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4"/>
              </a:solidFill>
              <a:ln>
                <a:solidFill>
                  <a:schemeClr val="accent2">
                    <a:lumMod val="40000"/>
                    <a:lumOff val="60000"/>
                  </a:schemeClr>
                </a:solidFill>
              </a:ln>
            </c:spPr>
          </c:dPt>
          <c:dPt>
            <c:idx val="1"/>
            <c:invertIfNegative val="0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dPt>
          <c:dPt>
            <c:idx val="2"/>
            <c:invertIfNegative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solidFill>
                  <a:schemeClr val="accent4">
                    <a:lumMod val="40000"/>
                    <a:lumOff val="60000"/>
                  </a:schemeClr>
                </a:solidFill>
              </a:ln>
            </c:spPr>
          </c:dPt>
          <c:dPt>
            <c:idx val="3"/>
            <c:invertIfNegative val="0"/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accent3">
                    <a:lumMod val="75000"/>
                  </a:schemeClr>
                </a:solidFill>
              </a:ln>
            </c:spPr>
          </c:dPt>
          <c:dPt>
            <c:idx val="4"/>
            <c:invertIfNegative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solidFill>
                  <a:schemeClr val="accent1">
                    <a:lumMod val="40000"/>
                    <a:lumOff val="60000"/>
                  </a:schemeClr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.048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u="none" baseline="0">
                        <a:latin typeface="Arial"/>
                        <a:ea typeface="Arial"/>
                        <a:cs typeface="Arial"/>
                      </a:rPr>
                      <a:t>Romania</a:t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1"/>
              <c:layout>
                <c:manualLayout>
                  <c:x val="-0.00075"/>
                  <c:y val="0.051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>Italy</a:t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2"/>
              <c:delete val="1"/>
            </c:dLbl>
            <c:dLbl>
              <c:idx val="3"/>
              <c:layout>
                <c:manualLayout>
                  <c:x val="0.183"/>
                  <c:y val="0.386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>Finland</a:t>
                    </a:r>
                  </a:p>
                </c:rich>
              </c:tx>
              <c:showLegendKey val="0"/>
              <c:showVal val="0"/>
              <c:showBubbleSize val="0"/>
              <c:showCatName val="0"/>
              <c:showSerName val="1"/>
              <c:showPercent val="0"/>
            </c:dLbl>
            <c:dLbl>
              <c:idx val="4"/>
              <c:layout>
                <c:manualLayout>
                  <c:x val="-0.183"/>
                  <c:y val="-0.137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u="none" baseline="0">
                        <a:latin typeface="Arial"/>
                        <a:ea typeface="Arial"/>
                        <a:cs typeface="Arial"/>
                      </a:rPr>
                      <a:t>Spain</a:t>
                    </a:r>
                  </a:p>
                </c:rich>
              </c:tx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Ref>
              <c:f>('Data 3'!$B$4,'Data 3'!$D$4,'Data 3'!$F$4,'Data 3'!$H$4,'Data 3'!$J$4)</c:f>
              <c:strCache/>
            </c:strRef>
          </c:cat>
          <c:val>
            <c:numRef>
              <c:f>('Data 3'!$C$9,'Data 3'!$E$9,'Data 3'!$G$8,'Data 3'!$I$9,'Data 3'!$K$9)</c:f>
              <c:numCache/>
            </c:numRef>
          </c:val>
        </c:ser>
        <c:ser>
          <c:idx val="0"/>
          <c:order val="5"/>
          <c:tx>
            <c:strRef>
              <c:f>'Data 3'!$B$10</c:f>
              <c:strCache>
                <c:ptCount val="1"/>
                <c:pt idx="0">
                  <c:v>Other EU</c:v>
                </c:pt>
              </c:strCache>
            </c:strRef>
          </c:tx>
          <c:spPr>
            <a:solidFill>
              <a:schemeClr val="accent5"/>
            </a:solidFill>
            <a:ln>
              <a:solidFill>
                <a:schemeClr val="accent5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1"/>
            <c:showPercent val="0"/>
          </c:dLbls>
          <c:cat>
            <c:strRef>
              <c:f>('Data 3'!$B$4,'Data 3'!$D$4,'Data 3'!$F$4,'Data 3'!$H$4,'Data 3'!$J$4)</c:f>
              <c:strCache/>
            </c:strRef>
          </c:cat>
          <c:val>
            <c:numRef>
              <c:f>('Data 3'!$C$10,'Data 3'!$E$10,'Data 3'!$G$10,'Data 3'!$I$10,'Data 3'!$K$10)</c:f>
              <c:numCache/>
            </c:numRef>
          </c:val>
        </c:ser>
        <c:overlap val="100"/>
        <c:gapWidth val="77"/>
        <c:axId val="58382461"/>
        <c:axId val="55680102"/>
      </c:barChart>
      <c:catAx>
        <c:axId val="583824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55680102"/>
        <c:crosses val="autoZero"/>
        <c:auto val="1"/>
        <c:lblOffset val="100"/>
        <c:noMultiLvlLbl val="0"/>
      </c:catAx>
      <c:valAx>
        <c:axId val="5568010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%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8382461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Developments of output price indices for cereals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(2015 = 100, EU, 2015-2022)</a:t>
            </a:r>
          </a:p>
        </c:rich>
      </c:tx>
      <c:layout>
        <c:manualLayout>
          <c:xMode val="edge"/>
          <c:yMode val="edge"/>
          <c:x val="0.00525"/>
          <c:y val="0.007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0575"/>
          <c:w val="0.97075"/>
          <c:h val="0.71975"/>
        </c:manualLayout>
      </c:layout>
      <c:lineChart>
        <c:grouping val="standard"/>
        <c:varyColors val="0"/>
        <c:ser>
          <c:idx val="5"/>
          <c:order val="0"/>
          <c:tx>
            <c:strRef>
              <c:f>'Data 4'!$B$9</c:f>
              <c:strCache>
                <c:ptCount val="1"/>
                <c:pt idx="0">
                  <c:v>Grain maize</c:v>
                </c:pt>
              </c:strCache>
            </c:strRef>
          </c:tx>
          <c:spPr>
            <a:ln w="28575" cap="rnd" cmpd="sng">
              <a:solidFill>
                <a:schemeClr val="accent5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5"/>
              </a:solidFill>
              <a:ln w="28575">
                <a:solidFill>
                  <a:schemeClr val="accent5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4'!$C$3:$AH$3</c:f>
              <c:strCache/>
            </c:strRef>
          </c:cat>
          <c:val>
            <c:numRef>
              <c:f>'Data 4'!$C$9:$AH$9</c:f>
              <c:numCache/>
            </c:numRef>
          </c:val>
          <c:smooth val="0"/>
        </c:ser>
        <c:ser>
          <c:idx val="2"/>
          <c:order val="1"/>
          <c:tx>
            <c:strRef>
              <c:f>'Data 4'!$B$6</c:f>
              <c:strCache>
                <c:ptCount val="1"/>
                <c:pt idx="0">
                  <c:v>Rye and maslin</c:v>
                </c:pt>
              </c:strCache>
            </c:strRef>
          </c:tx>
          <c:spPr>
            <a:ln w="28575" cap="rnd" cmpd="sng">
              <a:solidFill>
                <a:schemeClr val="accent3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3"/>
              </a:solidFill>
              <a:ln w="28575">
                <a:solidFill>
                  <a:schemeClr val="accent3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4'!$C$3:$AH$3</c:f>
              <c:strCache/>
            </c:strRef>
          </c:cat>
          <c:val>
            <c:numRef>
              <c:f>'Data 4'!$C$6:$AH$6</c:f>
              <c:numCache/>
            </c:numRef>
          </c:val>
          <c:smooth val="0"/>
        </c:ser>
        <c:ser>
          <c:idx val="0"/>
          <c:order val="2"/>
          <c:tx>
            <c:strRef>
              <c:f>'Data 4'!$B$4</c:f>
              <c:strCache>
                <c:ptCount val="1"/>
                <c:pt idx="0">
                  <c:v>Cereals (including seeds)</c:v>
                </c:pt>
              </c:strCache>
            </c:strRef>
          </c:tx>
          <c:spPr>
            <a:ln w="28575" cap="rnd" cmpd="sng">
              <a:solidFill>
                <a:schemeClr val="accent6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chemeClr val="accent6"/>
              </a:solidFill>
              <a:ln w="28575">
                <a:solidFill>
                  <a:schemeClr val="accent6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4'!$C$3:$AH$3</c:f>
              <c:strCache/>
            </c:strRef>
          </c:cat>
          <c:val>
            <c:numRef>
              <c:f>'Data 4'!$C$4:$AH$4</c:f>
              <c:numCache/>
            </c:numRef>
          </c:val>
          <c:smooth val="0"/>
        </c:ser>
        <c:ser>
          <c:idx val="4"/>
          <c:order val="3"/>
          <c:tx>
            <c:strRef>
              <c:f>'Data 4'!$B$8</c:f>
              <c:strCache>
                <c:ptCount val="1"/>
                <c:pt idx="0">
                  <c:v>Oats and summer cereal mixtures</c:v>
                </c:pt>
              </c:strCache>
            </c:strRef>
          </c:tx>
          <c:spPr>
            <a:ln w="28575" cap="rnd" cmpd="sng">
              <a:solidFill>
                <a:schemeClr val="accent1">
                  <a:lumMod val="60000"/>
                  <a:lumOff val="40000"/>
                </a:scheme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>
                  <a:lumMod val="60000"/>
                  <a:lumOff val="40000"/>
                </a:schemeClr>
              </a:solidFill>
              <a:ln w="28575">
                <a:solidFill>
                  <a:schemeClr val="accent1">
                    <a:lumMod val="60000"/>
                    <a:lumOff val="40000"/>
                  </a:schemeClr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4'!$C$3:$AH$3</c:f>
              <c:strCache/>
            </c:strRef>
          </c:cat>
          <c:val>
            <c:numRef>
              <c:f>'Data 4'!$C$8:$AH$8</c:f>
              <c:numCache/>
            </c:numRef>
          </c:val>
          <c:smooth val="0"/>
        </c:ser>
        <c:ser>
          <c:idx val="1"/>
          <c:order val="4"/>
          <c:tx>
            <c:strRef>
              <c:f>'Data 4'!$B$5</c:f>
              <c:strCache>
                <c:ptCount val="1"/>
                <c:pt idx="0">
                  <c:v>Wheat and spelt</c:v>
                </c:pt>
              </c:strCache>
            </c:strRef>
          </c:tx>
          <c:spPr>
            <a:ln w="28575" cap="rnd" cmpd="sng">
              <a:solidFill>
                <a:schemeClr val="accent1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chemeClr val="accent1"/>
              </a:solidFill>
              <a:ln w="28575">
                <a:solidFill>
                  <a:schemeClr val="accent1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4'!$C$3:$AH$3</c:f>
              <c:strCache/>
            </c:strRef>
          </c:cat>
          <c:val>
            <c:numRef>
              <c:f>'Data 4'!$C$5:$AH$5</c:f>
              <c:numCache/>
            </c:numRef>
          </c:val>
          <c:smooth val="0"/>
        </c:ser>
        <c:ser>
          <c:idx val="3"/>
          <c:order val="5"/>
          <c:tx>
            <c:strRef>
              <c:f>'Data 4'!$B$7</c:f>
              <c:strCache>
                <c:ptCount val="1"/>
                <c:pt idx="0">
                  <c:v>Barley</c:v>
                </c:pt>
              </c:strCache>
            </c:strRef>
          </c:tx>
          <c:spPr>
            <a:ln w="28575" cap="rnd" cmpd="sng">
              <a:solidFill>
                <a:schemeClr val="accent2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solidFill>
                <a:schemeClr val="accent2"/>
              </a:solidFill>
              <a:ln w="28575">
                <a:solidFill>
                  <a:schemeClr val="accent2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4'!$C$3:$AH$3</c:f>
              <c:strCache/>
            </c:strRef>
          </c:cat>
          <c:val>
            <c:numRef>
              <c:f>'Data 4'!$C$7:$AH$7</c:f>
              <c:numCache/>
            </c:numRef>
          </c:val>
          <c:smooth val="0"/>
        </c:ser>
        <c:marker val="1"/>
        <c:axId val="31358871"/>
        <c:axId val="13794384"/>
      </c:lineChart>
      <c:catAx>
        <c:axId val="31358871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794384"/>
        <c:crossesAt val="100"/>
        <c:auto val="1"/>
        <c:lblOffset val="100"/>
        <c:noMultiLvlLbl val="0"/>
      </c:catAx>
      <c:valAx>
        <c:axId val="13794384"/>
        <c:scaling>
          <c:orientation val="minMax"/>
          <c:min val="6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1358871"/>
        <c:crosses val="autoZero"/>
        <c:crossBetween val="between"/>
        <c:dispUnits/>
        <c:minorUnit val="1"/>
      </c:valAx>
    </c:plotArea>
    <c:legend>
      <c:legendPos val="b"/>
      <c:layout>
        <c:manualLayout>
          <c:xMode val="edge"/>
          <c:yMode val="edge"/>
          <c:x val="0.0345"/>
          <c:y val="0.863"/>
          <c:w val="0.93375"/>
          <c:h val="0.066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Production of sugar beet by main producing EU Member States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(million tonnes, 2012-2022)</a:t>
            </a:r>
          </a:p>
        </c:rich>
      </c:tx>
      <c:layout>
        <c:manualLayout>
          <c:xMode val="edge"/>
          <c:yMode val="edge"/>
          <c:x val="0.00525"/>
          <c:y val="0.008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85"/>
          <c:y val="0.14425"/>
          <c:w val="0.92025"/>
          <c:h val="0.608"/>
        </c:manualLayout>
      </c:layout>
      <c:areaChart>
        <c:grouping val="stacked"/>
        <c:varyColors val="0"/>
        <c:ser>
          <c:idx val="1"/>
          <c:order val="0"/>
          <c:tx>
            <c:strRef>
              <c:f>'Data 5'!$C$11</c:f>
              <c:strCache>
                <c:ptCount val="1"/>
                <c:pt idx="0">
                  <c:v>France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>
              <a:solidFill>
                <a:schemeClr val="accent3">
                  <a:lumMod val="60000"/>
                  <a:lumOff val="40000"/>
                </a:schemeClr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5'!$D$10:$N$10</c:f>
              <c:numCache/>
            </c:numRef>
          </c:cat>
          <c:val>
            <c:numRef>
              <c:f>'Data 5'!$D$11:$N$11</c:f>
              <c:numCache/>
            </c:numRef>
          </c:val>
        </c:ser>
        <c:ser>
          <c:idx val="0"/>
          <c:order val="1"/>
          <c:tx>
            <c:strRef>
              <c:f>'Data 5'!$C$12</c:f>
              <c:strCache>
                <c:ptCount val="1"/>
                <c:pt idx="0">
                  <c:v>Germany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bg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5'!$D$10:$N$10</c:f>
              <c:numCache/>
            </c:numRef>
          </c:cat>
          <c:val>
            <c:numRef>
              <c:f>'Data 5'!$D$12:$N$12</c:f>
              <c:numCache/>
            </c:numRef>
          </c:val>
        </c:ser>
        <c:ser>
          <c:idx val="2"/>
          <c:order val="2"/>
          <c:tx>
            <c:strRef>
              <c:f>'Data 5'!$C$13</c:f>
              <c:strCache>
                <c:ptCount val="1"/>
                <c:pt idx="0">
                  <c:v>Poland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solidFill>
                <a:schemeClr val="bg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5'!$D$10:$N$10</c:f>
              <c:numCache/>
            </c:numRef>
          </c:cat>
          <c:val>
            <c:numRef>
              <c:f>'Data 5'!$D$13:$N$13</c:f>
              <c:numCache/>
            </c:numRef>
          </c:val>
        </c:ser>
        <c:ser>
          <c:idx val="3"/>
          <c:order val="3"/>
          <c:tx>
            <c:strRef>
              <c:f>'Data 5'!$C$14</c:f>
              <c:strCache>
                <c:ptCount val="1"/>
                <c:pt idx="0">
                  <c:v>Netherlands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bg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5'!$D$10:$N$10</c:f>
              <c:numCache/>
            </c:numRef>
          </c:cat>
          <c:val>
            <c:numRef>
              <c:f>'Data 5'!$D$14:$N$14</c:f>
              <c:numCache/>
            </c:numRef>
          </c:val>
        </c:ser>
        <c:ser>
          <c:idx val="4"/>
          <c:order val="4"/>
          <c:tx>
            <c:strRef>
              <c:f>'Data 5'!$C$15</c:f>
              <c:strCache>
                <c:ptCount val="1"/>
                <c:pt idx="0">
                  <c:v>Other EU</c:v>
                </c:pt>
              </c:strCache>
            </c:strRef>
          </c:tx>
          <c:spPr>
            <a:solidFill>
              <a:schemeClr val="accent5"/>
            </a:solidFill>
            <a:ln>
              <a:solidFill>
                <a:schemeClr val="bg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5'!$D$10:$N$10</c:f>
              <c:numCache/>
            </c:numRef>
          </c:cat>
          <c:val>
            <c:numRef>
              <c:f>'Data 5'!$D$15:$N$15</c:f>
              <c:numCache/>
            </c:numRef>
          </c:val>
        </c:ser>
        <c:axId val="57040593"/>
        <c:axId val="43603290"/>
      </c:areaChart>
      <c:catAx>
        <c:axId val="570405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12700">
            <a:solidFill>
              <a:srgbClr val="000000"/>
            </a:solidFill>
            <a:prstDash val="solid"/>
          </a:ln>
        </c:spPr>
        <c:crossAx val="43603290"/>
        <c:crosses val="autoZero"/>
        <c:auto val="1"/>
        <c:lblOffset val="100"/>
        <c:noMultiLvlLbl val="0"/>
      </c:catAx>
      <c:valAx>
        <c:axId val="43603290"/>
        <c:scaling>
          <c:orientation val="minMax"/>
          <c:max val="140"/>
          <c:min val="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57040593"/>
        <c:crosses val="autoZero"/>
        <c:crossBetween val="midCat"/>
        <c:dispUnits/>
        <c:majorUnit val="20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1625"/>
          <c:y val="0.86775"/>
          <c:w val="0.612"/>
          <c:h val="0.041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Production of potatoes and sugar beet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(million tonnes, 2022)</a:t>
            </a:r>
          </a:p>
        </c:rich>
      </c:tx>
      <c:layout>
        <c:manualLayout>
          <c:xMode val="edge"/>
          <c:yMode val="edge"/>
          <c:x val="0.00525"/>
          <c:y val="0.008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99"/>
          <c:w val="0.99325"/>
          <c:h val="0.761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'Data 6'!$C$5</c:f>
              <c:strCache>
                <c:ptCount val="1"/>
                <c:pt idx="0">
                  <c:v>Potatoes (including seed potatoes)</c:v>
                </c:pt>
              </c:strCache>
            </c:strRef>
          </c:tx>
          <c:spPr>
            <a:solidFill>
              <a:srgbClr val="33A033">
                <a:lumMod val="100000"/>
              </a:srgbClr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'Data 6'!$B$6:$B$36</c:f>
              <c:strCache/>
            </c:strRef>
          </c:cat>
          <c:val>
            <c:numRef>
              <c:f>'Data 6'!$C$6:$C$36</c:f>
              <c:numCache/>
            </c:numRef>
          </c:val>
        </c:ser>
        <c:ser>
          <c:idx val="1"/>
          <c:order val="1"/>
          <c:tx>
            <c:strRef>
              <c:f>'Data 6'!$D$5</c:f>
              <c:strCache>
                <c:ptCount val="1"/>
                <c:pt idx="0">
                  <c:v>Sugar beet (excluding seed)</c:v>
                </c:pt>
              </c:strCache>
            </c:strRef>
          </c:tx>
          <c:spPr>
            <a:solidFill>
              <a:schemeClr val="accent3"/>
            </a:solidFill>
            <a:ln w="127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'Data 6'!$B$6:$B$36</c:f>
              <c:strCache/>
            </c:strRef>
          </c:cat>
          <c:val>
            <c:numRef>
              <c:f>'Data 6'!$D$6:$D$36</c:f>
              <c:numCache/>
            </c:numRef>
          </c:val>
        </c:ser>
        <c:overlap val="100"/>
        <c:gapWidth val="55"/>
        <c:axId val="56885291"/>
        <c:axId val="42205572"/>
      </c:barChart>
      <c:catAx>
        <c:axId val="5688529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42205572"/>
        <c:crosses val="autoZero"/>
        <c:auto val="1"/>
        <c:lblOffset val="100"/>
        <c:noMultiLvlLbl val="0"/>
      </c:catAx>
      <c:valAx>
        <c:axId val="42205572"/>
        <c:scaling>
          <c:orientation val="minMax"/>
          <c:max val="40"/>
        </c:scaling>
        <c:axPos val="t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56885291"/>
        <c:crosses val="max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325"/>
          <c:y val="0.87825"/>
          <c:w val="0.61375"/>
          <c:h val="0.034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Development of price indices for potatoes and sugar beet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(2015 = 100, EU, 2015-2022)</a:t>
            </a:r>
          </a:p>
        </c:rich>
      </c:tx>
      <c:layout>
        <c:manualLayout>
          <c:xMode val="edge"/>
          <c:yMode val="edge"/>
          <c:x val="0.00525"/>
          <c:y val="0.008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725"/>
          <c:y val="0.14675"/>
          <c:w val="0.92825"/>
          <c:h val="0.55275"/>
        </c:manualLayout>
      </c:layout>
      <c:lineChart>
        <c:grouping val="standard"/>
        <c:varyColors val="0"/>
        <c:ser>
          <c:idx val="1"/>
          <c:order val="0"/>
          <c:tx>
            <c:strRef>
              <c:f>'Data 7'!$B$7</c:f>
              <c:strCache>
                <c:ptCount val="1"/>
                <c:pt idx="0">
                  <c:v>Potatoes (including seed)</c:v>
                </c:pt>
              </c:strCache>
            </c:strRef>
          </c:tx>
          <c:spPr>
            <a:ln w="28575" cap="rnd" cmpd="sng">
              <a:solidFill>
                <a:srgbClr val="5FB441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7'!$C$5:$AH$5</c:f>
              <c:strCache/>
            </c:strRef>
          </c:cat>
          <c:val>
            <c:numRef>
              <c:f>'Data 7'!$C$7:$AH$7</c:f>
              <c:numCache/>
            </c:numRef>
          </c:val>
          <c:smooth val="0"/>
        </c:ser>
        <c:ser>
          <c:idx val="0"/>
          <c:order val="1"/>
          <c:tx>
            <c:strRef>
              <c:f>'Data 7'!$B$6</c:f>
              <c:strCache>
                <c:ptCount val="1"/>
                <c:pt idx="0">
                  <c:v>Sugar beet</c:v>
                </c:pt>
              </c:strCache>
            </c:strRef>
          </c:tx>
          <c:spPr>
            <a:ln w="28575" cap="rnd" cmpd="sng">
              <a:solidFill>
                <a:schemeClr val="accent3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7'!$C$5:$AH$5</c:f>
              <c:strCache/>
            </c:strRef>
          </c:cat>
          <c:val>
            <c:numRef>
              <c:f>'Data 7'!$C$6:$AH$6</c:f>
              <c:numCache/>
            </c:numRef>
          </c:val>
          <c:smooth val="0"/>
        </c:ser>
        <c:marker val="1"/>
        <c:axId val="44305829"/>
        <c:axId val="63208142"/>
      </c:lineChart>
      <c:catAx>
        <c:axId val="44305829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208142"/>
        <c:crossesAt val="40"/>
        <c:auto val="1"/>
        <c:lblOffset val="100"/>
        <c:noMultiLvlLbl val="0"/>
      </c:catAx>
      <c:valAx>
        <c:axId val="63208142"/>
        <c:scaling>
          <c:orientation val="minMax"/>
          <c:min val="4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4305829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29525"/>
          <c:y val="0.86725"/>
          <c:w val="0.40975"/>
          <c:h val="0.041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0"/>
    </mc:Choice>
    <mc:Fallback>
      <c:style val="10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Production of rape and turnip rape seed, sunflower seeds and soya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(million tonnes, EU, 2012-2022)</a:t>
            </a:r>
          </a:p>
        </c:rich>
      </c:tx>
      <c:layout>
        <c:manualLayout>
          <c:xMode val="edge"/>
          <c:yMode val="edge"/>
          <c:x val="0.0052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825"/>
          <c:y val="0.1355"/>
          <c:w val="0.929"/>
          <c:h val="0.591"/>
        </c:manualLayout>
      </c:layout>
      <c:lineChart>
        <c:grouping val="standard"/>
        <c:varyColors val="0"/>
        <c:ser>
          <c:idx val="0"/>
          <c:order val="0"/>
          <c:tx>
            <c:strRef>
              <c:f>'Data 8'!$B$6</c:f>
              <c:strCache>
                <c:ptCount val="1"/>
                <c:pt idx="0">
                  <c:v>Rape and turnip rape seeds</c:v>
                </c:pt>
              </c:strCache>
            </c:strRef>
          </c:tx>
          <c:spPr>
            <a:ln w="28575" cap="rnd" cmpd="sng">
              <a:solidFill>
                <a:schemeClr val="accent1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8'!$D$5:$N$5</c:f>
              <c:numCache/>
            </c:numRef>
          </c:cat>
          <c:val>
            <c:numRef>
              <c:f>'Data 8'!$D$6:$N$6</c:f>
              <c:numCache/>
            </c:numRef>
          </c:val>
          <c:smooth val="0"/>
        </c:ser>
        <c:ser>
          <c:idx val="1"/>
          <c:order val="1"/>
          <c:tx>
            <c:strRef>
              <c:f>'Data 8'!$B$7</c:f>
              <c:strCache>
                <c:ptCount val="1"/>
                <c:pt idx="0">
                  <c:v>Sunflower seed</c:v>
                </c:pt>
              </c:strCache>
            </c:strRef>
          </c:tx>
          <c:spPr>
            <a:ln w="28575" cap="rnd" cmpd="sng">
              <a:solidFill>
                <a:schemeClr val="accent3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3"/>
              </a:solidFill>
              <a:ln>
                <a:solidFill>
                  <a:schemeClr val="accent3">
                    <a:alpha val="90000"/>
                  </a:schemeClr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8'!$D$5:$N$5</c:f>
              <c:numCache/>
            </c:numRef>
          </c:cat>
          <c:val>
            <c:numRef>
              <c:f>'Data 8'!$D$7:$N$7</c:f>
              <c:numCache/>
            </c:numRef>
          </c:val>
          <c:smooth val="0"/>
        </c:ser>
        <c:ser>
          <c:idx val="2"/>
          <c:order val="2"/>
          <c:tx>
            <c:strRef>
              <c:f>'Data 8'!$B$8</c:f>
              <c:strCache>
                <c:ptCount val="1"/>
                <c:pt idx="0">
                  <c:v>Soya</c:v>
                </c:pt>
              </c:strCache>
            </c:strRef>
          </c:tx>
          <c:spPr>
            <a:ln w="28575" cap="rnd" cmpd="sng">
              <a:solidFill>
                <a:srgbClr val="286EB4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dPt>
            <c:idx val="0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>
                  <a:solidFill>
                    <a:schemeClr val="accent2"/>
                  </a:solidFill>
                </a:ln>
              </c:spPr>
            </c:marker>
          </c:dPt>
          <c:dPt>
            <c:idx val="1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>
                  <a:solidFill>
                    <a:schemeClr val="accent2"/>
                  </a:solidFill>
                </a:ln>
              </c:spPr>
            </c:marker>
          </c:dPt>
          <c:dPt>
            <c:idx val="2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>
                  <a:solidFill>
                    <a:schemeClr val="accent2"/>
                  </a:solidFill>
                </a:ln>
              </c:spPr>
            </c:marker>
          </c:dPt>
          <c:dPt>
            <c:idx val="3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>
                  <a:solidFill>
                    <a:schemeClr val="accent2"/>
                  </a:solidFill>
                </a:ln>
              </c:spPr>
            </c:marker>
          </c:dPt>
          <c:dPt>
            <c:idx val="4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>
                  <a:solidFill>
                    <a:schemeClr val="accent2"/>
                  </a:solidFill>
                </a:ln>
              </c:spPr>
            </c:marker>
          </c:dPt>
          <c:dPt>
            <c:idx val="5"/>
            <c:spPr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>
                  <a:solidFill>
                    <a:schemeClr val="accent2"/>
                  </a:solidFill>
                </a:ln>
              </c:spPr>
            </c:marker>
          </c:dPt>
          <c:dPt>
            <c:idx val="6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>
                  <a:solidFill>
                    <a:schemeClr val="accent2"/>
                  </a:solidFill>
                </a:ln>
              </c:spPr>
            </c:marker>
          </c:dPt>
          <c:dPt>
            <c:idx val="7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>
                  <a:solidFill>
                    <a:schemeClr val="accent2"/>
                  </a:solidFill>
                </a:ln>
              </c:spPr>
            </c:marker>
          </c:dPt>
          <c:dPt>
            <c:idx val="8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>
                  <a:solidFill>
                    <a:schemeClr val="accent2"/>
                  </a:solidFill>
                </a:ln>
              </c:spPr>
            </c:marker>
          </c:dPt>
          <c:dPt>
            <c:idx val="9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>
                  <a:solidFill>
                    <a:schemeClr val="accent2"/>
                  </a:solidFill>
                </a:ln>
              </c:spPr>
            </c:marker>
          </c:dPt>
          <c:dPt>
            <c:idx val="10"/>
            <c:spPr>
              <a:ln w="28575" cap="rnd" cmpd="sng">
                <a:solidFill>
                  <a:srgbClr val="286EB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solidFill>
                  <a:schemeClr val="accent2"/>
                </a:solidFill>
                <a:ln>
                  <a:solidFill>
                    <a:schemeClr val="accent2"/>
                  </a:solidFill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8'!$D$5:$N$5</c:f>
              <c:numCache/>
            </c:numRef>
          </c:cat>
          <c:val>
            <c:numRef>
              <c:f>'Data 8'!$D$8:$N$8</c:f>
              <c:numCache/>
            </c:numRef>
          </c:val>
          <c:smooth val="0"/>
        </c:ser>
        <c:marker val="1"/>
        <c:axId val="32002367"/>
        <c:axId val="19585848"/>
      </c:lineChart>
      <c:catAx>
        <c:axId val="32002367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crossAx val="19585848"/>
        <c:crosses val="autoZero"/>
        <c:auto val="1"/>
        <c:lblOffset val="100"/>
        <c:noMultiLvlLbl val="0"/>
      </c:catAx>
      <c:valAx>
        <c:axId val="19585848"/>
        <c:scaling>
          <c:orientation val="minMax"/>
          <c:max val="25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2002367"/>
        <c:crosses val="autoZero"/>
        <c:crossBetween val="midCat"/>
        <c:dispUnits/>
      </c:valAx>
    </c:plotArea>
    <c:legend>
      <c:legendPos val="b"/>
      <c:layout>
        <c:manualLayout>
          <c:xMode val="edge"/>
          <c:yMode val="edge"/>
          <c:x val="0.2225"/>
          <c:y val="0.87775"/>
          <c:w val="0.55475"/>
          <c:h val="0.037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Nominal price indices for oilseeds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(2015 = 100, EU, 2015-2022)</a:t>
            </a:r>
          </a:p>
        </c:rich>
      </c:tx>
      <c:layout>
        <c:manualLayout>
          <c:xMode val="edge"/>
          <c:yMode val="edge"/>
          <c:x val="0.0052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725"/>
          <c:y val="0.1355"/>
          <c:w val="0.92825"/>
          <c:h val="0.57675"/>
        </c:manualLayout>
      </c:layout>
      <c:lineChart>
        <c:grouping val="standard"/>
        <c:varyColors val="0"/>
        <c:ser>
          <c:idx val="0"/>
          <c:order val="0"/>
          <c:tx>
            <c:strRef>
              <c:f>'Data 9'!$B$3</c:f>
              <c:strCache>
                <c:ptCount val="1"/>
                <c:pt idx="0">
                  <c:v>Rape and turnip rape seed</c:v>
                </c:pt>
              </c:strCache>
            </c:strRef>
          </c:tx>
          <c:spPr>
            <a:ln w="28575" cap="rnd" cmpd="sng">
              <a:solidFill>
                <a:schemeClr val="accent1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chemeClr val="accent1"/>
              </a:solidFill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9'!$C$2:$AH$2</c:f>
              <c:strCache/>
            </c:strRef>
          </c:cat>
          <c:val>
            <c:numRef>
              <c:f>'Data 9'!$C$3:$AH$3</c:f>
              <c:numCache/>
            </c:numRef>
          </c:val>
          <c:smooth val="0"/>
        </c:ser>
        <c:ser>
          <c:idx val="1"/>
          <c:order val="1"/>
          <c:tx>
            <c:strRef>
              <c:f>'Data 9'!$B$4</c:f>
              <c:strCache>
                <c:ptCount val="1"/>
                <c:pt idx="0">
                  <c:v>Sunflower</c:v>
                </c:pt>
              </c:strCache>
            </c:strRef>
          </c:tx>
          <c:spPr>
            <a:ln w="28575" cap="rnd" cmpd="sng">
              <a:solidFill>
                <a:schemeClr val="accent3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9'!$C$2:$AH$2</c:f>
              <c:strCache/>
            </c:strRef>
          </c:cat>
          <c:val>
            <c:numRef>
              <c:f>'Data 9'!$C$4:$AH$4</c:f>
              <c:numCache/>
            </c:numRef>
          </c:val>
          <c:smooth val="0"/>
        </c:ser>
        <c:ser>
          <c:idx val="2"/>
          <c:order val="2"/>
          <c:tx>
            <c:strRef>
              <c:f>'Data 9'!$B$5</c:f>
              <c:strCache>
                <c:ptCount val="1"/>
                <c:pt idx="0">
                  <c:v>Soya</c:v>
                </c:pt>
              </c:strCache>
            </c:strRef>
          </c:tx>
          <c:spPr>
            <a:ln w="28575" cap="rnd" cmpd="sng">
              <a:solidFill>
                <a:schemeClr val="accent2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9'!$C$2:$AH$2</c:f>
              <c:strCache/>
            </c:strRef>
          </c:cat>
          <c:val>
            <c:numRef>
              <c:f>'Data 9'!$C$5:$AH$5</c:f>
              <c:numCache/>
            </c:numRef>
          </c:val>
          <c:smooth val="0"/>
        </c:ser>
        <c:marker val="1"/>
        <c:axId val="42054905"/>
        <c:axId val="42949826"/>
      </c:lineChart>
      <c:catAx>
        <c:axId val="42054905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949826"/>
        <c:crosses val="autoZero"/>
        <c:auto val="1"/>
        <c:lblOffset val="100"/>
        <c:noMultiLvlLbl val="0"/>
      </c:catAx>
      <c:valAx>
        <c:axId val="42949826"/>
        <c:scaling>
          <c:orientation val="minMax"/>
          <c:min val="4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2054905"/>
        <c:crosses val="autoZero"/>
        <c:crossBetween val="between"/>
        <c:dispUnits/>
        <c:majorUnit val="20"/>
      </c:valAx>
    </c:plotArea>
    <c:legend>
      <c:legendPos val="b"/>
      <c:layout>
        <c:manualLayout>
          <c:xMode val="edge"/>
          <c:yMode val="edge"/>
          <c:x val="0.2525"/>
          <c:y val="0.87775"/>
          <c:w val="0.495"/>
          <c:h val="0.037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4</xdr:row>
      <xdr:rowOff>0</xdr:rowOff>
    </xdr:from>
    <xdr:to>
      <xdr:col>32</xdr:col>
      <xdr:colOff>342900</xdr:colOff>
      <xdr:row>172</xdr:row>
      <xdr:rowOff>19050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647700"/>
          <a:ext cx="19240500" cy="272224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0.95475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62865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apro_cpsh1)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9</xdr:row>
      <xdr:rowOff>9525</xdr:rowOff>
    </xdr:from>
    <xdr:to>
      <xdr:col>14</xdr:col>
      <xdr:colOff>438150</xdr:colOff>
      <xdr:row>49</xdr:row>
      <xdr:rowOff>123825</xdr:rowOff>
    </xdr:to>
    <xdr:graphicFrame macro="">
      <xdr:nvGraphicFramePr>
        <xdr:cNvPr id="3" name="Chart 2"/>
        <xdr:cNvGraphicFramePr/>
      </xdr:nvGraphicFramePr>
      <xdr:xfrm>
        <a:off x="495300" y="1466850"/>
        <a:ext cx="9105900" cy="659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0.9325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67056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US" sz="1200">
              <a:latin typeface="Arial" panose="020B0604020202020204" pitchFamily="34" charset="0"/>
            </a:rPr>
            <a:t>Note: Provisional data: Cyprus. Norway, potatoes 2021.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apro_cpsh1)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6</xdr:row>
      <xdr:rowOff>47625</xdr:rowOff>
    </xdr:from>
    <xdr:to>
      <xdr:col>10</xdr:col>
      <xdr:colOff>600075</xdr:colOff>
      <xdr:row>49</xdr:row>
      <xdr:rowOff>142875</xdr:rowOff>
    </xdr:to>
    <xdr:graphicFrame macro="">
      <xdr:nvGraphicFramePr>
        <xdr:cNvPr id="2" name="Chart 1"/>
        <xdr:cNvGraphicFramePr/>
      </xdr:nvGraphicFramePr>
      <xdr:xfrm>
        <a:off x="819150" y="1104900"/>
        <a:ext cx="9525000" cy="719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0.023</cdr:x>
      <cdr:y>0.6785</cdr:y>
    </cdr:from>
    <cdr:to>
      <cdr:x>0.047</cdr:x>
      <cdr:y>0.75025</cdr:y>
    </cdr:to>
    <cdr:sp macro="" textlink="">
      <cdr:nvSpPr>
        <cdr:cNvPr id="3" name="TextBox 2"/>
        <cdr:cNvSpPr txBox="1"/>
      </cdr:nvSpPr>
      <cdr:spPr>
        <a:xfrm>
          <a:off x="200025" y="4457700"/>
          <a:ext cx="219075" cy="476250"/>
        </a:xfrm>
        <a:prstGeom prst="rect">
          <a:avLst/>
        </a:prstGeom>
        <a:solidFill>
          <a:srgbClr val="FFFFFF"/>
        </a:solidFill>
        <a:ln>
          <a:noFill/>
        </a:ln>
      </cdr:spPr>
      <cdr:txBody>
        <a:bodyPr vertOverflow="clip" wrap="square" rtlCol="0"/>
        <a:lstStyle/>
        <a:p>
          <a:r>
            <a:rPr lang="en-GB" sz="1200">
              <a:latin typeface="Arial" panose="020B0604020202020204" pitchFamily="34" charset="0"/>
              <a:cs typeface="Arial" panose="020B0604020202020204" pitchFamily="34" charset="0"/>
            </a:rPr>
            <a:t>0</a:t>
          </a:r>
        </a:p>
      </cdr:txBody>
    </cdr:sp>
  </cdr:relSizeAnchor>
  <cdr:relSizeAnchor xmlns:cdr="http://schemas.openxmlformats.org/drawingml/2006/chartDrawing">
    <cdr:from>
      <cdr:x>0.022</cdr:x>
      <cdr:y>0.65175</cdr:y>
    </cdr:from>
    <cdr:to>
      <cdr:x>0.05125</cdr:x>
      <cdr:y>0.66725</cdr:y>
    </cdr:to>
    <cdr:cxnSp macro="">
      <cdr:nvCxnSpPr>
        <cdr:cNvPr id="4" name="Straight Connector 3"/>
        <cdr:cNvCxnSpPr/>
      </cdr:nvCxnSpPr>
      <cdr:spPr>
        <a:xfrm flipV="1">
          <a:off x="190500" y="4286250"/>
          <a:ext cx="266700" cy="104775"/>
        </a:xfrm>
        <a:prstGeom prst="line">
          <a:avLst/>
        </a:prstGeom>
        <a:ln>
          <a:solidFill>
            <a:sysClr val="windowText" lastClr="000000"/>
          </a:solidFill>
          <a:headEnd type="none"/>
          <a:tailEnd type="none"/>
        </a:ln>
      </cdr:spPr>
      <c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cdr:style>
    </cdr:cxnSp>
  </cdr:relSizeAnchor>
  <cdr:relSizeAnchor xmlns:cdr="http://schemas.openxmlformats.org/drawingml/2006/chartDrawing">
    <cdr:from>
      <cdr:x>0.00525</cdr:x>
      <cdr:y>0.9545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62769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codes: apri_pi15_outq)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0.02125</cdr:x>
      <cdr:y>0.64625</cdr:y>
    </cdr:from>
    <cdr:to>
      <cdr:x>0.0505</cdr:x>
      <cdr:y>0.66175</cdr:y>
    </cdr:to>
    <cdr:cxnSp macro="">
      <cdr:nvCxnSpPr>
        <cdr:cNvPr id="6" name="Straight Connector 5"/>
        <cdr:cNvCxnSpPr/>
      </cdr:nvCxnSpPr>
      <cdr:spPr>
        <a:xfrm flipV="1">
          <a:off x="190500" y="4248150"/>
          <a:ext cx="266700" cy="104775"/>
        </a:xfrm>
        <a:prstGeom prst="line">
          <a:avLst/>
        </a:prstGeom>
        <a:ln>
          <a:solidFill>
            <a:sysClr val="windowText" lastClr="000000"/>
          </a:solidFill>
          <a:headEnd type="none"/>
          <a:tailEnd type="none"/>
        </a:ln>
      </cdr:spPr>
      <c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cdr:style>
    </cdr:cxn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6</xdr:row>
      <xdr:rowOff>123825</xdr:rowOff>
    </xdr:from>
    <xdr:to>
      <xdr:col>14</xdr:col>
      <xdr:colOff>504825</xdr:colOff>
      <xdr:row>47</xdr:row>
      <xdr:rowOff>66675</xdr:rowOff>
    </xdr:to>
    <xdr:graphicFrame macro="">
      <xdr:nvGraphicFramePr>
        <xdr:cNvPr id="2" name="Chart 1"/>
        <xdr:cNvGraphicFramePr/>
      </xdr:nvGraphicFramePr>
      <xdr:xfrm>
        <a:off x="666750" y="1095375"/>
        <a:ext cx="9077325" cy="658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0.01125</cdr:x>
      <cdr:y>0.953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104775" y="65341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apro_cpsh1)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7</xdr:row>
      <xdr:rowOff>57150</xdr:rowOff>
    </xdr:from>
    <xdr:to>
      <xdr:col>14</xdr:col>
      <xdr:colOff>476250</xdr:colOff>
      <xdr:row>49</xdr:row>
      <xdr:rowOff>114300</xdr:rowOff>
    </xdr:to>
    <xdr:graphicFrame macro="">
      <xdr:nvGraphicFramePr>
        <xdr:cNvPr id="2" name="Chart 1"/>
        <xdr:cNvGraphicFramePr/>
      </xdr:nvGraphicFramePr>
      <xdr:xfrm>
        <a:off x="600075" y="1190625"/>
        <a:ext cx="9525000" cy="685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0.0255</cdr:x>
      <cdr:y>0.66425</cdr:y>
    </cdr:from>
    <cdr:to>
      <cdr:x>0.05475</cdr:x>
      <cdr:y>0.68275</cdr:y>
    </cdr:to>
    <cdr:cxnSp macro="">
      <cdr:nvCxnSpPr>
        <cdr:cNvPr id="4" name="Straight Connector 3"/>
        <cdr:cNvCxnSpPr/>
      </cdr:nvCxnSpPr>
      <cdr:spPr>
        <a:xfrm flipV="1">
          <a:off x="238125" y="4552950"/>
          <a:ext cx="276225" cy="123825"/>
        </a:xfrm>
        <a:prstGeom prst="line">
          <a:avLst/>
        </a:prstGeom>
        <a:ln>
          <a:solidFill>
            <a:sysClr val="windowText" lastClr="000000"/>
          </a:solidFill>
          <a:headEnd type="none"/>
          <a:tailEnd type="none"/>
        </a:ln>
      </cdr:spPr>
      <c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cdr:style>
    </cdr:cxnSp>
  </cdr:relSizeAnchor>
  <cdr:relSizeAnchor xmlns:cdr="http://schemas.openxmlformats.org/drawingml/2006/chartDrawing">
    <cdr:from>
      <cdr:x>0.02525</cdr:x>
      <cdr:y>0.6555</cdr:y>
    </cdr:from>
    <cdr:to>
      <cdr:x>0.0545</cdr:x>
      <cdr:y>0.674</cdr:y>
    </cdr:to>
    <cdr:cxnSp macro="">
      <cdr:nvCxnSpPr>
        <cdr:cNvPr id="5" name="Straight Connector 4"/>
        <cdr:cNvCxnSpPr/>
      </cdr:nvCxnSpPr>
      <cdr:spPr>
        <a:xfrm flipV="1">
          <a:off x="238125" y="4495800"/>
          <a:ext cx="276225" cy="123825"/>
        </a:xfrm>
        <a:prstGeom prst="line">
          <a:avLst/>
        </a:prstGeom>
        <a:ln>
          <a:solidFill>
            <a:sysClr val="windowText" lastClr="000000"/>
          </a:solidFill>
          <a:headEnd type="none"/>
          <a:tailEnd type="none"/>
        </a:ln>
      </cdr:spPr>
      <c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cdr:style>
    </cdr:cxnSp>
  </cdr:relSizeAnchor>
  <cdr:relSizeAnchor xmlns:cdr="http://schemas.openxmlformats.org/drawingml/2006/chartDrawing">
    <cdr:from>
      <cdr:x>0.00525</cdr:x>
      <cdr:y>0.95825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65722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codes: apri_pi15_outq)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7</xdr:row>
      <xdr:rowOff>38100</xdr:rowOff>
    </xdr:from>
    <xdr:to>
      <xdr:col>16</xdr:col>
      <xdr:colOff>457200</xdr:colOff>
      <xdr:row>49</xdr:row>
      <xdr:rowOff>104775</xdr:rowOff>
    </xdr:to>
    <xdr:graphicFrame macro="">
      <xdr:nvGraphicFramePr>
        <xdr:cNvPr id="2" name="Chart 1"/>
        <xdr:cNvGraphicFramePr/>
      </xdr:nvGraphicFramePr>
      <xdr:xfrm>
        <a:off x="685800" y="1171575"/>
        <a:ext cx="9525000" cy="686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295275</xdr:colOff>
      <xdr:row>36</xdr:row>
      <xdr:rowOff>76200</xdr:rowOff>
    </xdr:from>
    <xdr:to>
      <xdr:col>1</xdr:col>
      <xdr:colOff>561975</xdr:colOff>
      <xdr:row>38</xdr:row>
      <xdr:rowOff>104775</xdr:rowOff>
    </xdr:to>
    <xdr:sp macro="" textlink="">
      <xdr:nvSpPr>
        <xdr:cNvPr id="3" name="TextBox 2"/>
        <xdr:cNvSpPr txBox="1"/>
      </xdr:nvSpPr>
      <xdr:spPr>
        <a:xfrm>
          <a:off x="904875" y="5905500"/>
          <a:ext cx="266700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n-GB" sz="1200">
              <a:latin typeface="Arial" panose="020B0604020202020204" pitchFamily="34" charset="0"/>
              <a:cs typeface="Arial" panose="020B0604020202020204" pitchFamily="34" charset="0"/>
            </a:rPr>
            <a:t>0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0.89325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60960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'Rye and maslin' includes mixture of rye with other winter sown cereals. </a:t>
          </a:r>
        </a:p>
        <a:p>
          <a:r>
            <a:rPr lang="en-GB" sz="1200">
              <a:latin typeface="Arial" panose="020B0604020202020204" pitchFamily="34" charset="0"/>
            </a:rPr>
            <a:t/>
          </a:r>
          <a:r>
            <a:rPr lang="en-GB" sz="1200" baseline="0">
              <a:latin typeface="Arial" panose="020B0604020202020204" pitchFamily="34" charset="0"/>
            </a:rPr>
            <a:t/>
          </a:r>
          <a:r>
            <a:rPr lang="en-GB" sz="1200">
              <a:latin typeface="Arial" panose="020B0604020202020204" pitchFamily="34" charset="0"/>
            </a:rPr>
            <a:t>'Others' includes rice, triticale and sorghum.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apro_cpsh1)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0.9275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62103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US" sz="1200">
              <a:latin typeface="Arial" panose="020B0604020202020204" pitchFamily="34" charset="0"/>
            </a:rPr>
            <a:t>Note: Cyprus, provisional data.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apro_cpsh1)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8</xdr:row>
      <xdr:rowOff>38100</xdr:rowOff>
    </xdr:from>
    <xdr:to>
      <xdr:col>12</xdr:col>
      <xdr:colOff>514350</xdr:colOff>
      <xdr:row>49</xdr:row>
      <xdr:rowOff>152400</xdr:rowOff>
    </xdr:to>
    <xdr:graphicFrame macro="">
      <xdr:nvGraphicFramePr>
        <xdr:cNvPr id="2" name="Chart 1"/>
        <xdr:cNvGraphicFramePr/>
      </xdr:nvGraphicFramePr>
      <xdr:xfrm>
        <a:off x="676275" y="1333500"/>
        <a:ext cx="9525000" cy="669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0.9275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62103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US" sz="1200">
              <a:latin typeface="Arial" panose="020B0604020202020204" pitchFamily="34" charset="0"/>
            </a:rPr>
            <a:t>Note: Cyprus, provisional data.</a:t>
          </a:r>
        </a:p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apro_cpsh1)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8</xdr:row>
      <xdr:rowOff>66675</xdr:rowOff>
    </xdr:from>
    <xdr:to>
      <xdr:col>13</xdr:col>
      <xdr:colOff>409575</xdr:colOff>
      <xdr:row>48</xdr:row>
      <xdr:rowOff>133350</xdr:rowOff>
    </xdr:to>
    <xdr:graphicFrame macro="">
      <xdr:nvGraphicFramePr>
        <xdr:cNvPr id="4" name="Chart 3"/>
        <xdr:cNvGraphicFramePr/>
      </xdr:nvGraphicFramePr>
      <xdr:xfrm>
        <a:off x="695325" y="1362075"/>
        <a:ext cx="9525000" cy="669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0.9605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63531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apro_cpsh1)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533400</xdr:colOff>
      <xdr:row>4</xdr:row>
      <xdr:rowOff>133350</xdr:rowOff>
    </xdr:from>
    <xdr:to>
      <xdr:col>16</xdr:col>
      <xdr:colOff>200025</xdr:colOff>
      <xdr:row>45</xdr:row>
      <xdr:rowOff>114300</xdr:rowOff>
    </xdr:to>
    <xdr:graphicFrame macro="">
      <xdr:nvGraphicFramePr>
        <xdr:cNvPr id="3" name="Chart 2"/>
        <xdr:cNvGraphicFramePr/>
      </xdr:nvGraphicFramePr>
      <xdr:xfrm>
        <a:off x="1143000" y="781050"/>
        <a:ext cx="9277350" cy="661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19</xdr:row>
      <xdr:rowOff>133350</xdr:rowOff>
    </xdr:from>
    <xdr:to>
      <xdr:col>9</xdr:col>
      <xdr:colOff>781050</xdr:colOff>
      <xdr:row>23</xdr:row>
      <xdr:rowOff>142875</xdr:rowOff>
    </xdr:to>
    <xdr:sp macro="" textlink="">
      <xdr:nvSpPr>
        <xdr:cNvPr id="17" name="TextBox 19"/>
        <xdr:cNvSpPr txBox="1"/>
      </xdr:nvSpPr>
      <xdr:spPr>
        <a:xfrm>
          <a:off x="5238750" y="3209925"/>
          <a:ext cx="1104900" cy="657225"/>
        </a:xfrm>
        <a:prstGeom prst="rect">
          <a:avLst/>
        </a:prstGeom>
        <a:solidFill>
          <a:srgbClr val="FFFFFF">
            <a:alpha val="0"/>
          </a:srgbClr>
        </a:solidFill>
        <a:ln w="9525" cmpd="sng">
          <a:noFill/>
        </a:ln>
      </xdr:spPr>
      <x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EU: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23.8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million tonnes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GB" sz="8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</xdr:wsDr>
</file>

<file path=xl/drawings/drawing2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0.9615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64865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apro_cpsh1)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3</xdr:row>
      <xdr:rowOff>114300</xdr:rowOff>
    </xdr:from>
    <xdr:to>
      <xdr:col>15</xdr:col>
      <xdr:colOff>504825</xdr:colOff>
      <xdr:row>45</xdr:row>
      <xdr:rowOff>66675</xdr:rowOff>
    </xdr:to>
    <xdr:graphicFrame macro="">
      <xdr:nvGraphicFramePr>
        <xdr:cNvPr id="2" name="Chart 1"/>
        <xdr:cNvGraphicFramePr/>
      </xdr:nvGraphicFramePr>
      <xdr:xfrm>
        <a:off x="828675" y="600075"/>
        <a:ext cx="9286875" cy="675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476250</xdr:colOff>
      <xdr:row>22</xdr:row>
      <xdr:rowOff>9525</xdr:rowOff>
    </xdr:from>
    <xdr:to>
      <xdr:col>9</xdr:col>
      <xdr:colOff>209550</xdr:colOff>
      <xdr:row>25</xdr:row>
      <xdr:rowOff>76200</xdr:rowOff>
    </xdr:to>
    <xdr:sp macro="" textlink="">
      <xdr:nvSpPr>
        <xdr:cNvPr id="5" name="TextBox 19"/>
        <xdr:cNvSpPr txBox="1"/>
      </xdr:nvSpPr>
      <xdr:spPr>
        <a:xfrm>
          <a:off x="4819650" y="3571875"/>
          <a:ext cx="952500" cy="552450"/>
        </a:xfrm>
        <a:prstGeom prst="rect">
          <a:avLst/>
        </a:prstGeom>
        <a:solidFill>
          <a:srgbClr val="FFFFFF">
            <a:alpha val="0"/>
          </a:srgbClr>
        </a:solidFill>
        <a:ln w="9525" cmpd="sng">
          <a:noFill/>
        </a:ln>
      </xdr:spPr>
      <x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EU: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7.6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million tonnes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GB" sz="8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9</xdr:row>
      <xdr:rowOff>123825</xdr:rowOff>
    </xdr:from>
    <xdr:to>
      <xdr:col>14</xdr:col>
      <xdr:colOff>114300</xdr:colOff>
      <xdr:row>51</xdr:row>
      <xdr:rowOff>104775</xdr:rowOff>
    </xdr:to>
    <xdr:graphicFrame macro="">
      <xdr:nvGraphicFramePr>
        <xdr:cNvPr id="3" name="Chart 2"/>
        <xdr:cNvGraphicFramePr/>
      </xdr:nvGraphicFramePr>
      <xdr:xfrm>
        <a:off x="609600" y="1581150"/>
        <a:ext cx="9086850" cy="682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0.907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62388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IE" sz="1200">
              <a:latin typeface="Arial" panose="020B0604020202020204" pitchFamily="34" charset="0"/>
            </a:rPr>
            <a:t>Note: 'Total cereals' includes cereals for the production of grain (including seed). 'Others' includes rice, spring cereal mixtures, triticale, sorghum and buckwheat, millet, canary seed, etc.)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apro_cpsh1)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9</xdr:row>
      <xdr:rowOff>114300</xdr:rowOff>
    </xdr:from>
    <xdr:to>
      <xdr:col>13</xdr:col>
      <xdr:colOff>609600</xdr:colOff>
      <xdr:row>52</xdr:row>
      <xdr:rowOff>47625</xdr:rowOff>
    </xdr:to>
    <xdr:grpSp>
      <xdr:nvGrpSpPr>
        <xdr:cNvPr id="2" name="Group 1"/>
        <xdr:cNvGrpSpPr/>
      </xdr:nvGrpSpPr>
      <xdr:grpSpPr>
        <a:xfrm>
          <a:off x="714375" y="1562100"/>
          <a:ext cx="9277350" cy="6886575"/>
          <a:chOff x="4417863" y="-313026"/>
          <a:chExt cx="13222057" cy="11299745"/>
        </a:xfrm>
      </xdr:grpSpPr>
      <xdr:graphicFrame macro="">
        <xdr:nvGraphicFramePr>
          <xdr:cNvPr id="4" name="Chart 3"/>
          <xdr:cNvGraphicFramePr/>
        </xdr:nvGraphicFramePr>
        <xdr:xfrm>
          <a:off x="4417863" y="-313026"/>
          <a:ext cx="13222057" cy="11299745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 macro="" textlink="">
        <xdr:nvSpPr>
          <xdr:cNvPr id="12" name="TextBox 19"/>
          <xdr:cNvSpPr txBox="1"/>
        </xdr:nvSpPr>
        <xdr:spPr>
          <a:xfrm>
            <a:off x="10212429" y="4074100"/>
            <a:ext cx="1956864" cy="1822084"/>
          </a:xfrm>
          <a:prstGeom prst="rect">
            <a:avLst/>
          </a:prstGeom>
          <a:solidFill>
            <a:srgbClr val="FFFFFF">
              <a:alpha val="0"/>
            </a:srgbClr>
          </a:solidFill>
          <a:ln w="9525" cmpd="sng">
            <a:noFill/>
          </a:ln>
        </xdr:spPr>
        <xdr:txBody>
          <a:bodyPr wrap="square" rtlCol="0" anchor="ctr"/>
          <a:lstStyle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GB" sz="1200" b="1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EU:</a:t>
            </a:r>
          </a:p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GB" sz="1200" b="1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270.9</a:t>
            </a:r>
          </a:p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GB" sz="12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million tonnes</a:t>
            </a:r>
          </a:p>
        </xdr:txBody>
      </xdr:sp>
    </xdr:grpSp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0.4965</cdr:x>
      <cdr:y>0.40575</cdr:y>
    </cdr:from>
    <cdr:to>
      <cdr:x>0.59075</cdr:x>
      <cdr:y>0.443</cdr:y>
    </cdr:to>
    <cdr:sp macro="" textlink="">
      <cdr:nvSpPr>
        <cdr:cNvPr id="4" name="TextBox 1"/>
        <cdr:cNvSpPr txBox="1"/>
      </cdr:nvSpPr>
      <cdr:spPr>
        <a:xfrm>
          <a:off x="4505325" y="2686050"/>
          <a:ext cx="857250" cy="247650"/>
        </a:xfrm>
        <a:prstGeom prst="rect">
          <a:avLst/>
        </a:prstGeom>
        <a:ln>
          <a:noFill/>
        </a:ln>
      </cdr:spPr>
      <c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GB" sz="1000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Denmark</a:t>
          </a:r>
        </a:p>
      </cdr:txBody>
    </cdr:sp>
  </cdr:relSizeAnchor>
  <cdr:relSizeAnchor xmlns:cdr="http://schemas.openxmlformats.org/drawingml/2006/chartDrawing">
    <cdr:from>
      <cdr:x>0.86075</cdr:x>
      <cdr:y>0.445</cdr:y>
    </cdr:from>
    <cdr:to>
      <cdr:x>0.955</cdr:x>
      <cdr:y>0.49025</cdr:y>
    </cdr:to>
    <cdr:sp macro="" textlink="">
      <cdr:nvSpPr>
        <cdr:cNvPr id="5" name="TextBox 1"/>
        <cdr:cNvSpPr txBox="1"/>
      </cdr:nvSpPr>
      <cdr:spPr>
        <a:xfrm>
          <a:off x="7820025" y="2943225"/>
          <a:ext cx="857250" cy="295275"/>
        </a:xfrm>
        <a:prstGeom prst="rect">
          <a:avLst/>
        </a:prstGeom>
        <a:ln>
          <a:noFill/>
        </a:ln>
      </cdr:spPr>
      <c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GB" sz="1000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Germany</a:t>
          </a:r>
        </a:p>
      </cdr:txBody>
    </cdr:sp>
  </cdr:relSizeAnchor>
  <cdr:relSizeAnchor xmlns:cdr="http://schemas.openxmlformats.org/drawingml/2006/chartDrawing">
    <cdr:from>
      <cdr:x>0.5</cdr:x>
      <cdr:y>0.354</cdr:y>
    </cdr:from>
    <cdr:to>
      <cdr:x>0.57725</cdr:x>
      <cdr:y>0.40275</cdr:y>
    </cdr:to>
    <cdr:sp macro="" textlink="">
      <cdr:nvSpPr>
        <cdr:cNvPr id="6" name="TextBox 1"/>
        <cdr:cNvSpPr txBox="1"/>
      </cdr:nvSpPr>
      <cdr:spPr>
        <a:xfrm>
          <a:off x="4543425" y="2343150"/>
          <a:ext cx="704850" cy="323850"/>
        </a:xfrm>
        <a:prstGeom prst="rect">
          <a:avLst/>
        </a:prstGeom>
        <a:ln>
          <a:noFill/>
        </a:ln>
      </cdr:spPr>
      <c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GB" sz="1000" baseline="0">
              <a:latin typeface="Arial" panose="020B0604020202020204" pitchFamily="34" charset="0"/>
              <a:cs typeface="Arial" panose="020B0604020202020204" pitchFamily="34" charset="0"/>
            </a:rPr>
            <a:t>Poland</a:t>
          </a:r>
        </a:p>
      </cdr:txBody>
    </cdr:sp>
  </cdr:relSizeAnchor>
  <cdr:relSizeAnchor xmlns:cdr="http://schemas.openxmlformats.org/drawingml/2006/chartDrawing">
    <cdr:from>
      <cdr:x>0.87275</cdr:x>
      <cdr:y>0.5185</cdr:y>
    </cdr:from>
    <cdr:to>
      <cdr:x>0.938</cdr:x>
      <cdr:y>0.56275</cdr:y>
    </cdr:to>
    <cdr:sp macro="" textlink="">
      <cdr:nvSpPr>
        <cdr:cNvPr id="14" name="TextBox 13"/>
        <cdr:cNvSpPr txBox="1"/>
      </cdr:nvSpPr>
      <cdr:spPr>
        <a:xfrm>
          <a:off x="7924800" y="3429000"/>
          <a:ext cx="590550" cy="2952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en-GB" sz="1000">
              <a:latin typeface="Arial" panose="020B0604020202020204" pitchFamily="34" charset="0"/>
              <a:cs typeface="Arial" panose="020B0604020202020204" pitchFamily="34" charset="0"/>
            </a:rPr>
            <a:t>Spain</a:t>
          </a:r>
        </a:p>
      </cdr:txBody>
    </cdr:sp>
  </cdr:relSizeAnchor>
  <cdr:relSizeAnchor xmlns:cdr="http://schemas.openxmlformats.org/drawingml/2006/chartDrawing">
    <cdr:from>
      <cdr:x>0.86125</cdr:x>
      <cdr:y>0.37875</cdr:y>
    </cdr:from>
    <cdr:to>
      <cdr:x>0.94825</cdr:x>
      <cdr:y>0.425</cdr:y>
    </cdr:to>
    <cdr:sp macro="" textlink="">
      <cdr:nvSpPr>
        <cdr:cNvPr id="15" name="TextBox 14"/>
        <cdr:cNvSpPr txBox="1"/>
      </cdr:nvSpPr>
      <cdr:spPr>
        <a:xfrm>
          <a:off x="7820025" y="2505075"/>
          <a:ext cx="790575" cy="30480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en-GB" sz="1000" baseline="0">
              <a:latin typeface="Arial" panose="020B0604020202020204" pitchFamily="34" charset="0"/>
              <a:cs typeface="Arial" panose="020B0604020202020204" pitchFamily="34" charset="0"/>
            </a:rPr>
            <a:t>Sweden</a:t>
          </a:r>
        </a:p>
      </cdr:txBody>
    </cdr:sp>
  </cdr:relSizeAnchor>
  <cdr:relSizeAnchor xmlns:cdr="http://schemas.openxmlformats.org/drawingml/2006/chartDrawing">
    <cdr:from>
      <cdr:x>0.13475</cdr:x>
      <cdr:y>0.37525</cdr:y>
    </cdr:from>
    <cdr:to>
      <cdr:x>0.21375</cdr:x>
      <cdr:y>0.42325</cdr:y>
    </cdr:to>
    <cdr:sp macro="" textlink="">
      <cdr:nvSpPr>
        <cdr:cNvPr id="7" name="TextBox 1"/>
        <cdr:cNvSpPr txBox="1"/>
      </cdr:nvSpPr>
      <cdr:spPr>
        <a:xfrm>
          <a:off x="1219200" y="2486025"/>
          <a:ext cx="714375" cy="314325"/>
        </a:xfrm>
        <a:prstGeom prst="rect">
          <a:avLst/>
        </a:prstGeom>
        <a:ln>
          <a:noFill/>
        </a:ln>
      </cdr:spPr>
      <c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GB" sz="1000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Bulgaria</a:t>
          </a:r>
        </a:p>
      </cdr:txBody>
    </cdr:sp>
  </cdr:relSizeAnchor>
  <cdr:relSizeAnchor xmlns:cdr="http://schemas.openxmlformats.org/drawingml/2006/chartDrawing">
    <cdr:from>
      <cdr:x>0.00525</cdr:x>
      <cdr:y>0.955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63246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apro_cpsh1)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0.42425</cdr:x>
      <cdr:y>0.313</cdr:y>
    </cdr:from>
    <cdr:to>
      <cdr:x>0.52475</cdr:x>
      <cdr:y>0.45075</cdr:y>
    </cdr:to>
    <cdr:sp macro="" textlink="">
      <cdr:nvSpPr>
        <cdr:cNvPr id="8" name="TextBox 7"/>
        <cdr:cNvSpPr txBox="1"/>
      </cdr:nvSpPr>
      <cdr:spPr>
        <a:xfrm>
          <a:off x="3848100" y="2066925"/>
          <a:ext cx="914400" cy="914400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endParaRPr lang="en-US" sz="1100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7</xdr:row>
      <xdr:rowOff>85725</xdr:rowOff>
    </xdr:from>
    <xdr:to>
      <xdr:col>15</xdr:col>
      <xdr:colOff>390525</xdr:colOff>
      <xdr:row>48</xdr:row>
      <xdr:rowOff>9525</xdr:rowOff>
    </xdr:to>
    <xdr:graphicFrame macro="">
      <xdr:nvGraphicFramePr>
        <xdr:cNvPr id="2" name="Chart 1"/>
        <xdr:cNvGraphicFramePr/>
      </xdr:nvGraphicFramePr>
      <xdr:xfrm>
        <a:off x="704850" y="1219200"/>
        <a:ext cx="9086850" cy="662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581025</xdr:colOff>
      <xdr:row>16</xdr:row>
      <xdr:rowOff>104775</xdr:rowOff>
    </xdr:from>
    <xdr:to>
      <xdr:col>12</xdr:col>
      <xdr:colOff>28575</xdr:colOff>
      <xdr:row>17</xdr:row>
      <xdr:rowOff>133350</xdr:rowOff>
    </xdr:to>
    <xdr:sp macro="" textlink="">
      <xdr:nvSpPr>
        <xdr:cNvPr id="3" name="TextBox 2"/>
        <xdr:cNvSpPr txBox="1"/>
      </xdr:nvSpPr>
      <xdr:spPr>
        <a:xfrm>
          <a:off x="6924675" y="2695575"/>
          <a:ext cx="676275" cy="19050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n-US" sz="1000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Austria</a:t>
          </a:r>
        </a:p>
      </xdr:txBody>
    </xdr:sp>
    <xdr:clientData/>
  </xdr:twoCellAnchor>
  <xdr:twoCellAnchor>
    <xdr:from>
      <xdr:col>5</xdr:col>
      <xdr:colOff>361950</xdr:colOff>
      <xdr:row>22</xdr:row>
      <xdr:rowOff>152400</xdr:rowOff>
    </xdr:from>
    <xdr:to>
      <xdr:col>6</xdr:col>
      <xdr:colOff>457200</xdr:colOff>
      <xdr:row>24</xdr:row>
      <xdr:rowOff>76200</xdr:rowOff>
    </xdr:to>
    <xdr:sp macro="" textlink="">
      <xdr:nvSpPr>
        <xdr:cNvPr id="4" name="TextBox 3"/>
        <xdr:cNvSpPr txBox="1"/>
      </xdr:nvSpPr>
      <xdr:spPr>
        <a:xfrm>
          <a:off x="3571875" y="3714750"/>
          <a:ext cx="723900" cy="247650"/>
        </a:xfrm>
        <a:prstGeom prst="rect">
          <a:avLst/>
        </a:prstGeom>
        <a:solidFill>
          <a:srgbClr val="2644A7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n-US" sz="100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Germany</a:t>
          </a:r>
        </a:p>
      </xdr:txBody>
    </xdr:sp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0.02325</cdr:x>
      <cdr:y>0.70125</cdr:y>
    </cdr:from>
    <cdr:to>
      <cdr:x>0.05875</cdr:x>
      <cdr:y>0.762</cdr:y>
    </cdr:to>
    <cdr:sp macro="" textlink="">
      <cdr:nvSpPr>
        <cdr:cNvPr id="3" name="TextBox 2"/>
        <cdr:cNvSpPr txBox="1"/>
      </cdr:nvSpPr>
      <cdr:spPr>
        <a:xfrm>
          <a:off x="209550" y="4800600"/>
          <a:ext cx="333375" cy="419100"/>
        </a:xfrm>
        <a:prstGeom prst="rect">
          <a:avLst/>
        </a:prstGeom>
        <a:solidFill>
          <a:srgbClr val="FFFFFF"/>
        </a:solidFill>
        <a:ln>
          <a:noFill/>
        </a:ln>
      </cdr:spPr>
      <cdr:txBody>
        <a:bodyPr vertOverflow="clip" wrap="square" rtlCol="0"/>
        <a:lstStyle/>
        <a:p>
          <a:r>
            <a:rPr lang="en-GB" sz="1200">
              <a:latin typeface="Arial" panose="020B0604020202020204" pitchFamily="34" charset="0"/>
              <a:cs typeface="Arial" panose="020B0604020202020204" pitchFamily="34" charset="0"/>
            </a:rPr>
            <a:t>0</a:t>
          </a:r>
        </a:p>
      </cdr:txBody>
    </cdr:sp>
  </cdr:relSizeAnchor>
  <cdr:relSizeAnchor xmlns:cdr="http://schemas.openxmlformats.org/drawingml/2006/chartDrawing">
    <cdr:from>
      <cdr:x>0.0245</cdr:x>
      <cdr:y>0.6725</cdr:y>
    </cdr:from>
    <cdr:to>
      <cdr:x>0.04975</cdr:x>
      <cdr:y>0.688</cdr:y>
    </cdr:to>
    <cdr:cxnSp macro="">
      <cdr:nvCxnSpPr>
        <cdr:cNvPr id="4" name="Straight Connector 3"/>
        <cdr:cNvCxnSpPr/>
      </cdr:nvCxnSpPr>
      <cdr:spPr>
        <a:xfrm flipV="1">
          <a:off x="219075" y="4610100"/>
          <a:ext cx="238125" cy="104775"/>
        </a:xfrm>
        <a:prstGeom prst="line">
          <a:avLst/>
        </a:prstGeom>
        <a:ln>
          <a:solidFill>
            <a:sysClr val="windowText" lastClr="000000"/>
          </a:solidFill>
          <a:headEnd type="none"/>
          <a:tailEnd type="none"/>
        </a:ln>
      </cdr:spPr>
      <c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cdr:style>
    </cdr:cxnSp>
  </cdr:relSizeAnchor>
  <cdr:relSizeAnchor xmlns:cdr="http://schemas.openxmlformats.org/drawingml/2006/chartDrawing">
    <cdr:from>
      <cdr:x>0.02425</cdr:x>
      <cdr:y>0.6785</cdr:y>
    </cdr:from>
    <cdr:to>
      <cdr:x>0.0495</cdr:x>
      <cdr:y>0.694</cdr:y>
    </cdr:to>
    <cdr:cxnSp macro="">
      <cdr:nvCxnSpPr>
        <cdr:cNvPr id="6" name="Straight Connector 5"/>
        <cdr:cNvCxnSpPr/>
      </cdr:nvCxnSpPr>
      <cdr:spPr>
        <a:xfrm flipV="1">
          <a:off x="219075" y="4648200"/>
          <a:ext cx="238125" cy="104775"/>
        </a:xfrm>
        <a:prstGeom prst="line">
          <a:avLst/>
        </a:prstGeom>
        <a:ln>
          <a:solidFill>
            <a:sysClr val="windowText" lastClr="000000"/>
          </a:solidFill>
          <a:headEnd type="none"/>
          <a:tailEnd type="none"/>
        </a:ln>
      </cdr:spPr>
      <c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cdr:style>
    </cdr:cxnSp>
  </cdr:relSizeAnchor>
  <cdr:relSizeAnchor xmlns:cdr="http://schemas.openxmlformats.org/drawingml/2006/chartDrawing">
    <cdr:from>
      <cdr:x>0</cdr:x>
      <cdr:y>0.962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65913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apri_pi15_outq)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9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7</xdr:row>
      <xdr:rowOff>95250</xdr:rowOff>
    </xdr:from>
    <xdr:to>
      <xdr:col>15</xdr:col>
      <xdr:colOff>76200</xdr:colOff>
      <xdr:row>49</xdr:row>
      <xdr:rowOff>152400</xdr:rowOff>
    </xdr:to>
    <xdr:graphicFrame macro="">
      <xdr:nvGraphicFramePr>
        <xdr:cNvPr id="8" name="Chart 7"/>
        <xdr:cNvGraphicFramePr/>
      </xdr:nvGraphicFramePr>
      <xdr:xfrm>
        <a:off x="628650" y="1228725"/>
        <a:ext cx="9296400" cy="685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Palette 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3A033"/>
      </a:accent1>
      <a:accent2>
        <a:srgbClr val="2644A7"/>
      </a:accent2>
      <a:accent3>
        <a:srgbClr val="C05F03"/>
      </a:accent3>
      <a:accent4>
        <a:srgbClr val="208486"/>
      </a:accent4>
      <a:accent5>
        <a:srgbClr val="B09120"/>
      </a:accent5>
      <a:accent6>
        <a:srgbClr val="388AE2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56"/>
  <sheetViews>
    <sheetView showGridLines="0" workbookViewId="0" topLeftCell="A1">
      <selection activeCell="F77" sqref="F77"/>
    </sheetView>
  </sheetViews>
  <sheetFormatPr defaultColWidth="9.140625" defaultRowHeight="12.75"/>
  <cols>
    <col min="1" max="1" width="20.7109375" style="2" bestFit="1" customWidth="1"/>
    <col min="2" max="27" width="9.140625" style="2" customWidth="1"/>
    <col min="28" max="28" width="13.28125" style="2" customWidth="1"/>
    <col min="29" max="33" width="9.140625" style="2" customWidth="1"/>
    <col min="34" max="34" width="2.7109375" style="2" customWidth="1"/>
    <col min="35" max="16384" width="9.140625" style="2" customWidth="1"/>
  </cols>
  <sheetData>
    <row r="1" spans="2:32" ht="12.75">
      <c r="B1" s="2" t="s">
        <v>0</v>
      </c>
      <c r="AB1" s="2" t="s">
        <v>0</v>
      </c>
      <c r="AF1" s="3" t="s">
        <v>46</v>
      </c>
    </row>
    <row r="2" spans="2:28" ht="12.75">
      <c r="B2" s="4" t="s">
        <v>1</v>
      </c>
      <c r="C2" s="5"/>
      <c r="D2" s="5"/>
      <c r="E2" s="6"/>
      <c r="F2" s="4" t="s">
        <v>2</v>
      </c>
      <c r="G2" s="5"/>
      <c r="H2" s="5"/>
      <c r="I2" s="6"/>
      <c r="J2" s="4" t="s">
        <v>3</v>
      </c>
      <c r="K2" s="5"/>
      <c r="L2" s="5"/>
      <c r="M2" s="6"/>
      <c r="N2" s="4" t="s">
        <v>4</v>
      </c>
      <c r="O2" s="5"/>
      <c r="P2" s="5"/>
      <c r="Q2" s="6"/>
      <c r="R2" s="4" t="s">
        <v>5</v>
      </c>
      <c r="S2" s="5"/>
      <c r="T2" s="5"/>
      <c r="U2" s="6"/>
      <c r="V2" s="4" t="s">
        <v>6</v>
      </c>
      <c r="W2" s="5"/>
      <c r="X2" s="5"/>
      <c r="Y2" s="6"/>
      <c r="AB2" s="2" t="s">
        <v>6</v>
      </c>
    </row>
    <row r="3" spans="2:25" ht="12.75">
      <c r="B3" s="7">
        <v>2010</v>
      </c>
      <c r="C3" s="8">
        <v>2011</v>
      </c>
      <c r="D3" s="8">
        <v>2012</v>
      </c>
      <c r="E3" s="9">
        <v>2013</v>
      </c>
      <c r="F3" s="7">
        <v>2010</v>
      </c>
      <c r="G3" s="8">
        <v>2011</v>
      </c>
      <c r="H3" s="8">
        <v>2012</v>
      </c>
      <c r="I3" s="9">
        <v>2013</v>
      </c>
      <c r="J3" s="7">
        <v>2010</v>
      </c>
      <c r="K3" s="8">
        <v>2011</v>
      </c>
      <c r="L3" s="8">
        <v>2012</v>
      </c>
      <c r="M3" s="9">
        <v>2013</v>
      </c>
      <c r="N3" s="7">
        <v>2010</v>
      </c>
      <c r="O3" s="8">
        <v>2011</v>
      </c>
      <c r="P3" s="8">
        <v>2012</v>
      </c>
      <c r="Q3" s="9">
        <v>2013</v>
      </c>
      <c r="R3" s="7">
        <v>2010</v>
      </c>
      <c r="S3" s="8">
        <v>2011</v>
      </c>
      <c r="T3" s="8">
        <v>2012</v>
      </c>
      <c r="U3" s="9">
        <v>2013</v>
      </c>
      <c r="V3" s="7">
        <v>2010</v>
      </c>
      <c r="W3" s="8">
        <v>2011</v>
      </c>
      <c r="X3" s="8">
        <v>2012</v>
      </c>
      <c r="Y3" s="9">
        <v>2013</v>
      </c>
    </row>
    <row r="4" spans="1:35" ht="12.75">
      <c r="A4" s="2" t="s">
        <v>43</v>
      </c>
      <c r="B4" s="10">
        <f>SUM(B5:B32)</f>
        <v>16130.572000000002</v>
      </c>
      <c r="C4" s="10">
        <f aca="true" t="shared" si="0" ref="C4:U4">SUM(C5:C32)</f>
        <v>15984.725699999999</v>
      </c>
      <c r="D4" s="10">
        <f t="shared" si="0"/>
        <v>15034.053399999997</v>
      </c>
      <c r="E4" s="11">
        <f t="shared" si="0"/>
        <v>14858.9018</v>
      </c>
      <c r="F4" s="10">
        <f t="shared" si="0"/>
        <v>5110.049999999998</v>
      </c>
      <c r="G4" s="10">
        <f t="shared" si="0"/>
        <v>5381.652230000001</v>
      </c>
      <c r="H4" s="10">
        <f t="shared" si="0"/>
        <v>5139.175900000001</v>
      </c>
      <c r="I4" s="11">
        <f t="shared" si="0"/>
        <v>5150.807199999999</v>
      </c>
      <c r="J4" s="10">
        <f t="shared" si="0"/>
        <v>5395.37</v>
      </c>
      <c r="K4" s="10">
        <f t="shared" si="0"/>
        <v>6239.372999999999</v>
      </c>
      <c r="L4" s="10">
        <f t="shared" si="0"/>
        <v>5889.989799999999</v>
      </c>
      <c r="M4" s="11">
        <f t="shared" si="0"/>
        <v>5741.845700000001</v>
      </c>
      <c r="N4" s="10">
        <f t="shared" si="0"/>
        <v>10494.891000000001</v>
      </c>
      <c r="O4" s="10">
        <f t="shared" si="0"/>
        <v>11492.357799999998</v>
      </c>
      <c r="P4" s="10">
        <f t="shared" si="0"/>
        <v>10797.983</v>
      </c>
      <c r="Q4" s="11">
        <f t="shared" si="0"/>
        <v>11982.247800000001</v>
      </c>
      <c r="R4" s="10">
        <f t="shared" si="0"/>
        <v>2685.059</v>
      </c>
      <c r="S4" s="10">
        <f t="shared" si="0"/>
        <v>2674.6677999999997</v>
      </c>
      <c r="T4" s="10">
        <f t="shared" si="0"/>
        <v>2519.0780000000004</v>
      </c>
      <c r="U4" s="11">
        <f t="shared" si="0"/>
        <v>2585.1679000000004</v>
      </c>
      <c r="V4" s="10">
        <v>11975.071666666667</v>
      </c>
      <c r="W4" s="10">
        <v>11126.223</v>
      </c>
      <c r="X4" s="10">
        <v>11293.926433333332</v>
      </c>
      <c r="Y4" s="11">
        <v>11172.201599999999</v>
      </c>
      <c r="AC4" s="12">
        <v>2010</v>
      </c>
      <c r="AD4" s="12">
        <v>2011</v>
      </c>
      <c r="AE4" s="12">
        <v>2012</v>
      </c>
      <c r="AF4" s="12">
        <v>2013</v>
      </c>
      <c r="AG4" s="12"/>
      <c r="AI4" s="12">
        <v>2013</v>
      </c>
    </row>
    <row r="5" spans="1:37" ht="12.75">
      <c r="A5" s="2" t="s">
        <v>7</v>
      </c>
      <c r="B5" s="10">
        <v>227.68</v>
      </c>
      <c r="C5" s="10">
        <v>218.435</v>
      </c>
      <c r="D5" s="10">
        <v>231.825</v>
      </c>
      <c r="E5" s="13">
        <v>249.8</v>
      </c>
      <c r="F5" s="10">
        <v>314.1</v>
      </c>
      <c r="G5" s="10">
        <v>317.4</v>
      </c>
      <c r="H5" s="10">
        <v>317.4</v>
      </c>
      <c r="I5" s="13">
        <v>317.4</v>
      </c>
      <c r="J5" s="10">
        <v>80.325</v>
      </c>
      <c r="K5" s="10">
        <v>74.525</v>
      </c>
      <c r="L5" s="10">
        <v>74.5</v>
      </c>
      <c r="M5" s="13">
        <v>79.03</v>
      </c>
      <c r="N5" s="10">
        <v>343.98</v>
      </c>
      <c r="O5" s="10">
        <v>228.405</v>
      </c>
      <c r="P5" s="10">
        <v>220.38</v>
      </c>
      <c r="Q5" s="13">
        <v>228.92</v>
      </c>
      <c r="R5" s="10">
        <v>0</v>
      </c>
      <c r="S5" s="10">
        <v>0</v>
      </c>
      <c r="T5" s="10">
        <v>0</v>
      </c>
      <c r="U5" s="13">
        <v>0</v>
      </c>
      <c r="V5" s="10">
        <v>0</v>
      </c>
      <c r="W5" s="10">
        <v>0</v>
      </c>
      <c r="X5" s="10">
        <v>0</v>
      </c>
      <c r="Y5" s="13">
        <v>0</v>
      </c>
      <c r="Z5" s="10"/>
      <c r="AA5" s="10"/>
      <c r="AB5" s="14" t="s">
        <v>13</v>
      </c>
      <c r="AC5" s="10">
        <v>6153.964666666667</v>
      </c>
      <c r="AD5" s="10">
        <v>5736.197</v>
      </c>
      <c r="AE5" s="15">
        <v>6128.554</v>
      </c>
      <c r="AF5" s="16">
        <v>6597.143</v>
      </c>
      <c r="AG5" s="2" t="s">
        <v>44</v>
      </c>
      <c r="AH5" s="10"/>
      <c r="AI5" s="17">
        <v>6597.143</v>
      </c>
      <c r="AJ5" s="10"/>
      <c r="AK5" s="10"/>
    </row>
    <row r="6" spans="1:37" ht="12.75">
      <c r="A6" s="2" t="s">
        <v>8</v>
      </c>
      <c r="B6" s="10">
        <v>7.238</v>
      </c>
      <c r="C6" s="10">
        <v>15.518</v>
      </c>
      <c r="D6" s="10">
        <v>13.317</v>
      </c>
      <c r="E6" s="18">
        <v>8.288</v>
      </c>
      <c r="F6" s="10">
        <v>18.834</v>
      </c>
      <c r="G6" s="10">
        <v>24.39</v>
      </c>
      <c r="H6" s="10">
        <v>20.763</v>
      </c>
      <c r="I6" s="18">
        <v>23.124</v>
      </c>
      <c r="J6" s="10">
        <v>34.653</v>
      </c>
      <c r="K6" s="10">
        <v>45.631</v>
      </c>
      <c r="L6" s="10">
        <v>32.112</v>
      </c>
      <c r="M6" s="18">
        <v>32.823</v>
      </c>
      <c r="N6" s="10">
        <v>99.801</v>
      </c>
      <c r="O6" s="10">
        <v>84.594</v>
      </c>
      <c r="P6" s="10">
        <v>118.709</v>
      </c>
      <c r="Q6" s="18">
        <v>121.803</v>
      </c>
      <c r="R6" s="10">
        <v>1.802</v>
      </c>
      <c r="S6" s="10">
        <v>2.091</v>
      </c>
      <c r="T6" s="10">
        <v>1.561</v>
      </c>
      <c r="U6" s="18">
        <v>2.29</v>
      </c>
      <c r="V6" s="10">
        <v>0</v>
      </c>
      <c r="W6" s="10">
        <v>0</v>
      </c>
      <c r="X6" s="10">
        <v>0</v>
      </c>
      <c r="Y6" s="18">
        <v>0</v>
      </c>
      <c r="Z6" s="10"/>
      <c r="AA6" s="10"/>
      <c r="AB6" s="19" t="s">
        <v>16</v>
      </c>
      <c r="AC6" s="10">
        <v>4294.629</v>
      </c>
      <c r="AD6" s="10">
        <v>3805.591</v>
      </c>
      <c r="AE6" s="20" t="s">
        <v>48</v>
      </c>
      <c r="AF6" s="15">
        <v>3121.3533</v>
      </c>
      <c r="AI6" s="17">
        <v>3121.3533</v>
      </c>
      <c r="AK6" s="10"/>
    </row>
    <row r="7" spans="1:37" ht="12.75">
      <c r="A7" s="2" t="s">
        <v>9</v>
      </c>
      <c r="B7" s="10">
        <v>15</v>
      </c>
      <c r="C7" s="10">
        <v>13.24</v>
      </c>
      <c r="D7" s="10">
        <v>13.24</v>
      </c>
      <c r="E7" s="18">
        <v>12.5</v>
      </c>
      <c r="F7" s="10">
        <v>104.83</v>
      </c>
      <c r="G7" s="10">
        <v>107.24</v>
      </c>
      <c r="H7" s="10">
        <v>84.86</v>
      </c>
      <c r="I7" s="18">
        <v>96.62</v>
      </c>
      <c r="J7" s="10">
        <v>52.27</v>
      </c>
      <c r="K7" s="10">
        <v>62.94</v>
      </c>
      <c r="L7" s="10">
        <v>47.76</v>
      </c>
      <c r="M7" s="18">
        <v>48.36</v>
      </c>
      <c r="N7" s="10">
        <v>24.19</v>
      </c>
      <c r="O7" s="10">
        <v>26.51</v>
      </c>
      <c r="P7" s="10">
        <v>18.73</v>
      </c>
      <c r="Q7" s="18">
        <v>31.18</v>
      </c>
      <c r="R7" s="10">
        <v>0</v>
      </c>
      <c r="S7" s="10">
        <v>0</v>
      </c>
      <c r="T7" s="10">
        <v>0</v>
      </c>
      <c r="U7" s="18">
        <v>0</v>
      </c>
      <c r="V7" s="10">
        <v>0</v>
      </c>
      <c r="W7" s="10">
        <v>0</v>
      </c>
      <c r="X7" s="10">
        <v>0</v>
      </c>
      <c r="Y7" s="18">
        <v>0</v>
      </c>
      <c r="Z7" s="10"/>
      <c r="AA7" s="10"/>
      <c r="AB7" s="19" t="s">
        <v>12</v>
      </c>
      <c r="AC7" s="10">
        <v>1074.38</v>
      </c>
      <c r="AD7" s="10">
        <v>1101.697</v>
      </c>
      <c r="AE7" s="21">
        <v>951.31</v>
      </c>
      <c r="AF7" s="22" t="s">
        <v>45</v>
      </c>
      <c r="AH7" s="10"/>
      <c r="AI7" s="23">
        <v>951.31</v>
      </c>
      <c r="AJ7" s="24" t="s">
        <v>47</v>
      </c>
      <c r="AK7" s="10"/>
    </row>
    <row r="8" spans="1:37" ht="12.75">
      <c r="A8" s="2" t="s">
        <v>10</v>
      </c>
      <c r="B8" s="10">
        <v>73.285</v>
      </c>
      <c r="C8" s="10">
        <v>76.718</v>
      </c>
      <c r="D8" s="10">
        <v>61.188</v>
      </c>
      <c r="E8" s="18">
        <v>69.258</v>
      </c>
      <c r="F8" s="10">
        <v>553.972</v>
      </c>
      <c r="G8" s="10">
        <v>533.717</v>
      </c>
      <c r="H8" s="10">
        <v>592.761</v>
      </c>
      <c r="I8" s="18">
        <v>583.587</v>
      </c>
      <c r="J8" s="10">
        <v>387.114</v>
      </c>
      <c r="K8" s="10">
        <v>505.594</v>
      </c>
      <c r="L8" s="10">
        <v>588.281</v>
      </c>
      <c r="M8" s="18">
        <v>492.839</v>
      </c>
      <c r="N8" s="10">
        <v>834.96</v>
      </c>
      <c r="O8" s="10">
        <v>898.448</v>
      </c>
      <c r="P8" s="10">
        <v>972.405</v>
      </c>
      <c r="Q8" s="18">
        <v>803.784</v>
      </c>
      <c r="R8" s="10">
        <v>0</v>
      </c>
      <c r="S8" s="10">
        <v>0</v>
      </c>
      <c r="T8" s="10">
        <v>0</v>
      </c>
      <c r="U8" s="18">
        <v>0</v>
      </c>
      <c r="V8" s="10">
        <v>0</v>
      </c>
      <c r="W8" s="10">
        <v>0</v>
      </c>
      <c r="X8" s="10">
        <v>0</v>
      </c>
      <c r="Y8" s="18">
        <v>0</v>
      </c>
      <c r="Z8" s="10"/>
      <c r="AA8" s="10"/>
      <c r="AB8" s="19" t="s">
        <v>26</v>
      </c>
      <c r="AC8" s="10">
        <v>241.052</v>
      </c>
      <c r="AD8" s="10">
        <v>260</v>
      </c>
      <c r="AE8" s="10">
        <v>258.068</v>
      </c>
      <c r="AF8" s="25">
        <v>288.85400000000004</v>
      </c>
      <c r="AH8" s="10"/>
      <c r="AI8" s="17">
        <v>288.85400000000004</v>
      </c>
      <c r="AK8" s="10"/>
    </row>
    <row r="9" spans="1:37" ht="12.75">
      <c r="A9" s="2" t="s">
        <v>11</v>
      </c>
      <c r="B9" s="10">
        <v>0</v>
      </c>
      <c r="C9" s="10">
        <v>0</v>
      </c>
      <c r="D9" s="10">
        <v>0</v>
      </c>
      <c r="E9" s="18">
        <v>1.5</v>
      </c>
      <c r="F9" s="10">
        <v>16.7</v>
      </c>
      <c r="G9" s="10">
        <v>18.8</v>
      </c>
      <c r="H9" s="10">
        <v>12.2</v>
      </c>
      <c r="I9" s="18">
        <v>14.7</v>
      </c>
      <c r="J9" s="10">
        <v>0</v>
      </c>
      <c r="K9" s="10">
        <v>0</v>
      </c>
      <c r="L9" s="10">
        <v>0</v>
      </c>
      <c r="M9" s="18">
        <v>0</v>
      </c>
      <c r="N9" s="10">
        <v>0.6</v>
      </c>
      <c r="O9" s="10">
        <v>1.9</v>
      </c>
      <c r="P9" s="10">
        <v>1</v>
      </c>
      <c r="Q9" s="18">
        <v>4.5</v>
      </c>
      <c r="R9" s="10">
        <v>0</v>
      </c>
      <c r="S9" s="10">
        <v>0</v>
      </c>
      <c r="T9" s="10">
        <v>0</v>
      </c>
      <c r="U9" s="18">
        <v>0</v>
      </c>
      <c r="V9" s="26">
        <v>0</v>
      </c>
      <c r="W9" s="26">
        <v>0</v>
      </c>
      <c r="X9" s="26">
        <v>0</v>
      </c>
      <c r="Y9" s="18">
        <v>0</v>
      </c>
      <c r="Z9" s="10"/>
      <c r="AA9" s="10"/>
      <c r="AB9" s="19" t="s">
        <v>17</v>
      </c>
      <c r="AC9" s="10">
        <v>113.262</v>
      </c>
      <c r="AD9" s="10">
        <v>128.76</v>
      </c>
      <c r="AE9" s="10">
        <v>108.37</v>
      </c>
      <c r="AF9" s="15">
        <v>121.29</v>
      </c>
      <c r="AI9" s="17">
        <v>121.29</v>
      </c>
      <c r="AK9" s="10"/>
    </row>
    <row r="10" spans="1:37" ht="12.75">
      <c r="A10" s="2" t="s">
        <v>12</v>
      </c>
      <c r="B10" s="10">
        <v>1406.232</v>
      </c>
      <c r="C10" s="10">
        <v>1169.916</v>
      </c>
      <c r="D10" s="10">
        <v>979.62</v>
      </c>
      <c r="E10" s="27">
        <v>979.62</v>
      </c>
      <c r="F10" s="10">
        <v>43.636</v>
      </c>
      <c r="G10" s="10">
        <v>54.76953</v>
      </c>
      <c r="H10" s="10">
        <v>53.33</v>
      </c>
      <c r="I10" s="28">
        <v>53.33</v>
      </c>
      <c r="J10" s="10">
        <v>188.181</v>
      </c>
      <c r="K10" s="10">
        <v>243.1251</v>
      </c>
      <c r="L10" s="10">
        <v>249.61</v>
      </c>
      <c r="M10" s="28">
        <v>249.61</v>
      </c>
      <c r="N10" s="10">
        <v>207.1</v>
      </c>
      <c r="O10" s="10">
        <v>235.8</v>
      </c>
      <c r="P10" s="10">
        <v>191.03</v>
      </c>
      <c r="Q10" s="28">
        <v>191.03</v>
      </c>
      <c r="R10" s="10">
        <v>596.39</v>
      </c>
      <c r="S10" s="10">
        <v>541.7</v>
      </c>
      <c r="T10" s="10">
        <v>575.81</v>
      </c>
      <c r="U10" s="28">
        <v>575.81</v>
      </c>
      <c r="V10" s="29">
        <v>1074.38</v>
      </c>
      <c r="W10" s="29">
        <v>1101.697</v>
      </c>
      <c r="X10" s="29">
        <v>951.31</v>
      </c>
      <c r="Y10" s="30">
        <v>951.31</v>
      </c>
      <c r="Z10" s="10"/>
      <c r="AA10" s="10"/>
      <c r="AB10" s="19" t="s">
        <v>35</v>
      </c>
      <c r="AC10" s="10">
        <v>55.34</v>
      </c>
      <c r="AD10" s="10">
        <v>41.9</v>
      </c>
      <c r="AE10" s="25">
        <v>50.8</v>
      </c>
      <c r="AF10" s="10" t="s">
        <v>45</v>
      </c>
      <c r="AI10" s="17">
        <v>50.8</v>
      </c>
      <c r="AK10" s="10"/>
    </row>
    <row r="11" spans="1:37" ht="12.75">
      <c r="A11" s="2" t="s">
        <v>13</v>
      </c>
      <c r="B11" s="10">
        <v>4312.709</v>
      </c>
      <c r="C11" s="10">
        <v>3864.12</v>
      </c>
      <c r="D11" s="10">
        <v>4046.413</v>
      </c>
      <c r="E11" s="18">
        <v>3776.795</v>
      </c>
      <c r="F11" s="10">
        <v>424.311</v>
      </c>
      <c r="G11" s="10">
        <v>400.628</v>
      </c>
      <c r="H11" s="10">
        <v>370.26</v>
      </c>
      <c r="I11" s="18">
        <v>372.714</v>
      </c>
      <c r="J11" s="10">
        <v>1105.131</v>
      </c>
      <c r="K11" s="10">
        <v>1307.531</v>
      </c>
      <c r="L11" s="10">
        <v>1169.725</v>
      </c>
      <c r="M11" s="18">
        <v>1214.501</v>
      </c>
      <c r="N11" s="10">
        <v>646.264</v>
      </c>
      <c r="O11" s="10">
        <v>670.284</v>
      </c>
      <c r="P11" s="10">
        <v>481.516</v>
      </c>
      <c r="Q11" s="18">
        <v>545.98</v>
      </c>
      <c r="R11" s="10">
        <v>757.34</v>
      </c>
      <c r="S11" s="10">
        <v>802.391</v>
      </c>
      <c r="T11" s="10">
        <v>736.569</v>
      </c>
      <c r="U11" s="18">
        <v>820.139</v>
      </c>
      <c r="V11" s="31">
        <v>6153.964666666667</v>
      </c>
      <c r="W11" s="29">
        <v>5736.197</v>
      </c>
      <c r="X11" s="29">
        <v>6128.554</v>
      </c>
      <c r="Y11" s="32">
        <v>6597.143</v>
      </c>
      <c r="Z11" s="10"/>
      <c r="AA11" s="10"/>
      <c r="AB11" s="19" t="s">
        <v>14</v>
      </c>
      <c r="AC11" s="10">
        <v>40.465</v>
      </c>
      <c r="AD11" s="10">
        <v>50.328</v>
      </c>
      <c r="AE11" s="33">
        <v>54.8</v>
      </c>
      <c r="AF11" s="34">
        <v>39.9513</v>
      </c>
      <c r="AI11" s="17">
        <v>39.9513</v>
      </c>
      <c r="AK11" s="10"/>
    </row>
    <row r="12" spans="1:37" ht="12.75">
      <c r="A12" s="2" t="s">
        <v>14</v>
      </c>
      <c r="B12" s="10">
        <v>808.356</v>
      </c>
      <c r="C12" s="10">
        <v>845.0047</v>
      </c>
      <c r="D12" s="10">
        <v>763.4754</v>
      </c>
      <c r="E12" s="18">
        <v>775.6276</v>
      </c>
      <c r="F12" s="10">
        <v>541.666</v>
      </c>
      <c r="G12" s="10">
        <v>604.1767</v>
      </c>
      <c r="H12" s="10">
        <v>541.1679</v>
      </c>
      <c r="I12" s="18">
        <v>534.3692</v>
      </c>
      <c r="J12" s="10">
        <v>351.5</v>
      </c>
      <c r="K12" s="10">
        <v>358.4129</v>
      </c>
      <c r="L12" s="10">
        <v>411.6138</v>
      </c>
      <c r="M12" s="18">
        <v>416.6188</v>
      </c>
      <c r="N12" s="10">
        <v>1711.23</v>
      </c>
      <c r="O12" s="10">
        <v>1858.8813</v>
      </c>
      <c r="P12" s="10">
        <v>1382.9</v>
      </c>
      <c r="Q12" s="18">
        <v>2121.4406</v>
      </c>
      <c r="R12" s="10">
        <v>162.001</v>
      </c>
      <c r="S12" s="10">
        <v>142.7668</v>
      </c>
      <c r="T12" s="10">
        <v>140.4</v>
      </c>
      <c r="U12" s="18">
        <v>126.748</v>
      </c>
      <c r="V12" s="29">
        <v>40.465</v>
      </c>
      <c r="W12" s="29">
        <v>50.328</v>
      </c>
      <c r="X12" s="29">
        <v>54.8</v>
      </c>
      <c r="Y12" s="32">
        <v>39.9513</v>
      </c>
      <c r="Z12" s="10"/>
      <c r="AA12" s="10"/>
      <c r="AB12" s="19" t="s">
        <v>22</v>
      </c>
      <c r="AC12" s="10">
        <v>1.979</v>
      </c>
      <c r="AD12" s="35" t="s">
        <v>48</v>
      </c>
      <c r="AE12" s="21">
        <v>1.5</v>
      </c>
      <c r="AF12" s="10" t="s">
        <v>45</v>
      </c>
      <c r="AI12" s="23">
        <v>1.5</v>
      </c>
      <c r="AJ12" s="24" t="s">
        <v>47</v>
      </c>
      <c r="AK12" s="10"/>
    </row>
    <row r="13" spans="1:37" ht="12.75">
      <c r="A13" s="2" t="s">
        <v>15</v>
      </c>
      <c r="B13" s="10">
        <v>4.663</v>
      </c>
      <c r="C13" s="10">
        <v>4.663</v>
      </c>
      <c r="D13" s="10">
        <v>4.663</v>
      </c>
      <c r="E13" s="18">
        <v>4.663</v>
      </c>
      <c r="F13" s="10">
        <v>32.525</v>
      </c>
      <c r="G13" s="10">
        <v>39.03</v>
      </c>
      <c r="H13" s="10">
        <v>33.372</v>
      </c>
      <c r="I13" s="18">
        <v>37.08</v>
      </c>
      <c r="J13" s="10">
        <v>3.647</v>
      </c>
      <c r="K13" s="10">
        <v>3.829</v>
      </c>
      <c r="L13" s="10">
        <v>3.647</v>
      </c>
      <c r="M13" s="18">
        <v>3.647</v>
      </c>
      <c r="N13" s="35" t="s">
        <v>48</v>
      </c>
      <c r="O13" s="35" t="s">
        <v>48</v>
      </c>
      <c r="P13" s="35" t="s">
        <v>48</v>
      </c>
      <c r="Q13" s="18">
        <v>15.244</v>
      </c>
      <c r="R13" s="10">
        <v>0</v>
      </c>
      <c r="S13" s="10">
        <v>0</v>
      </c>
      <c r="T13" s="10">
        <v>0</v>
      </c>
      <c r="U13" s="18">
        <v>0</v>
      </c>
      <c r="V13" s="26">
        <v>0</v>
      </c>
      <c r="W13" s="26">
        <v>0</v>
      </c>
      <c r="X13" s="26">
        <v>0</v>
      </c>
      <c r="Y13" s="18">
        <v>0</v>
      </c>
      <c r="Z13" s="10"/>
      <c r="AA13" s="10"/>
      <c r="AC13" s="10"/>
      <c r="AD13" s="10"/>
      <c r="AE13" s="10"/>
      <c r="AF13" s="10"/>
      <c r="AG13" s="10"/>
      <c r="AI13" s="36">
        <f aca="true" t="shared" si="1" ref="AI13">SUM(AI5:AI12)</f>
        <v>11172.2016</v>
      </c>
      <c r="AK13" s="10"/>
    </row>
    <row r="14" spans="1:37" ht="12.75">
      <c r="A14" s="2" t="s">
        <v>16</v>
      </c>
      <c r="B14" s="10">
        <v>6024.781</v>
      </c>
      <c r="C14" s="10">
        <v>5961.528</v>
      </c>
      <c r="D14" s="10">
        <v>5131.977</v>
      </c>
      <c r="E14" s="18">
        <v>5234.6252</v>
      </c>
      <c r="F14" s="10">
        <v>489.171</v>
      </c>
      <c r="G14" s="10">
        <v>542.65</v>
      </c>
      <c r="H14" s="10">
        <v>482.302</v>
      </c>
      <c r="I14" s="18">
        <v>491.584</v>
      </c>
      <c r="J14" s="10">
        <v>380.855</v>
      </c>
      <c r="K14" s="10">
        <v>413.793</v>
      </c>
      <c r="L14" s="10">
        <v>337.45</v>
      </c>
      <c r="M14" s="18">
        <v>351.0309</v>
      </c>
      <c r="N14" s="10">
        <v>2204.972</v>
      </c>
      <c r="O14" s="10">
        <v>2411.202</v>
      </c>
      <c r="P14" s="10">
        <v>2048.904</v>
      </c>
      <c r="Q14" s="18">
        <v>2216.9632</v>
      </c>
      <c r="R14" s="10">
        <v>1017.546</v>
      </c>
      <c r="S14" s="10">
        <v>1025.904</v>
      </c>
      <c r="T14" s="10">
        <v>949.621</v>
      </c>
      <c r="U14" s="18">
        <v>917.9629</v>
      </c>
      <c r="V14" s="29">
        <v>4294.629</v>
      </c>
      <c r="W14" s="29">
        <v>3805.591</v>
      </c>
      <c r="X14" s="37" t="s">
        <v>48</v>
      </c>
      <c r="Y14" s="32">
        <v>3121.3533</v>
      </c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</row>
    <row r="15" spans="1:37" ht="12.75">
      <c r="A15" s="2" t="s">
        <v>17</v>
      </c>
      <c r="B15" s="10">
        <v>18.315</v>
      </c>
      <c r="C15" s="10">
        <v>17.171</v>
      </c>
      <c r="D15" s="10">
        <v>15.792</v>
      </c>
      <c r="E15" s="18">
        <v>13.466</v>
      </c>
      <c r="F15" s="10">
        <v>1.909</v>
      </c>
      <c r="G15" s="10">
        <v>1.891</v>
      </c>
      <c r="H15" s="10">
        <v>1.855</v>
      </c>
      <c r="I15" s="18">
        <v>2.591</v>
      </c>
      <c r="J15" s="10">
        <v>7.241</v>
      </c>
      <c r="K15" s="10">
        <v>7.431</v>
      </c>
      <c r="L15" s="10">
        <v>7.23</v>
      </c>
      <c r="M15" s="18">
        <v>7.548</v>
      </c>
      <c r="N15" s="10">
        <v>6.95</v>
      </c>
      <c r="O15" s="10">
        <v>7.121</v>
      </c>
      <c r="P15" s="10">
        <v>6.842</v>
      </c>
      <c r="Q15" s="18">
        <v>6.98</v>
      </c>
      <c r="R15" s="10">
        <v>2.119</v>
      </c>
      <c r="S15" s="10">
        <v>2.212</v>
      </c>
      <c r="T15" s="10">
        <v>2.112</v>
      </c>
      <c r="U15" s="18">
        <v>2.166</v>
      </c>
      <c r="V15" s="29">
        <v>113.262</v>
      </c>
      <c r="W15" s="29">
        <v>128.76</v>
      </c>
      <c r="X15" s="29">
        <v>108.37</v>
      </c>
      <c r="Y15" s="32">
        <v>121.29</v>
      </c>
      <c r="Z15" s="10"/>
      <c r="AA15" s="10"/>
      <c r="AB15" s="10"/>
      <c r="AC15" s="10"/>
      <c r="AD15" s="10"/>
      <c r="AE15" s="10"/>
      <c r="AF15" s="10" t="s">
        <v>49</v>
      </c>
      <c r="AJ15" s="10"/>
      <c r="AK15" s="10"/>
    </row>
    <row r="16" spans="1:37" ht="12.75">
      <c r="A16" s="2" t="s">
        <v>18</v>
      </c>
      <c r="B16" s="10">
        <v>0</v>
      </c>
      <c r="C16" s="10">
        <v>0</v>
      </c>
      <c r="D16" s="10">
        <v>5.7</v>
      </c>
      <c r="E16" s="18">
        <v>6.4</v>
      </c>
      <c r="F16" s="10">
        <v>17.2</v>
      </c>
      <c r="G16" s="10">
        <v>19.4</v>
      </c>
      <c r="H16" s="10">
        <v>11.4</v>
      </c>
      <c r="I16" s="18">
        <v>13.9</v>
      </c>
      <c r="J16" s="10">
        <v>8.1</v>
      </c>
      <c r="K16" s="10">
        <v>10.1</v>
      </c>
      <c r="L16" s="10">
        <v>6.6</v>
      </c>
      <c r="M16" s="18">
        <v>4.5</v>
      </c>
      <c r="N16" s="10">
        <v>10.3</v>
      </c>
      <c r="O16" s="10">
        <v>7.5</v>
      </c>
      <c r="P16" s="10">
        <v>9.4</v>
      </c>
      <c r="Q16" s="18">
        <v>14.8</v>
      </c>
      <c r="R16" s="10">
        <v>0</v>
      </c>
      <c r="S16" s="10">
        <v>0</v>
      </c>
      <c r="T16" s="10">
        <v>0</v>
      </c>
      <c r="U16" s="18">
        <v>0</v>
      </c>
      <c r="V16" s="26">
        <v>0</v>
      </c>
      <c r="W16" s="26">
        <v>0</v>
      </c>
      <c r="X16" s="26">
        <v>0</v>
      </c>
      <c r="Y16" s="18">
        <v>0</v>
      </c>
      <c r="Z16" s="10"/>
      <c r="AA16" s="10"/>
      <c r="AB16" s="10"/>
      <c r="AC16" s="10"/>
      <c r="AD16" s="10"/>
      <c r="AE16" s="10"/>
      <c r="AF16" s="2" t="s">
        <v>50</v>
      </c>
      <c r="AK16" s="10"/>
    </row>
    <row r="17" spans="1:37" ht="12.75">
      <c r="A17" s="2" t="s">
        <v>19</v>
      </c>
      <c r="B17" s="10">
        <v>13.6</v>
      </c>
      <c r="C17" s="10">
        <v>14.6</v>
      </c>
      <c r="D17" s="10">
        <v>11.5</v>
      </c>
      <c r="E17" s="18">
        <v>12.2</v>
      </c>
      <c r="F17" s="10">
        <v>37.7</v>
      </c>
      <c r="G17" s="10">
        <v>64.2</v>
      </c>
      <c r="H17" s="10">
        <v>60.2</v>
      </c>
      <c r="I17" s="18">
        <v>52.2</v>
      </c>
      <c r="J17" s="10">
        <v>16.9</v>
      </c>
      <c r="K17" s="10">
        <v>21.4</v>
      </c>
      <c r="L17" s="10">
        <v>24.5</v>
      </c>
      <c r="M17" s="18">
        <v>23.2</v>
      </c>
      <c r="N17" s="10">
        <v>29.2</v>
      </c>
      <c r="O17" s="10">
        <v>43.5</v>
      </c>
      <c r="P17" s="10">
        <v>63.8</v>
      </c>
      <c r="Q17" s="18">
        <v>56.2</v>
      </c>
      <c r="R17" s="10">
        <v>0</v>
      </c>
      <c r="S17" s="10">
        <v>0</v>
      </c>
      <c r="T17" s="10">
        <v>0</v>
      </c>
      <c r="U17" s="18">
        <v>0</v>
      </c>
      <c r="V17" s="26">
        <v>0</v>
      </c>
      <c r="W17" s="26">
        <v>0</v>
      </c>
      <c r="X17" s="26">
        <v>0</v>
      </c>
      <c r="Y17" s="18">
        <v>0</v>
      </c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K17" s="10"/>
    </row>
    <row r="18" spans="1:37" ht="12.75">
      <c r="A18" s="2" t="s">
        <v>20</v>
      </c>
      <c r="B18" s="10">
        <v>0.071</v>
      </c>
      <c r="C18" s="10">
        <v>0.064</v>
      </c>
      <c r="D18" s="10">
        <v>0.096</v>
      </c>
      <c r="E18" s="18">
        <v>0.104</v>
      </c>
      <c r="F18" s="10">
        <v>0.478</v>
      </c>
      <c r="G18" s="10">
        <v>0.231</v>
      </c>
      <c r="H18" s="10">
        <v>0.498</v>
      </c>
      <c r="I18" s="18">
        <v>0.935</v>
      </c>
      <c r="J18" s="10">
        <v>0.04</v>
      </c>
      <c r="K18" s="10">
        <v>0.075</v>
      </c>
      <c r="L18" s="10">
        <v>0.096</v>
      </c>
      <c r="M18" s="18">
        <v>0.138</v>
      </c>
      <c r="N18" s="10">
        <v>2.647</v>
      </c>
      <c r="O18" s="10">
        <v>2.13</v>
      </c>
      <c r="P18" s="10">
        <v>1.816</v>
      </c>
      <c r="Q18" s="18">
        <v>1.926</v>
      </c>
      <c r="R18" s="10">
        <v>0</v>
      </c>
      <c r="S18" s="10">
        <v>0</v>
      </c>
      <c r="T18" s="10">
        <v>0</v>
      </c>
      <c r="U18" s="18">
        <v>0</v>
      </c>
      <c r="V18" s="26">
        <v>0</v>
      </c>
      <c r="W18" s="26">
        <v>0</v>
      </c>
      <c r="X18" s="26">
        <v>0</v>
      </c>
      <c r="Y18" s="18">
        <v>0</v>
      </c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</row>
    <row r="19" spans="1:37" ht="12.75">
      <c r="A19" s="2" t="s">
        <v>21</v>
      </c>
      <c r="B19" s="10">
        <v>134.274</v>
      </c>
      <c r="C19" s="10">
        <v>165.214</v>
      </c>
      <c r="D19" s="10">
        <v>110</v>
      </c>
      <c r="E19" s="18">
        <v>138.1</v>
      </c>
      <c r="F19" s="10">
        <v>58.532</v>
      </c>
      <c r="G19" s="10">
        <v>62.111</v>
      </c>
      <c r="H19" s="10">
        <v>51.3</v>
      </c>
      <c r="I19" s="18">
        <v>63.4</v>
      </c>
      <c r="J19" s="10">
        <v>40.895</v>
      </c>
      <c r="K19" s="10">
        <v>50.449</v>
      </c>
      <c r="L19" s="10">
        <v>43.7</v>
      </c>
      <c r="M19" s="18">
        <v>62</v>
      </c>
      <c r="N19" s="10">
        <v>496.916</v>
      </c>
      <c r="O19" s="10">
        <v>234.971</v>
      </c>
      <c r="P19" s="10">
        <v>614</v>
      </c>
      <c r="Q19" s="18">
        <v>552.4</v>
      </c>
      <c r="R19" s="10">
        <v>52.912</v>
      </c>
      <c r="S19" s="10">
        <v>43.133</v>
      </c>
      <c r="T19" s="10">
        <v>17.7</v>
      </c>
      <c r="U19" s="18">
        <v>42.3</v>
      </c>
      <c r="V19" s="26">
        <v>0</v>
      </c>
      <c r="W19" s="26">
        <v>0</v>
      </c>
      <c r="X19" s="26">
        <v>0</v>
      </c>
      <c r="Y19" s="18">
        <v>0</v>
      </c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</row>
    <row r="20" spans="1:37" ht="12.75">
      <c r="A20" s="2" t="s">
        <v>22</v>
      </c>
      <c r="B20" s="10">
        <v>14.572</v>
      </c>
      <c r="C20" s="10">
        <v>13.953</v>
      </c>
      <c r="D20" s="10">
        <v>11.142</v>
      </c>
      <c r="E20" s="18">
        <v>12.287</v>
      </c>
      <c r="F20" s="10">
        <v>1.365</v>
      </c>
      <c r="G20" s="10">
        <v>1.327</v>
      </c>
      <c r="H20" s="10">
        <v>0.981</v>
      </c>
      <c r="I20" s="18">
        <v>1.307</v>
      </c>
      <c r="J20" s="10">
        <v>9.336</v>
      </c>
      <c r="K20" s="10">
        <v>8.715</v>
      </c>
      <c r="L20" s="10">
        <v>7.188</v>
      </c>
      <c r="M20" s="18">
        <v>8.287</v>
      </c>
      <c r="N20" s="10">
        <v>0.05</v>
      </c>
      <c r="O20" s="10">
        <v>0.042</v>
      </c>
      <c r="P20" s="10">
        <v>0.027</v>
      </c>
      <c r="Q20" s="18">
        <v>0.035</v>
      </c>
      <c r="R20" s="10">
        <v>0.814</v>
      </c>
      <c r="S20" s="10">
        <v>1.441</v>
      </c>
      <c r="T20" s="10">
        <v>0.663</v>
      </c>
      <c r="U20" s="18">
        <v>0.547</v>
      </c>
      <c r="V20" s="29">
        <v>1.979</v>
      </c>
      <c r="W20" s="38" t="s">
        <v>48</v>
      </c>
      <c r="X20" s="29">
        <v>1.5</v>
      </c>
      <c r="Y20" s="30">
        <v>1.5</v>
      </c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</row>
    <row r="21" spans="1:37" ht="12.75">
      <c r="A21" s="2" t="s">
        <v>23</v>
      </c>
      <c r="B21" s="10">
        <v>765</v>
      </c>
      <c r="C21" s="10">
        <v>815</v>
      </c>
      <c r="D21" s="10">
        <v>805</v>
      </c>
      <c r="E21" s="18">
        <v>855</v>
      </c>
      <c r="F21" s="10">
        <v>511</v>
      </c>
      <c r="G21" s="10">
        <v>482</v>
      </c>
      <c r="H21" s="10">
        <v>511</v>
      </c>
      <c r="I21" s="18">
        <v>555</v>
      </c>
      <c r="J21" s="10">
        <v>1328</v>
      </c>
      <c r="K21" s="10">
        <v>1541</v>
      </c>
      <c r="L21" s="10">
        <v>1353</v>
      </c>
      <c r="M21" s="18">
        <v>1310</v>
      </c>
      <c r="N21" s="10">
        <v>340</v>
      </c>
      <c r="O21" s="10">
        <v>418</v>
      </c>
      <c r="P21" s="10">
        <v>281</v>
      </c>
      <c r="Q21" s="18">
        <v>314</v>
      </c>
      <c r="R21" s="10">
        <v>0</v>
      </c>
      <c r="S21" s="10">
        <v>0</v>
      </c>
      <c r="T21" s="10">
        <v>0</v>
      </c>
      <c r="U21" s="18">
        <v>0</v>
      </c>
      <c r="V21" s="26">
        <v>0</v>
      </c>
      <c r="W21" s="26">
        <v>0</v>
      </c>
      <c r="X21" s="26">
        <v>0</v>
      </c>
      <c r="Y21" s="18">
        <v>0</v>
      </c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</row>
    <row r="22" spans="1:37" ht="12.75">
      <c r="A22" s="2" t="s">
        <v>24</v>
      </c>
      <c r="B22" s="10">
        <v>44.241</v>
      </c>
      <c r="C22" s="10">
        <v>50.389</v>
      </c>
      <c r="D22" s="10">
        <v>52.032</v>
      </c>
      <c r="E22" s="18">
        <v>53.327</v>
      </c>
      <c r="F22" s="10">
        <v>85.631</v>
      </c>
      <c r="G22" s="10">
        <v>109.044</v>
      </c>
      <c r="H22" s="10">
        <v>98.272</v>
      </c>
      <c r="I22" s="18">
        <v>95.501</v>
      </c>
      <c r="J22" s="10">
        <v>154.105</v>
      </c>
      <c r="K22" s="10">
        <v>200.497</v>
      </c>
      <c r="L22" s="10">
        <v>135.382</v>
      </c>
      <c r="M22" s="18">
        <v>143.962</v>
      </c>
      <c r="N22" s="10">
        <v>270.805</v>
      </c>
      <c r="O22" s="10">
        <v>302.81</v>
      </c>
      <c r="P22" s="10">
        <v>262.108</v>
      </c>
      <c r="Q22" s="18">
        <v>234.585</v>
      </c>
      <c r="R22" s="10">
        <v>2.883</v>
      </c>
      <c r="S22" s="10">
        <v>3.341</v>
      </c>
      <c r="T22" s="10">
        <v>2.662</v>
      </c>
      <c r="U22" s="18">
        <v>2.857</v>
      </c>
      <c r="V22" s="26">
        <v>0</v>
      </c>
      <c r="W22" s="26">
        <v>0</v>
      </c>
      <c r="X22" s="26">
        <v>0</v>
      </c>
      <c r="Y22" s="18">
        <v>0</v>
      </c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</row>
    <row r="23" spans="1:37" ht="12.75">
      <c r="A23" s="2" t="s">
        <v>25</v>
      </c>
      <c r="B23" s="10">
        <v>249.744</v>
      </c>
      <c r="C23" s="10">
        <v>712.3</v>
      </c>
      <c r="D23" s="10">
        <v>758.9</v>
      </c>
      <c r="E23" s="18">
        <v>761.5</v>
      </c>
      <c r="F23" s="10">
        <v>814.932</v>
      </c>
      <c r="G23" s="10">
        <v>887.4</v>
      </c>
      <c r="H23" s="10">
        <v>834.7</v>
      </c>
      <c r="I23" s="18">
        <v>735.1</v>
      </c>
      <c r="J23" s="10">
        <v>582.749</v>
      </c>
      <c r="K23" s="10">
        <v>677</v>
      </c>
      <c r="L23" s="10">
        <v>642.2</v>
      </c>
      <c r="M23" s="18">
        <v>538.6</v>
      </c>
      <c r="N23" s="10">
        <v>1877.9</v>
      </c>
      <c r="O23" s="10">
        <v>2493.1</v>
      </c>
      <c r="P23" s="10">
        <v>2877.3</v>
      </c>
      <c r="Q23" s="18">
        <v>3068.5</v>
      </c>
      <c r="R23" s="10">
        <v>9.3</v>
      </c>
      <c r="S23" s="10">
        <v>8.7</v>
      </c>
      <c r="T23" s="10">
        <v>9.1</v>
      </c>
      <c r="U23" s="18">
        <v>10</v>
      </c>
      <c r="V23" s="26">
        <v>0</v>
      </c>
      <c r="W23" s="26">
        <v>0</v>
      </c>
      <c r="X23" s="26">
        <v>0</v>
      </c>
      <c r="Y23" s="18">
        <v>0</v>
      </c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</row>
    <row r="24" spans="1:37" ht="12.75">
      <c r="A24" s="2" t="s">
        <v>26</v>
      </c>
      <c r="B24" s="10">
        <v>1406</v>
      </c>
      <c r="C24" s="10">
        <v>1245.364</v>
      </c>
      <c r="D24" s="10">
        <v>1392.694</v>
      </c>
      <c r="E24" s="18">
        <v>1186.84</v>
      </c>
      <c r="F24" s="35" t="s">
        <v>48</v>
      </c>
      <c r="G24" s="10">
        <v>85.059</v>
      </c>
      <c r="H24" s="10">
        <v>75.377</v>
      </c>
      <c r="I24" s="18">
        <v>77.159</v>
      </c>
      <c r="J24" s="35" t="s">
        <v>48</v>
      </c>
      <c r="K24" s="10">
        <v>38.65</v>
      </c>
      <c r="L24" s="10">
        <v>48.098</v>
      </c>
      <c r="M24" s="18">
        <v>41.336</v>
      </c>
      <c r="N24" s="10">
        <v>212.902</v>
      </c>
      <c r="O24" s="10">
        <v>247.229</v>
      </c>
      <c r="P24" s="10">
        <v>220.761</v>
      </c>
      <c r="Q24" s="18">
        <v>282.796</v>
      </c>
      <c r="R24" s="10">
        <v>33</v>
      </c>
      <c r="S24" s="10">
        <v>34.52</v>
      </c>
      <c r="T24" s="10">
        <v>30.157</v>
      </c>
      <c r="U24" s="18">
        <v>24.303</v>
      </c>
      <c r="V24" s="29">
        <v>241.052</v>
      </c>
      <c r="W24" s="29">
        <v>260</v>
      </c>
      <c r="X24" s="29">
        <v>258.068</v>
      </c>
      <c r="Y24" s="32">
        <v>288.85400000000004</v>
      </c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</row>
    <row r="25" spans="1:37" ht="12.75">
      <c r="A25" s="2" t="s">
        <v>27</v>
      </c>
      <c r="B25" s="10">
        <v>3.77</v>
      </c>
      <c r="C25" s="10">
        <v>5.51</v>
      </c>
      <c r="D25" s="10">
        <v>7.31</v>
      </c>
      <c r="E25" s="18">
        <v>0</v>
      </c>
      <c r="F25" s="10">
        <v>2.04</v>
      </c>
      <c r="G25" s="10">
        <v>2.97</v>
      </c>
      <c r="H25" s="10">
        <v>2.71</v>
      </c>
      <c r="I25" s="18">
        <v>0</v>
      </c>
      <c r="J25" s="10">
        <v>4.67</v>
      </c>
      <c r="K25" s="10">
        <v>6.33</v>
      </c>
      <c r="L25" s="10">
        <v>5.87</v>
      </c>
      <c r="M25" s="18">
        <v>0</v>
      </c>
      <c r="N25" s="10">
        <v>77.29</v>
      </c>
      <c r="O25" s="10">
        <v>81.32</v>
      </c>
      <c r="P25" s="10">
        <v>55.34</v>
      </c>
      <c r="Q25" s="18">
        <v>69.574</v>
      </c>
      <c r="R25" s="10">
        <v>6.93</v>
      </c>
      <c r="S25" s="10">
        <v>7.63</v>
      </c>
      <c r="T25" s="10">
        <v>5.55</v>
      </c>
      <c r="U25" s="18">
        <v>0</v>
      </c>
      <c r="V25" s="26">
        <v>0</v>
      </c>
      <c r="W25" s="26">
        <v>0</v>
      </c>
      <c r="X25" s="26">
        <v>0</v>
      </c>
      <c r="Y25" s="18">
        <v>0</v>
      </c>
      <c r="Z25" s="10"/>
      <c r="AA25" s="10"/>
      <c r="AB25" s="10"/>
      <c r="AC25" s="20"/>
      <c r="AD25" s="10"/>
      <c r="AE25" s="10"/>
      <c r="AF25" s="10"/>
      <c r="AG25" s="10"/>
      <c r="AH25" s="10"/>
      <c r="AI25" s="10"/>
      <c r="AJ25" s="10"/>
      <c r="AK25" s="10"/>
    </row>
    <row r="26" spans="1:37" ht="12.75">
      <c r="A26" s="2" t="s">
        <v>28</v>
      </c>
      <c r="B26" s="10">
        <v>10.469</v>
      </c>
      <c r="C26" s="10">
        <v>19.088</v>
      </c>
      <c r="D26" s="10">
        <v>14.25</v>
      </c>
      <c r="E26" s="18">
        <v>9.73</v>
      </c>
      <c r="F26" s="10">
        <v>0</v>
      </c>
      <c r="G26" s="10">
        <v>0</v>
      </c>
      <c r="H26" s="10">
        <v>0</v>
      </c>
      <c r="I26" s="18">
        <v>6.52</v>
      </c>
      <c r="J26" s="10">
        <v>0</v>
      </c>
      <c r="K26" s="10">
        <v>0</v>
      </c>
      <c r="L26" s="10">
        <v>0</v>
      </c>
      <c r="M26" s="18">
        <v>14.93</v>
      </c>
      <c r="N26" s="10">
        <v>34.169</v>
      </c>
      <c r="O26" s="10">
        <v>31.355</v>
      </c>
      <c r="P26" s="10">
        <v>44.67</v>
      </c>
      <c r="Q26" s="18">
        <v>45.95</v>
      </c>
      <c r="R26" s="10">
        <v>1.904</v>
      </c>
      <c r="S26" s="10">
        <v>1.75</v>
      </c>
      <c r="T26" s="10">
        <v>2.01</v>
      </c>
      <c r="U26" s="18">
        <v>2.37</v>
      </c>
      <c r="V26" s="26">
        <v>0</v>
      </c>
      <c r="W26" s="26">
        <v>0</v>
      </c>
      <c r="X26" s="26">
        <v>0</v>
      </c>
      <c r="Y26" s="18">
        <v>0</v>
      </c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</row>
    <row r="27" spans="1:37" ht="12.75">
      <c r="A27" s="2" t="s">
        <v>29</v>
      </c>
      <c r="B27" s="10">
        <v>39.198</v>
      </c>
      <c r="C27" s="10">
        <v>40.163</v>
      </c>
      <c r="D27" s="10">
        <v>38.347</v>
      </c>
      <c r="E27" s="18">
        <v>38.335</v>
      </c>
      <c r="F27" s="10">
        <v>67.508</v>
      </c>
      <c r="G27" s="10">
        <v>72.585</v>
      </c>
      <c r="H27" s="10">
        <v>55.564</v>
      </c>
      <c r="I27" s="18">
        <v>70.914</v>
      </c>
      <c r="J27" s="10">
        <v>19.991</v>
      </c>
      <c r="K27" s="10">
        <v>24.754</v>
      </c>
      <c r="L27" s="10">
        <v>21.466</v>
      </c>
      <c r="M27" s="18">
        <v>22.983</v>
      </c>
      <c r="N27" s="10">
        <v>4.262</v>
      </c>
      <c r="O27" s="10">
        <v>5.2485</v>
      </c>
      <c r="P27" s="10">
        <v>4.807</v>
      </c>
      <c r="Q27" s="18">
        <v>4.807</v>
      </c>
      <c r="R27" s="10">
        <v>0</v>
      </c>
      <c r="S27" s="10">
        <v>0</v>
      </c>
      <c r="T27" s="10">
        <v>0</v>
      </c>
      <c r="U27" s="18">
        <v>0</v>
      </c>
      <c r="V27" s="26">
        <v>0</v>
      </c>
      <c r="W27" s="26">
        <v>0</v>
      </c>
      <c r="X27" s="26">
        <v>0</v>
      </c>
      <c r="Y27" s="18">
        <v>0</v>
      </c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</row>
    <row r="28" spans="1:37" ht="12.75">
      <c r="A28" s="2" t="s">
        <v>30</v>
      </c>
      <c r="B28" s="10">
        <v>0</v>
      </c>
      <c r="C28" s="10">
        <v>0</v>
      </c>
      <c r="D28" s="10">
        <v>0</v>
      </c>
      <c r="E28" s="18">
        <v>15.1</v>
      </c>
      <c r="F28" s="10">
        <v>83</v>
      </c>
      <c r="G28" s="10">
        <v>104.87</v>
      </c>
      <c r="H28" s="10">
        <v>128.7</v>
      </c>
      <c r="I28" s="18">
        <v>112.8</v>
      </c>
      <c r="J28" s="10"/>
      <c r="K28" s="10">
        <v>41.623</v>
      </c>
      <c r="L28" s="10">
        <v>50.4</v>
      </c>
      <c r="M28" s="18">
        <v>49.6</v>
      </c>
      <c r="N28" s="10">
        <v>23.5</v>
      </c>
      <c r="O28" s="10">
        <v>20.684</v>
      </c>
      <c r="P28" s="10">
        <v>23.4</v>
      </c>
      <c r="Q28" s="18">
        <v>27.4</v>
      </c>
      <c r="R28" s="10">
        <v>0</v>
      </c>
      <c r="S28" s="10">
        <v>0</v>
      </c>
      <c r="T28" s="10">
        <v>0</v>
      </c>
      <c r="U28" s="18">
        <v>0</v>
      </c>
      <c r="V28" s="26">
        <v>0</v>
      </c>
      <c r="W28" s="26">
        <v>0</v>
      </c>
      <c r="X28" s="26">
        <v>0</v>
      </c>
      <c r="Y28" s="18">
        <v>0</v>
      </c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</row>
    <row r="29" spans="1:37" ht="12.75">
      <c r="A29" s="2" t="s">
        <v>31</v>
      </c>
      <c r="B29" s="10">
        <v>0</v>
      </c>
      <c r="C29" s="10">
        <v>0</v>
      </c>
      <c r="D29" s="10">
        <v>0</v>
      </c>
      <c r="E29" s="18">
        <v>0</v>
      </c>
      <c r="F29" s="10">
        <v>748</v>
      </c>
      <c r="G29" s="10">
        <v>688</v>
      </c>
      <c r="H29" s="10">
        <v>664</v>
      </c>
      <c r="I29" s="18">
        <v>696</v>
      </c>
      <c r="J29" s="10">
        <v>365</v>
      </c>
      <c r="K29" s="10">
        <v>313</v>
      </c>
      <c r="L29" s="10">
        <v>374</v>
      </c>
      <c r="M29" s="18">
        <v>354</v>
      </c>
      <c r="N29" s="10">
        <v>358.8</v>
      </c>
      <c r="O29" s="10">
        <v>430</v>
      </c>
      <c r="P29" s="10">
        <v>375</v>
      </c>
      <c r="Q29" s="28">
        <v>375</v>
      </c>
      <c r="R29" s="10">
        <v>0</v>
      </c>
      <c r="S29" s="10">
        <v>0</v>
      </c>
      <c r="T29" s="10">
        <v>0</v>
      </c>
      <c r="U29" s="18">
        <v>0</v>
      </c>
      <c r="V29" s="26">
        <v>0</v>
      </c>
      <c r="W29" s="26">
        <v>0</v>
      </c>
      <c r="X29" s="26">
        <v>0</v>
      </c>
      <c r="Y29" s="18">
        <v>0</v>
      </c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</row>
    <row r="30" spans="1:37" ht="12.75">
      <c r="A30" s="2" t="s">
        <v>32</v>
      </c>
      <c r="B30" s="10">
        <v>114.6</v>
      </c>
      <c r="C30" s="10">
        <v>103.1</v>
      </c>
      <c r="D30" s="10">
        <v>94</v>
      </c>
      <c r="E30" s="18">
        <v>117.9</v>
      </c>
      <c r="F30" s="10">
        <v>10.57</v>
      </c>
      <c r="G30" s="10">
        <v>12</v>
      </c>
      <c r="H30" s="10">
        <v>9.6</v>
      </c>
      <c r="I30" s="18">
        <v>5.4</v>
      </c>
      <c r="J30" s="10">
        <v>19.14</v>
      </c>
      <c r="K30" s="10">
        <v>16.8</v>
      </c>
      <c r="L30" s="10">
        <v>10.3</v>
      </c>
      <c r="M30" s="18">
        <v>12.8</v>
      </c>
      <c r="N30" s="10">
        <v>43.2</v>
      </c>
      <c r="O30" s="10">
        <v>40.4</v>
      </c>
      <c r="P30" s="10">
        <v>30.942</v>
      </c>
      <c r="Q30" s="18">
        <v>54.3</v>
      </c>
      <c r="R30" s="10">
        <v>24.4</v>
      </c>
      <c r="S30" s="10">
        <v>28.4</v>
      </c>
      <c r="T30" s="10">
        <v>25.214</v>
      </c>
      <c r="U30" s="18">
        <v>37</v>
      </c>
      <c r="V30" s="26">
        <v>0</v>
      </c>
      <c r="W30" s="26">
        <v>0</v>
      </c>
      <c r="X30" s="26">
        <v>0</v>
      </c>
      <c r="Y30" s="18">
        <v>0</v>
      </c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</row>
    <row r="31" spans="1:37" ht="12.75">
      <c r="A31" s="2" t="s">
        <v>33</v>
      </c>
      <c r="B31" s="10">
        <v>414.495</v>
      </c>
      <c r="C31" s="10">
        <v>590.082</v>
      </c>
      <c r="D31" s="10">
        <v>453.134</v>
      </c>
      <c r="E31" s="18">
        <v>505.193</v>
      </c>
      <c r="F31" s="10">
        <v>120.968</v>
      </c>
      <c r="G31" s="10">
        <v>138.267</v>
      </c>
      <c r="H31" s="10">
        <v>111.069</v>
      </c>
      <c r="I31" s="18">
        <v>133.603</v>
      </c>
      <c r="J31" s="10">
        <v>232.735</v>
      </c>
      <c r="K31" s="10">
        <v>243.871</v>
      </c>
      <c r="L31" s="10">
        <v>222.328</v>
      </c>
      <c r="M31" s="18">
        <v>242.656</v>
      </c>
      <c r="N31" s="10">
        <v>543.779</v>
      </c>
      <c r="O31" s="10">
        <v>611.247</v>
      </c>
      <c r="P31" s="10">
        <v>453.783</v>
      </c>
      <c r="Q31" s="18">
        <v>485.142</v>
      </c>
      <c r="R31" s="10">
        <v>10.57</v>
      </c>
      <c r="S31" s="10">
        <v>20.882</v>
      </c>
      <c r="T31" s="10">
        <v>16.433</v>
      </c>
      <c r="U31" s="18">
        <v>17.563</v>
      </c>
      <c r="V31" s="26">
        <v>0</v>
      </c>
      <c r="W31" s="26">
        <v>0</v>
      </c>
      <c r="X31" s="26">
        <v>0</v>
      </c>
      <c r="Y31" s="18">
        <v>0</v>
      </c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</row>
    <row r="32" spans="1:37" ht="12.75">
      <c r="A32" s="2" t="s">
        <v>35</v>
      </c>
      <c r="B32" s="10">
        <v>22.279</v>
      </c>
      <c r="C32" s="10">
        <v>23.585</v>
      </c>
      <c r="D32" s="10">
        <v>18.438</v>
      </c>
      <c r="E32" s="39">
        <v>20.743</v>
      </c>
      <c r="F32" s="10">
        <v>9.472</v>
      </c>
      <c r="G32" s="10">
        <v>7.496</v>
      </c>
      <c r="H32" s="10">
        <v>13.534</v>
      </c>
      <c r="I32" s="39">
        <v>3.969</v>
      </c>
      <c r="J32" s="10">
        <v>22.792</v>
      </c>
      <c r="K32" s="10">
        <v>22.297</v>
      </c>
      <c r="L32" s="10">
        <v>22.933</v>
      </c>
      <c r="M32" s="39">
        <v>16.846</v>
      </c>
      <c r="N32" s="10">
        <v>89.124</v>
      </c>
      <c r="O32" s="10">
        <v>99.676</v>
      </c>
      <c r="P32" s="10">
        <v>37.413</v>
      </c>
      <c r="Q32" s="39">
        <v>107.008</v>
      </c>
      <c r="R32" s="10">
        <v>5.148</v>
      </c>
      <c r="S32" s="10">
        <v>7.806</v>
      </c>
      <c r="T32" s="10">
        <v>3.516</v>
      </c>
      <c r="U32" s="39">
        <v>3.112</v>
      </c>
      <c r="V32" s="29">
        <v>55.34</v>
      </c>
      <c r="W32" s="29">
        <v>41.9</v>
      </c>
      <c r="X32" s="29">
        <v>50.8</v>
      </c>
      <c r="Y32" s="40">
        <v>50.8</v>
      </c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</row>
    <row r="33" spans="2:37" ht="12.75"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</row>
    <row r="34" spans="2:37" ht="12.75"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</row>
    <row r="35" spans="2:37" ht="12.75"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</row>
    <row r="36" spans="1:37" ht="12.75">
      <c r="A36" s="2" t="s">
        <v>34</v>
      </c>
      <c r="B36" s="10"/>
      <c r="C36" s="10">
        <v>1.6</v>
      </c>
      <c r="D36" s="10">
        <v>1.716</v>
      </c>
      <c r="E36" s="10">
        <v>1.56</v>
      </c>
      <c r="F36" s="10"/>
      <c r="G36" s="10">
        <v>0.8</v>
      </c>
      <c r="H36" s="10">
        <v>0.682</v>
      </c>
      <c r="I36" s="10">
        <v>0.36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  <c r="S36" s="10">
        <v>0</v>
      </c>
      <c r="T36" s="10">
        <v>0</v>
      </c>
      <c r="U36" s="10">
        <v>0</v>
      </c>
      <c r="V36" s="10">
        <v>0</v>
      </c>
      <c r="W36" s="10">
        <v>0</v>
      </c>
      <c r="X36" s="10">
        <v>0</v>
      </c>
      <c r="Y36" s="10">
        <v>0</v>
      </c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</row>
    <row r="37" spans="1:37" ht="12.75">
      <c r="A37" s="2" t="s">
        <v>36</v>
      </c>
      <c r="B37" s="10">
        <v>167.515</v>
      </c>
      <c r="C37" s="10"/>
      <c r="D37" s="10">
        <v>145.818</v>
      </c>
      <c r="E37" s="10">
        <v>130.678</v>
      </c>
      <c r="F37" s="10">
        <v>4.032</v>
      </c>
      <c r="G37" s="10"/>
      <c r="H37" s="10">
        <v>3.634</v>
      </c>
      <c r="I37" s="10">
        <v>2.978</v>
      </c>
      <c r="J37" s="10">
        <v>47.432</v>
      </c>
      <c r="K37" s="10"/>
      <c r="L37" s="10">
        <v>43.732</v>
      </c>
      <c r="M37" s="10">
        <v>50.787</v>
      </c>
      <c r="N37" s="10">
        <v>121.382</v>
      </c>
      <c r="O37" s="10"/>
      <c r="P37" s="10">
        <v>127.171</v>
      </c>
      <c r="Q37" s="10">
        <v>110.884</v>
      </c>
      <c r="R37" s="10">
        <v>10.203</v>
      </c>
      <c r="S37" s="10"/>
      <c r="T37" s="10">
        <v>8.987</v>
      </c>
      <c r="U37" s="10">
        <v>10.977</v>
      </c>
      <c r="V37" s="10"/>
      <c r="W37" s="10"/>
      <c r="X37" s="10">
        <v>0.009</v>
      </c>
      <c r="Y37" s="10">
        <v>0.005</v>
      </c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</row>
    <row r="38" spans="1:37" ht="12.75">
      <c r="A38" s="2" t="s">
        <v>37</v>
      </c>
      <c r="B38" s="10">
        <v>36.632</v>
      </c>
      <c r="C38" s="10">
        <v>45.942</v>
      </c>
      <c r="D38" s="10">
        <v>44.021</v>
      </c>
      <c r="E38" s="10">
        <v>56.03</v>
      </c>
      <c r="F38" s="10">
        <v>22.858</v>
      </c>
      <c r="G38" s="10">
        <v>20.693</v>
      </c>
      <c r="H38" s="10">
        <v>13.698</v>
      </c>
      <c r="I38" s="10">
        <v>23.141</v>
      </c>
      <c r="J38" s="10">
        <v>37.156</v>
      </c>
      <c r="K38" s="10">
        <v>39.909</v>
      </c>
      <c r="L38" s="10">
        <v>32.89</v>
      </c>
      <c r="M38" s="10">
        <v>39.739</v>
      </c>
      <c r="N38" s="10">
        <v>71.659</v>
      </c>
      <c r="O38" s="10">
        <v>75.334</v>
      </c>
      <c r="P38" s="10">
        <v>50.023</v>
      </c>
      <c r="Q38" s="10">
        <v>85</v>
      </c>
      <c r="R38" s="10">
        <v>8.707</v>
      </c>
      <c r="S38" s="10">
        <v>8.718</v>
      </c>
      <c r="T38" s="10">
        <v>7.706</v>
      </c>
      <c r="U38" s="10">
        <v>8</v>
      </c>
      <c r="V38" s="10">
        <v>0</v>
      </c>
      <c r="W38" s="10">
        <v>0</v>
      </c>
      <c r="X38" s="10">
        <v>0</v>
      </c>
      <c r="Y38" s="10">
        <v>0</v>
      </c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</row>
    <row r="39" spans="1:37" ht="12.75">
      <c r="A39" s="2" t="s">
        <v>38</v>
      </c>
      <c r="B39" s="10"/>
      <c r="C39" s="10"/>
      <c r="D39" s="10">
        <v>0</v>
      </c>
      <c r="E39" s="10"/>
      <c r="F39" s="10"/>
      <c r="G39" s="10"/>
      <c r="H39" s="10">
        <v>0</v>
      </c>
      <c r="I39" s="10"/>
      <c r="J39" s="10"/>
      <c r="K39" s="10"/>
      <c r="L39" s="10">
        <v>0</v>
      </c>
      <c r="M39" s="10"/>
      <c r="N39" s="10"/>
      <c r="O39" s="10"/>
      <c r="P39" s="10">
        <v>0</v>
      </c>
      <c r="Q39" s="10"/>
      <c r="R39" s="10"/>
      <c r="S39" s="10"/>
      <c r="T39" s="10">
        <v>0</v>
      </c>
      <c r="U39" s="10"/>
      <c r="V39" s="10"/>
      <c r="W39" s="10"/>
      <c r="X39" s="10">
        <v>0</v>
      </c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</row>
    <row r="40" spans="1:37" ht="12.75">
      <c r="A40" s="2" t="s">
        <v>39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>
        <v>0</v>
      </c>
      <c r="W40" s="10">
        <v>0</v>
      </c>
      <c r="X40" s="10">
        <v>0</v>
      </c>
      <c r="Y40" s="10">
        <v>0</v>
      </c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</row>
    <row r="41" spans="1:37" ht="12.75">
      <c r="A41" s="2" t="s">
        <v>40</v>
      </c>
      <c r="B41" s="10"/>
      <c r="C41" s="10">
        <v>11003</v>
      </c>
      <c r="D41" s="10">
        <v>11350</v>
      </c>
      <c r="E41" s="10">
        <v>11820</v>
      </c>
      <c r="F41" s="10"/>
      <c r="G41" s="10">
        <v>602</v>
      </c>
      <c r="H41" s="10">
        <v>714</v>
      </c>
      <c r="I41" s="10">
        <v>570</v>
      </c>
      <c r="J41" s="10"/>
      <c r="K41" s="10">
        <v>2295</v>
      </c>
      <c r="L41" s="10">
        <v>1819</v>
      </c>
      <c r="M41" s="10">
        <v>2058</v>
      </c>
      <c r="N41" s="10"/>
      <c r="O41" s="10">
        <v>2680</v>
      </c>
      <c r="P41" s="10">
        <v>2889</v>
      </c>
      <c r="Q41" s="10">
        <v>3128</v>
      </c>
      <c r="R41" s="10"/>
      <c r="S41" s="10">
        <v>493</v>
      </c>
      <c r="T41" s="10">
        <v>544</v>
      </c>
      <c r="U41" s="10">
        <v>564</v>
      </c>
      <c r="V41" s="10"/>
      <c r="W41" s="10">
        <v>3614</v>
      </c>
      <c r="X41" s="10">
        <v>3475</v>
      </c>
      <c r="Y41" s="10">
        <v>3681</v>
      </c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</row>
    <row r="42" spans="1:37" ht="12.75">
      <c r="A42" s="2" t="s">
        <v>41</v>
      </c>
      <c r="B42" s="10">
        <v>199.284</v>
      </c>
      <c r="C42" s="10">
        <v>200</v>
      </c>
      <c r="D42" s="10">
        <v>205</v>
      </c>
      <c r="E42" s="10"/>
      <c r="F42" s="10">
        <v>6.3</v>
      </c>
      <c r="G42" s="10">
        <v>9.2</v>
      </c>
      <c r="H42" s="10">
        <v>9.5</v>
      </c>
      <c r="I42" s="10"/>
      <c r="J42" s="10">
        <v>96.592</v>
      </c>
      <c r="K42" s="10">
        <v>103.049</v>
      </c>
      <c r="L42" s="10">
        <v>105.6</v>
      </c>
      <c r="M42" s="10"/>
      <c r="N42" s="10">
        <v>54.6</v>
      </c>
      <c r="O42" s="10">
        <v>64</v>
      </c>
      <c r="P42" s="10">
        <v>71.3</v>
      </c>
      <c r="Q42" s="10"/>
      <c r="R42" s="10">
        <v>11.6</v>
      </c>
      <c r="S42" s="10">
        <v>13.1</v>
      </c>
      <c r="T42" s="10">
        <v>14.6</v>
      </c>
      <c r="U42" s="10"/>
      <c r="V42" s="10">
        <v>13.325</v>
      </c>
      <c r="W42" s="10">
        <v>15.01</v>
      </c>
      <c r="X42" s="10">
        <v>19</v>
      </c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</row>
    <row r="43" spans="1:37" ht="12.75">
      <c r="A43" s="2" t="s">
        <v>42</v>
      </c>
      <c r="B43" s="10">
        <v>60.3</v>
      </c>
      <c r="C43" s="10">
        <v>62.4</v>
      </c>
      <c r="D43" s="10">
        <v>13.7</v>
      </c>
      <c r="E43" s="10"/>
      <c r="F43" s="10">
        <v>0</v>
      </c>
      <c r="G43" s="10">
        <v>0</v>
      </c>
      <c r="H43" s="10">
        <v>0</v>
      </c>
      <c r="I43" s="10">
        <v>0</v>
      </c>
      <c r="J43" s="10">
        <v>13.3</v>
      </c>
      <c r="K43" s="10">
        <v>13.7</v>
      </c>
      <c r="L43" s="10">
        <v>8.6</v>
      </c>
      <c r="M43" s="10"/>
      <c r="N43" s="10">
        <v>12.5</v>
      </c>
      <c r="O43" s="10">
        <v>13.5</v>
      </c>
      <c r="P43" s="10">
        <v>8.1</v>
      </c>
      <c r="Q43" s="10"/>
      <c r="R43" s="10">
        <v>0</v>
      </c>
      <c r="S43" s="10">
        <v>0</v>
      </c>
      <c r="T43" s="10">
        <v>0</v>
      </c>
      <c r="U43" s="10">
        <v>0</v>
      </c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</row>
    <row r="44" spans="2:37" ht="12.75"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</row>
    <row r="45" spans="2:37" ht="12.75"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</row>
    <row r="46" spans="2:37" ht="12.75"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</row>
    <row r="47" spans="2:37" ht="12.75"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</row>
    <row r="48" spans="2:37" ht="12.75"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</row>
    <row r="49" spans="2:37" ht="12.75"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</row>
    <row r="50" spans="2:37" ht="12.75"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</row>
    <row r="51" spans="2:37" ht="12.75"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</row>
    <row r="52" spans="2:37" ht="12.75"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</row>
    <row r="53" spans="2:37" ht="12.75"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</row>
    <row r="54" spans="2:37" ht="12.75"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</row>
    <row r="55" spans="2:37" ht="12.75"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</row>
    <row r="56" spans="2:37" ht="12.75"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J56" s="10"/>
      <c r="AK56" s="10"/>
    </row>
  </sheetData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7"/>
  </sheetPr>
  <dimension ref="A2:AH151"/>
  <sheetViews>
    <sheetView workbookViewId="0" topLeftCell="A1"/>
  </sheetViews>
  <sheetFormatPr defaultColWidth="8.7109375" defaultRowHeight="12.75"/>
  <cols>
    <col min="1" max="16384" width="8.7109375" style="2" customWidth="1"/>
  </cols>
  <sheetData>
    <row r="2" spans="1:34" ht="12.75">
      <c r="A2" s="93"/>
      <c r="B2" s="93"/>
      <c r="C2" s="93"/>
      <c r="D2" s="93"/>
      <c r="E2" s="93"/>
      <c r="F2" s="93"/>
      <c r="G2" s="93"/>
      <c r="H2" s="93"/>
      <c r="I2" s="93"/>
      <c r="J2" s="93"/>
      <c r="K2" s="141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</row>
    <row r="3" spans="1:34" ht="12.75">
      <c r="A3" s="93"/>
      <c r="B3" s="95"/>
      <c r="C3" s="93" t="s">
        <v>225</v>
      </c>
      <c r="D3" s="93" t="s">
        <v>249</v>
      </c>
      <c r="E3" s="93" t="s">
        <v>250</v>
      </c>
      <c r="F3" s="93" t="s">
        <v>251</v>
      </c>
      <c r="G3" s="93" t="s">
        <v>226</v>
      </c>
      <c r="H3" s="93" t="s">
        <v>249</v>
      </c>
      <c r="I3" s="93" t="s">
        <v>250</v>
      </c>
      <c r="J3" s="93" t="s">
        <v>251</v>
      </c>
      <c r="K3" s="93" t="s">
        <v>227</v>
      </c>
      <c r="L3" s="93" t="s">
        <v>249</v>
      </c>
      <c r="M3" s="93" t="s">
        <v>250</v>
      </c>
      <c r="N3" s="93" t="s">
        <v>251</v>
      </c>
      <c r="O3" s="93" t="s">
        <v>228</v>
      </c>
      <c r="P3" s="93" t="s">
        <v>249</v>
      </c>
      <c r="Q3" s="93" t="s">
        <v>250</v>
      </c>
      <c r="R3" s="93" t="s">
        <v>251</v>
      </c>
      <c r="S3" s="93" t="s">
        <v>229</v>
      </c>
      <c r="T3" s="93" t="s">
        <v>249</v>
      </c>
      <c r="U3" s="93" t="s">
        <v>250</v>
      </c>
      <c r="V3" s="93" t="s">
        <v>251</v>
      </c>
      <c r="W3" s="93" t="s">
        <v>230</v>
      </c>
      <c r="X3" s="93" t="s">
        <v>249</v>
      </c>
      <c r="Y3" s="93" t="s">
        <v>250</v>
      </c>
      <c r="Z3" s="93" t="s">
        <v>251</v>
      </c>
      <c r="AA3" s="93" t="s">
        <v>248</v>
      </c>
      <c r="AB3" s="93" t="s">
        <v>249</v>
      </c>
      <c r="AC3" s="93" t="s">
        <v>250</v>
      </c>
      <c r="AD3" s="93" t="s">
        <v>251</v>
      </c>
      <c r="AE3" s="93" t="s">
        <v>328</v>
      </c>
      <c r="AF3" s="93" t="s">
        <v>249</v>
      </c>
      <c r="AG3" s="93" t="s">
        <v>250</v>
      </c>
      <c r="AH3" s="93" t="s">
        <v>251</v>
      </c>
    </row>
    <row r="4" spans="1:34" ht="12.75">
      <c r="A4" s="93"/>
      <c r="B4" s="95" t="s">
        <v>204</v>
      </c>
      <c r="C4" s="96">
        <f aca="true" t="shared" si="0" ref="C4:R9">+C26</f>
        <v>103.09</v>
      </c>
      <c r="D4" s="96">
        <f t="shared" si="0"/>
        <v>99.09</v>
      </c>
      <c r="E4" s="96">
        <f t="shared" si="0"/>
        <v>99.46</v>
      </c>
      <c r="F4" s="96">
        <f t="shared" si="0"/>
        <v>99.11</v>
      </c>
      <c r="G4" s="96">
        <f t="shared" si="0"/>
        <v>93.44</v>
      </c>
      <c r="H4" s="96">
        <f t="shared" si="0"/>
        <v>92.2</v>
      </c>
      <c r="I4" s="96">
        <f t="shared" si="0"/>
        <v>88.9</v>
      </c>
      <c r="J4" s="96">
        <f t="shared" si="0"/>
        <v>92.09</v>
      </c>
      <c r="K4" s="96">
        <f t="shared" si="0"/>
        <v>96.33</v>
      </c>
      <c r="L4" s="96">
        <f t="shared" si="0"/>
        <v>95.91</v>
      </c>
      <c r="M4" s="96">
        <f t="shared" si="0"/>
        <v>94.13</v>
      </c>
      <c r="N4" s="96">
        <f t="shared" si="0"/>
        <v>95.27</v>
      </c>
      <c r="O4" s="96">
        <f t="shared" si="0"/>
        <v>95.43</v>
      </c>
      <c r="P4" s="96">
        <f t="shared" si="0"/>
        <v>98.65</v>
      </c>
      <c r="Q4" s="96">
        <f t="shared" si="0"/>
        <v>107.44</v>
      </c>
      <c r="R4" s="96">
        <f t="shared" si="0"/>
        <v>108.87</v>
      </c>
      <c r="S4" s="96">
        <f aca="true" t="shared" si="1" ref="D4:AD9">+S26</f>
        <v>111.01</v>
      </c>
      <c r="T4" s="96">
        <f t="shared" si="1"/>
        <v>106.06</v>
      </c>
      <c r="U4" s="96">
        <f t="shared" si="1"/>
        <v>98.77</v>
      </c>
      <c r="V4" s="96">
        <f t="shared" si="1"/>
        <v>99.88</v>
      </c>
      <c r="W4" s="96">
        <f t="shared" si="1"/>
        <v>105.27</v>
      </c>
      <c r="X4" s="96">
        <f t="shared" si="1"/>
        <v>106.87</v>
      </c>
      <c r="Y4" s="96">
        <f t="shared" si="1"/>
        <v>102.25</v>
      </c>
      <c r="Z4" s="96">
        <f t="shared" si="1"/>
        <v>111.85</v>
      </c>
      <c r="AA4" s="96">
        <f t="shared" si="1"/>
        <v>125.11</v>
      </c>
      <c r="AB4" s="96">
        <f t="shared" si="1"/>
        <v>129.22</v>
      </c>
      <c r="AC4" s="96">
        <f t="shared" si="1"/>
        <v>131.94</v>
      </c>
      <c r="AD4" s="96">
        <f t="shared" si="1"/>
        <v>157.4</v>
      </c>
      <c r="AE4" s="96">
        <f aca="true" t="shared" si="2" ref="AE4:AH4">+AE26</f>
        <v>177.45</v>
      </c>
      <c r="AF4" s="96">
        <f t="shared" si="2"/>
        <v>216.74</v>
      </c>
      <c r="AG4" s="96">
        <f t="shared" si="2"/>
        <v>201.03</v>
      </c>
      <c r="AH4" s="96">
        <f t="shared" si="2"/>
        <v>201.43</v>
      </c>
    </row>
    <row r="5" spans="1:34" ht="12.75">
      <c r="A5" s="93"/>
      <c r="B5" s="95" t="s">
        <v>156</v>
      </c>
      <c r="C5" s="96">
        <f t="shared" si="0"/>
        <v>107.04</v>
      </c>
      <c r="D5" s="96">
        <f t="shared" si="1"/>
        <v>99.82</v>
      </c>
      <c r="E5" s="96">
        <f t="shared" si="1"/>
        <v>98.49</v>
      </c>
      <c r="F5" s="96">
        <f t="shared" si="1"/>
        <v>97.05</v>
      </c>
      <c r="G5" s="96">
        <f t="shared" si="1"/>
        <v>89.22</v>
      </c>
      <c r="H5" s="96">
        <f t="shared" si="1"/>
        <v>86.33</v>
      </c>
      <c r="I5" s="96">
        <f t="shared" si="1"/>
        <v>85.82</v>
      </c>
      <c r="J5" s="96">
        <f t="shared" si="1"/>
        <v>89.59</v>
      </c>
      <c r="K5" s="96">
        <f t="shared" si="1"/>
        <v>94.1</v>
      </c>
      <c r="L5" s="96">
        <f t="shared" si="1"/>
        <v>92.29</v>
      </c>
      <c r="M5" s="96">
        <f t="shared" si="1"/>
        <v>92.24</v>
      </c>
      <c r="N5" s="96">
        <f t="shared" si="1"/>
        <v>91.4</v>
      </c>
      <c r="O5" s="96">
        <f t="shared" si="1"/>
        <v>90.93</v>
      </c>
      <c r="P5" s="96">
        <f t="shared" si="1"/>
        <v>93.97</v>
      </c>
      <c r="Q5" s="96">
        <f t="shared" si="1"/>
        <v>105.04</v>
      </c>
      <c r="R5" s="96">
        <f t="shared" si="1"/>
        <v>109.38</v>
      </c>
      <c r="S5" s="96">
        <f t="shared" si="1"/>
        <v>110.41</v>
      </c>
      <c r="T5" s="96">
        <f t="shared" si="1"/>
        <v>103.9</v>
      </c>
      <c r="U5" s="96">
        <f t="shared" si="1"/>
        <v>96.35</v>
      </c>
      <c r="V5" s="96">
        <f t="shared" si="1"/>
        <v>99.93</v>
      </c>
      <c r="W5" s="96">
        <f t="shared" si="1"/>
        <v>105.71</v>
      </c>
      <c r="X5" s="96">
        <f t="shared" si="1"/>
        <v>107.57</v>
      </c>
      <c r="Y5" s="96">
        <f t="shared" si="1"/>
        <v>102.11</v>
      </c>
      <c r="Z5" s="96">
        <f t="shared" si="1"/>
        <v>113.42</v>
      </c>
      <c r="AA5" s="96">
        <f t="shared" si="1"/>
        <v>124.88</v>
      </c>
      <c r="AB5" s="96">
        <f t="shared" si="1"/>
        <v>124.01</v>
      </c>
      <c r="AC5" s="96">
        <f t="shared" si="1"/>
        <v>131.37</v>
      </c>
      <c r="AD5" s="96">
        <f t="shared" si="1"/>
        <v>159.67</v>
      </c>
      <c r="AE5" s="96">
        <f aca="true" t="shared" si="3" ref="AE5:AH5">+AE27</f>
        <v>177.41</v>
      </c>
      <c r="AF5" s="96">
        <f t="shared" si="3"/>
        <v>217.54</v>
      </c>
      <c r="AG5" s="96">
        <f t="shared" si="3"/>
        <v>200.39</v>
      </c>
      <c r="AH5" s="96">
        <f t="shared" si="3"/>
        <v>193.41</v>
      </c>
    </row>
    <row r="6" spans="1:34" ht="12.75">
      <c r="A6" s="93"/>
      <c r="B6" s="95" t="s">
        <v>224</v>
      </c>
      <c r="C6" s="96">
        <f t="shared" si="0"/>
        <v>102.18</v>
      </c>
      <c r="D6" s="96">
        <f t="shared" si="1"/>
        <v>99.61</v>
      </c>
      <c r="E6" s="96">
        <f t="shared" si="1"/>
        <v>99</v>
      </c>
      <c r="F6" s="96">
        <f t="shared" si="1"/>
        <v>100.95</v>
      </c>
      <c r="G6" s="96">
        <f t="shared" si="1"/>
        <v>98.05</v>
      </c>
      <c r="H6" s="96">
        <f t="shared" si="1"/>
        <v>98.19</v>
      </c>
      <c r="I6" s="96">
        <f t="shared" si="1"/>
        <v>93.45</v>
      </c>
      <c r="J6" s="96">
        <f t="shared" si="1"/>
        <v>97.53</v>
      </c>
      <c r="K6" s="96">
        <f t="shared" si="1"/>
        <v>103.11</v>
      </c>
      <c r="L6" s="96">
        <f t="shared" si="1"/>
        <v>107.8</v>
      </c>
      <c r="M6" s="96">
        <f t="shared" si="1"/>
        <v>104.17</v>
      </c>
      <c r="N6" s="96">
        <f t="shared" si="1"/>
        <v>105.16</v>
      </c>
      <c r="O6" s="96">
        <f t="shared" si="1"/>
        <v>106.14</v>
      </c>
      <c r="P6" s="96">
        <f t="shared" si="1"/>
        <v>107.93</v>
      </c>
      <c r="Q6" s="96">
        <f t="shared" si="1"/>
        <v>123.63</v>
      </c>
      <c r="R6" s="96">
        <f t="shared" si="1"/>
        <v>129.21</v>
      </c>
      <c r="S6" s="96">
        <f t="shared" si="1"/>
        <v>131.69</v>
      </c>
      <c r="T6" s="96">
        <f t="shared" si="1"/>
        <v>126.04</v>
      </c>
      <c r="U6" s="96">
        <f t="shared" si="1"/>
        <v>106.75</v>
      </c>
      <c r="V6" s="96">
        <f t="shared" si="1"/>
        <v>107.93</v>
      </c>
      <c r="W6" s="96">
        <f t="shared" si="1"/>
        <v>109.44</v>
      </c>
      <c r="X6" s="96">
        <f t="shared" si="1"/>
        <v>110.27</v>
      </c>
      <c r="Y6" s="96">
        <f t="shared" si="1"/>
        <v>103.15</v>
      </c>
      <c r="Z6" s="96">
        <f t="shared" si="1"/>
        <v>111.03</v>
      </c>
      <c r="AA6" s="96">
        <f t="shared" si="1"/>
        <v>123.92</v>
      </c>
      <c r="AB6" s="96">
        <f t="shared" si="1"/>
        <v>134.5</v>
      </c>
      <c r="AC6" s="96">
        <f t="shared" si="1"/>
        <v>133.24</v>
      </c>
      <c r="AD6" s="96">
        <f t="shared" si="1"/>
        <v>163.99</v>
      </c>
      <c r="AE6" s="96">
        <f aca="true" t="shared" si="4" ref="AE6:AH6">+AE28</f>
        <v>190.28</v>
      </c>
      <c r="AF6" s="96">
        <f t="shared" si="4"/>
        <v>244.67</v>
      </c>
      <c r="AG6" s="96">
        <f t="shared" si="4"/>
        <v>211.42</v>
      </c>
      <c r="AH6" s="96">
        <f t="shared" si="4"/>
        <v>213.56</v>
      </c>
    </row>
    <row r="7" spans="1:34" ht="12.75">
      <c r="A7" s="93"/>
      <c r="B7" s="95" t="s">
        <v>54</v>
      </c>
      <c r="C7" s="96">
        <f t="shared" si="0"/>
        <v>101.97</v>
      </c>
      <c r="D7" s="96">
        <f t="shared" si="1"/>
        <v>99.82</v>
      </c>
      <c r="E7" s="96">
        <f t="shared" si="1"/>
        <v>99.83</v>
      </c>
      <c r="F7" s="96">
        <f t="shared" si="1"/>
        <v>98.64</v>
      </c>
      <c r="G7" s="96">
        <f t="shared" si="1"/>
        <v>92.43</v>
      </c>
      <c r="H7" s="96">
        <f t="shared" si="1"/>
        <v>89.66</v>
      </c>
      <c r="I7" s="96">
        <f t="shared" si="1"/>
        <v>87.47</v>
      </c>
      <c r="J7" s="96">
        <f t="shared" si="1"/>
        <v>90.05</v>
      </c>
      <c r="K7" s="96">
        <f t="shared" si="1"/>
        <v>93.68</v>
      </c>
      <c r="L7" s="96">
        <f t="shared" si="1"/>
        <v>92.97</v>
      </c>
      <c r="M7" s="96">
        <f t="shared" si="1"/>
        <v>94.36</v>
      </c>
      <c r="N7" s="96">
        <f t="shared" si="1"/>
        <v>97.56</v>
      </c>
      <c r="O7" s="96">
        <f t="shared" si="1"/>
        <v>98.98</v>
      </c>
      <c r="P7" s="96">
        <f t="shared" si="1"/>
        <v>101.38</v>
      </c>
      <c r="Q7" s="96">
        <f t="shared" si="1"/>
        <v>111.08</v>
      </c>
      <c r="R7" s="96">
        <f t="shared" si="1"/>
        <v>120.25</v>
      </c>
      <c r="S7" s="96">
        <f t="shared" si="1"/>
        <v>114.97</v>
      </c>
      <c r="T7" s="96">
        <f t="shared" si="1"/>
        <v>107.75</v>
      </c>
      <c r="U7" s="96">
        <f t="shared" si="1"/>
        <v>100.09</v>
      </c>
      <c r="V7" s="96">
        <f t="shared" si="1"/>
        <v>99.46</v>
      </c>
      <c r="W7" s="96">
        <f t="shared" si="1"/>
        <v>100.36</v>
      </c>
      <c r="X7" s="96">
        <f t="shared" si="1"/>
        <v>98.77</v>
      </c>
      <c r="Y7" s="96">
        <f t="shared" si="1"/>
        <v>97.22</v>
      </c>
      <c r="Z7" s="96">
        <f t="shared" si="1"/>
        <v>108.85</v>
      </c>
      <c r="AA7" s="96">
        <f t="shared" si="1"/>
        <v>117.98</v>
      </c>
      <c r="AB7" s="96">
        <f t="shared" si="1"/>
        <v>120.25</v>
      </c>
      <c r="AC7" s="96">
        <f t="shared" si="1"/>
        <v>125.89</v>
      </c>
      <c r="AD7" s="96">
        <f t="shared" si="1"/>
        <v>153.63</v>
      </c>
      <c r="AE7" s="96">
        <f aca="true" t="shared" si="5" ref="AE7:AH7">+AE29</f>
        <v>172.9</v>
      </c>
      <c r="AF7" s="96">
        <f t="shared" si="5"/>
        <v>209.49</v>
      </c>
      <c r="AG7" s="96">
        <f t="shared" si="5"/>
        <v>192.69</v>
      </c>
      <c r="AH7" s="96">
        <f t="shared" si="5"/>
        <v>189.27</v>
      </c>
    </row>
    <row r="8" spans="1:34" ht="12.75">
      <c r="A8" s="93"/>
      <c r="B8" s="95" t="s">
        <v>158</v>
      </c>
      <c r="C8" s="96">
        <f t="shared" si="0"/>
        <v>99.75</v>
      </c>
      <c r="D8" s="96">
        <f t="shared" si="1"/>
        <v>99.81</v>
      </c>
      <c r="E8" s="96">
        <f t="shared" si="1"/>
        <v>98.71</v>
      </c>
      <c r="F8" s="96">
        <f t="shared" si="1"/>
        <v>102.16</v>
      </c>
      <c r="G8" s="96">
        <f t="shared" si="1"/>
        <v>106.39</v>
      </c>
      <c r="H8" s="96">
        <f t="shared" si="1"/>
        <v>102.68</v>
      </c>
      <c r="I8" s="96">
        <f t="shared" si="1"/>
        <v>94.04</v>
      </c>
      <c r="J8" s="96">
        <f t="shared" si="1"/>
        <v>95.78</v>
      </c>
      <c r="K8" s="96">
        <f t="shared" si="1"/>
        <v>98.77</v>
      </c>
      <c r="L8" s="96">
        <f t="shared" si="1"/>
        <v>98.31</v>
      </c>
      <c r="M8" s="96">
        <f t="shared" si="1"/>
        <v>90.5</v>
      </c>
      <c r="N8" s="96">
        <f t="shared" si="1"/>
        <v>93.93</v>
      </c>
      <c r="O8" s="96">
        <f t="shared" si="1"/>
        <v>98.9</v>
      </c>
      <c r="P8" s="96">
        <f t="shared" si="1"/>
        <v>101.7</v>
      </c>
      <c r="Q8" s="96">
        <f t="shared" si="1"/>
        <v>113.48</v>
      </c>
      <c r="R8" s="96">
        <f t="shared" si="1"/>
        <v>126.3</v>
      </c>
      <c r="S8" s="96">
        <f t="shared" si="1"/>
        <v>129.36</v>
      </c>
      <c r="T8" s="96">
        <f t="shared" si="1"/>
        <v>129.25</v>
      </c>
      <c r="U8" s="96">
        <f t="shared" si="1"/>
        <v>104.84</v>
      </c>
      <c r="V8" s="96">
        <f t="shared" si="1"/>
        <v>103.89</v>
      </c>
      <c r="W8" s="96">
        <f t="shared" si="1"/>
        <v>108.6</v>
      </c>
      <c r="X8" s="96">
        <f t="shared" si="1"/>
        <v>112.79</v>
      </c>
      <c r="Y8" s="96">
        <f t="shared" si="1"/>
        <v>102.73</v>
      </c>
      <c r="Z8" s="96">
        <f t="shared" si="1"/>
        <v>108.79</v>
      </c>
      <c r="AA8" s="96">
        <f t="shared" si="1"/>
        <v>114.13</v>
      </c>
      <c r="AB8" s="96">
        <f t="shared" si="1"/>
        <v>116.89</v>
      </c>
      <c r="AC8" s="96">
        <f t="shared" si="1"/>
        <v>121.15</v>
      </c>
      <c r="AD8" s="96">
        <f t="shared" si="1"/>
        <v>144.69</v>
      </c>
      <c r="AE8" s="96">
        <f aca="true" t="shared" si="6" ref="AE8:AH8">+AE30</f>
        <v>171.04</v>
      </c>
      <c r="AF8" s="96">
        <f t="shared" si="6"/>
        <v>207.82</v>
      </c>
      <c r="AG8" s="96">
        <f t="shared" si="6"/>
        <v>201.93</v>
      </c>
      <c r="AH8" s="96">
        <f t="shared" si="6"/>
        <v>196.35</v>
      </c>
    </row>
    <row r="9" spans="1:34" ht="12.75">
      <c r="A9" s="93"/>
      <c r="B9" s="95" t="s">
        <v>159</v>
      </c>
      <c r="C9" s="96">
        <f t="shared" si="0"/>
        <v>94.95</v>
      </c>
      <c r="D9" s="96">
        <f t="shared" si="1"/>
        <v>96.26</v>
      </c>
      <c r="E9" s="96">
        <f t="shared" si="1"/>
        <v>104.13</v>
      </c>
      <c r="F9" s="96">
        <f t="shared" si="1"/>
        <v>101.95</v>
      </c>
      <c r="G9" s="96">
        <f t="shared" si="1"/>
        <v>102.23</v>
      </c>
      <c r="H9" s="96">
        <f t="shared" si="1"/>
        <v>107.24</v>
      </c>
      <c r="I9" s="96">
        <f t="shared" si="1"/>
        <v>104.55</v>
      </c>
      <c r="J9" s="96">
        <f t="shared" si="1"/>
        <v>95.94</v>
      </c>
      <c r="K9" s="96">
        <f t="shared" si="1"/>
        <v>104.68</v>
      </c>
      <c r="L9" s="96">
        <f t="shared" si="1"/>
        <v>107.09</v>
      </c>
      <c r="M9" s="96">
        <f t="shared" si="1"/>
        <v>102.79</v>
      </c>
      <c r="N9" s="96">
        <f t="shared" si="1"/>
        <v>99.34</v>
      </c>
      <c r="O9" s="96">
        <f t="shared" si="1"/>
        <v>103.49</v>
      </c>
      <c r="P9" s="96">
        <f t="shared" si="1"/>
        <v>108.71</v>
      </c>
      <c r="Q9" s="96">
        <f t="shared" si="1"/>
        <v>109.29</v>
      </c>
      <c r="R9" s="96">
        <f t="shared" si="1"/>
        <v>104.21</v>
      </c>
      <c r="S9" s="96">
        <f t="shared" si="1"/>
        <v>109.74</v>
      </c>
      <c r="T9" s="96">
        <f t="shared" si="1"/>
        <v>108.41</v>
      </c>
      <c r="U9" s="96">
        <f t="shared" si="1"/>
        <v>105.49</v>
      </c>
      <c r="V9" s="96">
        <f t="shared" si="1"/>
        <v>99.2</v>
      </c>
      <c r="W9" s="96">
        <f t="shared" si="1"/>
        <v>107.29</v>
      </c>
      <c r="X9" s="96">
        <f t="shared" si="1"/>
        <v>110.74</v>
      </c>
      <c r="Y9" s="96">
        <f t="shared" si="1"/>
        <v>112.18</v>
      </c>
      <c r="Z9" s="96">
        <f t="shared" si="1"/>
        <v>112.48</v>
      </c>
      <c r="AA9" s="96">
        <f t="shared" si="1"/>
        <v>134.66</v>
      </c>
      <c r="AB9" s="96">
        <f t="shared" si="1"/>
        <v>149.78</v>
      </c>
      <c r="AC9" s="96">
        <f t="shared" si="1"/>
        <v>148.24</v>
      </c>
      <c r="AD9" s="96">
        <f t="shared" si="1"/>
        <v>158.51</v>
      </c>
      <c r="AE9" s="96">
        <f aca="true" t="shared" si="7" ref="AE9:AH9">+AE31</f>
        <v>186.59</v>
      </c>
      <c r="AF9" s="96">
        <f t="shared" si="7"/>
        <v>221.66</v>
      </c>
      <c r="AG9" s="96">
        <f t="shared" si="7"/>
        <v>216.9</v>
      </c>
      <c r="AH9" s="96">
        <f t="shared" si="7"/>
        <v>218.36</v>
      </c>
    </row>
    <row r="10" spans="1:34" ht="12.75">
      <c r="A10" s="93"/>
      <c r="B10" s="97"/>
      <c r="C10" s="98"/>
      <c r="D10" s="99"/>
      <c r="E10" s="99"/>
      <c r="F10" s="99"/>
      <c r="G10" s="99"/>
      <c r="H10" s="99"/>
      <c r="I10" s="99"/>
      <c r="J10" s="99"/>
      <c r="K10" s="97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</row>
    <row r="12" ht="12.75">
      <c r="B12" s="101" t="s">
        <v>152</v>
      </c>
    </row>
    <row r="13" ht="12.75">
      <c r="B13" s="81" t="s">
        <v>320</v>
      </c>
    </row>
    <row r="15" ht="12.75">
      <c r="B15" s="50" t="s">
        <v>327</v>
      </c>
    </row>
    <row r="16" spans="2:3" ht="12.75">
      <c r="B16" s="50" t="s">
        <v>252</v>
      </c>
      <c r="C16" s="51" t="s">
        <v>321</v>
      </c>
    </row>
    <row r="17" spans="2:3" ht="12.75">
      <c r="B17" s="50" t="s">
        <v>253</v>
      </c>
      <c r="C17" s="50" t="s">
        <v>322</v>
      </c>
    </row>
    <row r="19" spans="2:4" ht="12.75">
      <c r="B19" s="51" t="s">
        <v>254</v>
      </c>
      <c r="D19" s="50" t="s">
        <v>262</v>
      </c>
    </row>
    <row r="20" spans="2:4" ht="12.75">
      <c r="B20" s="51" t="s">
        <v>263</v>
      </c>
      <c r="D20" s="50" t="s">
        <v>264</v>
      </c>
    </row>
    <row r="21" spans="2:4" ht="12.75">
      <c r="B21" s="51" t="s">
        <v>265</v>
      </c>
      <c r="D21" s="50" t="s">
        <v>203</v>
      </c>
    </row>
    <row r="22" spans="2:4" ht="12.75">
      <c r="B22" s="51" t="s">
        <v>266</v>
      </c>
      <c r="D22" s="50" t="s">
        <v>208</v>
      </c>
    </row>
    <row r="24" spans="2:34" ht="12.75">
      <c r="B24" s="227" t="s">
        <v>98</v>
      </c>
      <c r="C24" s="226" t="s">
        <v>267</v>
      </c>
      <c r="D24" s="226" t="s">
        <v>268</v>
      </c>
      <c r="E24" s="226" t="s">
        <v>269</v>
      </c>
      <c r="F24" s="226" t="s">
        <v>270</v>
      </c>
      <c r="G24" s="226" t="s">
        <v>271</v>
      </c>
      <c r="H24" s="226" t="s">
        <v>272</v>
      </c>
      <c r="I24" s="226" t="s">
        <v>273</v>
      </c>
      <c r="J24" s="226" t="s">
        <v>274</v>
      </c>
      <c r="K24" s="226" t="s">
        <v>275</v>
      </c>
      <c r="L24" s="226" t="s">
        <v>276</v>
      </c>
      <c r="M24" s="226" t="s">
        <v>277</v>
      </c>
      <c r="N24" s="226" t="s">
        <v>278</v>
      </c>
      <c r="O24" s="226" t="s">
        <v>279</v>
      </c>
      <c r="P24" s="226" t="s">
        <v>280</v>
      </c>
      <c r="Q24" s="226" t="s">
        <v>281</v>
      </c>
      <c r="R24" s="226" t="s">
        <v>282</v>
      </c>
      <c r="S24" s="226" t="s">
        <v>283</v>
      </c>
      <c r="T24" s="226" t="s">
        <v>284</v>
      </c>
      <c r="U24" s="226" t="s">
        <v>285</v>
      </c>
      <c r="V24" s="226" t="s">
        <v>286</v>
      </c>
      <c r="W24" s="226" t="s">
        <v>287</v>
      </c>
      <c r="X24" s="226" t="s">
        <v>288</v>
      </c>
      <c r="Y24" s="226" t="s">
        <v>289</v>
      </c>
      <c r="Z24" s="226" t="s">
        <v>290</v>
      </c>
      <c r="AA24" s="226" t="s">
        <v>291</v>
      </c>
      <c r="AB24" s="226" t="s">
        <v>292</v>
      </c>
      <c r="AC24" s="226" t="s">
        <v>293</v>
      </c>
      <c r="AD24" s="226" t="s">
        <v>294</v>
      </c>
      <c r="AE24" s="226" t="s">
        <v>323</v>
      </c>
      <c r="AF24" s="226" t="s">
        <v>324</v>
      </c>
      <c r="AG24" s="226" t="s">
        <v>325</v>
      </c>
      <c r="AH24" s="226" t="s">
        <v>326</v>
      </c>
    </row>
    <row r="25" spans="2:34" ht="12.75">
      <c r="B25" s="52" t="s">
        <v>295</v>
      </c>
      <c r="C25" s="67" t="s">
        <v>170</v>
      </c>
      <c r="D25" s="67" t="s">
        <v>170</v>
      </c>
      <c r="E25" s="67" t="s">
        <v>170</v>
      </c>
      <c r="F25" s="67" t="s">
        <v>170</v>
      </c>
      <c r="G25" s="67" t="s">
        <v>170</v>
      </c>
      <c r="H25" s="67" t="s">
        <v>170</v>
      </c>
      <c r="I25" s="67" t="s">
        <v>170</v>
      </c>
      <c r="J25" s="67" t="s">
        <v>170</v>
      </c>
      <c r="K25" s="67" t="s">
        <v>170</v>
      </c>
      <c r="L25" s="67" t="s">
        <v>170</v>
      </c>
      <c r="M25" s="67" t="s">
        <v>170</v>
      </c>
      <c r="N25" s="67" t="s">
        <v>170</v>
      </c>
      <c r="O25" s="67" t="s">
        <v>170</v>
      </c>
      <c r="P25" s="67" t="s">
        <v>170</v>
      </c>
      <c r="Q25" s="67" t="s">
        <v>170</v>
      </c>
      <c r="R25" s="67" t="s">
        <v>170</v>
      </c>
      <c r="S25" s="67" t="s">
        <v>170</v>
      </c>
      <c r="T25" s="67" t="s">
        <v>170</v>
      </c>
      <c r="U25" s="67" t="s">
        <v>170</v>
      </c>
      <c r="V25" s="67" t="s">
        <v>170</v>
      </c>
      <c r="W25" s="67" t="s">
        <v>170</v>
      </c>
      <c r="X25" s="67" t="s">
        <v>170</v>
      </c>
      <c r="Y25" s="67" t="s">
        <v>170</v>
      </c>
      <c r="Z25" s="67" t="s">
        <v>170</v>
      </c>
      <c r="AA25" s="67" t="s">
        <v>170</v>
      </c>
      <c r="AB25" s="67" t="s">
        <v>170</v>
      </c>
      <c r="AC25" s="67" t="s">
        <v>170</v>
      </c>
      <c r="AD25" s="67" t="s">
        <v>170</v>
      </c>
      <c r="AE25" s="67" t="s">
        <v>170</v>
      </c>
      <c r="AF25" s="67" t="s">
        <v>170</v>
      </c>
      <c r="AG25" s="67" t="s">
        <v>170</v>
      </c>
      <c r="AH25" s="67" t="s">
        <v>170</v>
      </c>
    </row>
    <row r="26" spans="2:34" ht="12.75">
      <c r="B26" s="53" t="s">
        <v>204</v>
      </c>
      <c r="C26" s="54">
        <v>103.09</v>
      </c>
      <c r="D26" s="54">
        <v>99.09</v>
      </c>
      <c r="E26" s="54">
        <v>99.46</v>
      </c>
      <c r="F26" s="54">
        <v>99.11</v>
      </c>
      <c r="G26" s="54">
        <v>93.44</v>
      </c>
      <c r="H26" s="60">
        <v>92.2</v>
      </c>
      <c r="I26" s="60">
        <v>88.9</v>
      </c>
      <c r="J26" s="54">
        <v>92.09</v>
      </c>
      <c r="K26" s="54">
        <v>96.33</v>
      </c>
      <c r="L26" s="54">
        <v>95.91</v>
      </c>
      <c r="M26" s="54">
        <v>94.13</v>
      </c>
      <c r="N26" s="54">
        <v>95.27</v>
      </c>
      <c r="O26" s="54">
        <v>95.43</v>
      </c>
      <c r="P26" s="54">
        <v>98.65</v>
      </c>
      <c r="Q26" s="54">
        <v>107.44</v>
      </c>
      <c r="R26" s="54">
        <v>108.87</v>
      </c>
      <c r="S26" s="54">
        <v>111.01</v>
      </c>
      <c r="T26" s="54">
        <v>106.06</v>
      </c>
      <c r="U26" s="54">
        <v>98.77</v>
      </c>
      <c r="V26" s="54">
        <v>99.88</v>
      </c>
      <c r="W26" s="54">
        <v>105.27</v>
      </c>
      <c r="X26" s="54">
        <v>106.87</v>
      </c>
      <c r="Y26" s="54">
        <v>102.25</v>
      </c>
      <c r="Z26" s="54">
        <v>111.85</v>
      </c>
      <c r="AA26" s="54">
        <v>125.11</v>
      </c>
      <c r="AB26" s="54">
        <v>129.22</v>
      </c>
      <c r="AC26" s="54">
        <v>131.94</v>
      </c>
      <c r="AD26" s="60">
        <v>157.4</v>
      </c>
      <c r="AE26" s="54">
        <v>177.45</v>
      </c>
      <c r="AF26" s="54">
        <v>216.74</v>
      </c>
      <c r="AG26" s="54">
        <v>201.03</v>
      </c>
      <c r="AH26" s="54">
        <v>201.43</v>
      </c>
    </row>
    <row r="27" spans="2:34" ht="12.75">
      <c r="B27" s="53" t="s">
        <v>156</v>
      </c>
      <c r="C27" s="57">
        <v>107.04</v>
      </c>
      <c r="D27" s="57">
        <v>99.82</v>
      </c>
      <c r="E27" s="57">
        <v>98.49</v>
      </c>
      <c r="F27" s="57">
        <v>97.05</v>
      </c>
      <c r="G27" s="57">
        <v>89.22</v>
      </c>
      <c r="H27" s="57">
        <v>86.33</v>
      </c>
      <c r="I27" s="57">
        <v>85.82</v>
      </c>
      <c r="J27" s="57">
        <v>89.59</v>
      </c>
      <c r="K27" s="59">
        <v>94.1</v>
      </c>
      <c r="L27" s="57">
        <v>92.29</v>
      </c>
      <c r="M27" s="57">
        <v>92.24</v>
      </c>
      <c r="N27" s="59">
        <v>91.4</v>
      </c>
      <c r="O27" s="57">
        <v>90.93</v>
      </c>
      <c r="P27" s="57">
        <v>93.97</v>
      </c>
      <c r="Q27" s="57">
        <v>105.04</v>
      </c>
      <c r="R27" s="57">
        <v>109.38</v>
      </c>
      <c r="S27" s="57">
        <v>110.41</v>
      </c>
      <c r="T27" s="59">
        <v>103.9</v>
      </c>
      <c r="U27" s="57">
        <v>96.35</v>
      </c>
      <c r="V27" s="57">
        <v>99.93</v>
      </c>
      <c r="W27" s="57">
        <v>105.71</v>
      </c>
      <c r="X27" s="57">
        <v>107.57</v>
      </c>
      <c r="Y27" s="57">
        <v>102.11</v>
      </c>
      <c r="Z27" s="57">
        <v>113.42</v>
      </c>
      <c r="AA27" s="57">
        <v>124.88</v>
      </c>
      <c r="AB27" s="57">
        <v>124.01</v>
      </c>
      <c r="AC27" s="57">
        <v>131.37</v>
      </c>
      <c r="AD27" s="57">
        <v>159.67</v>
      </c>
      <c r="AE27" s="57">
        <v>177.41</v>
      </c>
      <c r="AF27" s="57">
        <v>217.54</v>
      </c>
      <c r="AG27" s="57">
        <v>200.39</v>
      </c>
      <c r="AH27" s="57">
        <v>193.41</v>
      </c>
    </row>
    <row r="28" spans="2:34" ht="12.75">
      <c r="B28" s="53" t="s">
        <v>157</v>
      </c>
      <c r="C28" s="54">
        <v>102.18</v>
      </c>
      <c r="D28" s="54">
        <v>99.61</v>
      </c>
      <c r="E28" s="60">
        <v>99</v>
      </c>
      <c r="F28" s="54">
        <v>100.95</v>
      </c>
      <c r="G28" s="54">
        <v>98.05</v>
      </c>
      <c r="H28" s="54">
        <v>98.19</v>
      </c>
      <c r="I28" s="54">
        <v>93.45</v>
      </c>
      <c r="J28" s="54">
        <v>97.53</v>
      </c>
      <c r="K28" s="54">
        <v>103.11</v>
      </c>
      <c r="L28" s="60">
        <v>107.8</v>
      </c>
      <c r="M28" s="54">
        <v>104.17</v>
      </c>
      <c r="N28" s="54">
        <v>105.16</v>
      </c>
      <c r="O28" s="54">
        <v>106.14</v>
      </c>
      <c r="P28" s="54">
        <v>107.93</v>
      </c>
      <c r="Q28" s="54">
        <v>123.63</v>
      </c>
      <c r="R28" s="54">
        <v>129.21</v>
      </c>
      <c r="S28" s="54">
        <v>131.69</v>
      </c>
      <c r="T28" s="54">
        <v>126.04</v>
      </c>
      <c r="U28" s="54">
        <v>106.75</v>
      </c>
      <c r="V28" s="54">
        <v>107.93</v>
      </c>
      <c r="W28" s="54">
        <v>109.44</v>
      </c>
      <c r="X28" s="54">
        <v>110.27</v>
      </c>
      <c r="Y28" s="54">
        <v>103.15</v>
      </c>
      <c r="Z28" s="54">
        <v>111.03</v>
      </c>
      <c r="AA28" s="54">
        <v>123.92</v>
      </c>
      <c r="AB28" s="60">
        <v>134.5</v>
      </c>
      <c r="AC28" s="54">
        <v>133.24</v>
      </c>
      <c r="AD28" s="54">
        <v>163.99</v>
      </c>
      <c r="AE28" s="54">
        <v>190.28</v>
      </c>
      <c r="AF28" s="54">
        <v>244.67</v>
      </c>
      <c r="AG28" s="54">
        <v>211.42</v>
      </c>
      <c r="AH28" s="54">
        <v>213.56</v>
      </c>
    </row>
    <row r="29" spans="2:34" ht="12.75">
      <c r="B29" s="53" t="s">
        <v>54</v>
      </c>
      <c r="C29" s="57">
        <v>101.97</v>
      </c>
      <c r="D29" s="57">
        <v>99.82</v>
      </c>
      <c r="E29" s="57">
        <v>99.83</v>
      </c>
      <c r="F29" s="57">
        <v>98.64</v>
      </c>
      <c r="G29" s="57">
        <v>92.43</v>
      </c>
      <c r="H29" s="57">
        <v>89.66</v>
      </c>
      <c r="I29" s="57">
        <v>87.47</v>
      </c>
      <c r="J29" s="57">
        <v>90.05</v>
      </c>
      <c r="K29" s="57">
        <v>93.68</v>
      </c>
      <c r="L29" s="57">
        <v>92.97</v>
      </c>
      <c r="M29" s="57">
        <v>94.36</v>
      </c>
      <c r="N29" s="57">
        <v>97.56</v>
      </c>
      <c r="O29" s="57">
        <v>98.98</v>
      </c>
      <c r="P29" s="57">
        <v>101.38</v>
      </c>
      <c r="Q29" s="57">
        <v>111.08</v>
      </c>
      <c r="R29" s="57">
        <v>120.25</v>
      </c>
      <c r="S29" s="57">
        <v>114.97</v>
      </c>
      <c r="T29" s="57">
        <v>107.75</v>
      </c>
      <c r="U29" s="57">
        <v>100.09</v>
      </c>
      <c r="V29" s="57">
        <v>99.46</v>
      </c>
      <c r="W29" s="57">
        <v>100.36</v>
      </c>
      <c r="X29" s="57">
        <v>98.77</v>
      </c>
      <c r="Y29" s="57">
        <v>97.22</v>
      </c>
      <c r="Z29" s="57">
        <v>108.85</v>
      </c>
      <c r="AA29" s="57">
        <v>117.98</v>
      </c>
      <c r="AB29" s="57">
        <v>120.25</v>
      </c>
      <c r="AC29" s="57">
        <v>125.89</v>
      </c>
      <c r="AD29" s="57">
        <v>153.63</v>
      </c>
      <c r="AE29" s="59">
        <v>172.9</v>
      </c>
      <c r="AF29" s="57">
        <v>209.49</v>
      </c>
      <c r="AG29" s="57">
        <v>192.69</v>
      </c>
      <c r="AH29" s="57">
        <v>189.27</v>
      </c>
    </row>
    <row r="30" spans="2:34" ht="12.75">
      <c r="B30" s="53" t="s">
        <v>158</v>
      </c>
      <c r="C30" s="54">
        <v>99.75</v>
      </c>
      <c r="D30" s="54">
        <v>99.81</v>
      </c>
      <c r="E30" s="54">
        <v>98.71</v>
      </c>
      <c r="F30" s="54">
        <v>102.16</v>
      </c>
      <c r="G30" s="54">
        <v>106.39</v>
      </c>
      <c r="H30" s="54">
        <v>102.68</v>
      </c>
      <c r="I30" s="54">
        <v>94.04</v>
      </c>
      <c r="J30" s="54">
        <v>95.78</v>
      </c>
      <c r="K30" s="54">
        <v>98.77</v>
      </c>
      <c r="L30" s="54">
        <v>98.31</v>
      </c>
      <c r="M30" s="60">
        <v>90.5</v>
      </c>
      <c r="N30" s="54">
        <v>93.93</v>
      </c>
      <c r="O30" s="60">
        <v>98.9</v>
      </c>
      <c r="P30" s="60">
        <v>101.7</v>
      </c>
      <c r="Q30" s="54">
        <v>113.48</v>
      </c>
      <c r="R30" s="60">
        <v>126.3</v>
      </c>
      <c r="S30" s="54">
        <v>129.36</v>
      </c>
      <c r="T30" s="54">
        <v>129.25</v>
      </c>
      <c r="U30" s="54">
        <v>104.84</v>
      </c>
      <c r="V30" s="54">
        <v>103.89</v>
      </c>
      <c r="W30" s="60">
        <v>108.6</v>
      </c>
      <c r="X30" s="54">
        <v>112.79</v>
      </c>
      <c r="Y30" s="54">
        <v>102.73</v>
      </c>
      <c r="Z30" s="54">
        <v>108.79</v>
      </c>
      <c r="AA30" s="54">
        <v>114.13</v>
      </c>
      <c r="AB30" s="54">
        <v>116.89</v>
      </c>
      <c r="AC30" s="54">
        <v>121.15</v>
      </c>
      <c r="AD30" s="54">
        <v>144.69</v>
      </c>
      <c r="AE30" s="54">
        <v>171.04</v>
      </c>
      <c r="AF30" s="54">
        <v>207.82</v>
      </c>
      <c r="AG30" s="54">
        <v>201.93</v>
      </c>
      <c r="AH30" s="54">
        <v>196.35</v>
      </c>
    </row>
    <row r="31" spans="2:34" ht="12.75">
      <c r="B31" s="53" t="s">
        <v>159</v>
      </c>
      <c r="C31" s="57">
        <v>94.95</v>
      </c>
      <c r="D31" s="57">
        <v>96.26</v>
      </c>
      <c r="E31" s="57">
        <v>104.13</v>
      </c>
      <c r="F31" s="57">
        <v>101.95</v>
      </c>
      <c r="G31" s="57">
        <v>102.23</v>
      </c>
      <c r="H31" s="57">
        <v>107.24</v>
      </c>
      <c r="I31" s="57">
        <v>104.55</v>
      </c>
      <c r="J31" s="57">
        <v>95.94</v>
      </c>
      <c r="K31" s="57">
        <v>104.68</v>
      </c>
      <c r="L31" s="57">
        <v>107.09</v>
      </c>
      <c r="M31" s="57">
        <v>102.79</v>
      </c>
      <c r="N31" s="57">
        <v>99.34</v>
      </c>
      <c r="O31" s="57">
        <v>103.49</v>
      </c>
      <c r="P31" s="57">
        <v>108.71</v>
      </c>
      <c r="Q31" s="57">
        <v>109.29</v>
      </c>
      <c r="R31" s="57">
        <v>104.21</v>
      </c>
      <c r="S31" s="57">
        <v>109.74</v>
      </c>
      <c r="T31" s="57">
        <v>108.41</v>
      </c>
      <c r="U31" s="57">
        <v>105.49</v>
      </c>
      <c r="V31" s="59">
        <v>99.2</v>
      </c>
      <c r="W31" s="57">
        <v>107.29</v>
      </c>
      <c r="X31" s="57">
        <v>110.74</v>
      </c>
      <c r="Y31" s="57">
        <v>112.18</v>
      </c>
      <c r="Z31" s="57">
        <v>112.48</v>
      </c>
      <c r="AA31" s="57">
        <v>134.66</v>
      </c>
      <c r="AB31" s="57">
        <v>149.78</v>
      </c>
      <c r="AC31" s="57">
        <v>148.24</v>
      </c>
      <c r="AD31" s="57">
        <v>158.51</v>
      </c>
      <c r="AE31" s="57">
        <v>186.59</v>
      </c>
      <c r="AF31" s="57">
        <v>221.66</v>
      </c>
      <c r="AG31" s="59">
        <v>216.9</v>
      </c>
      <c r="AH31" s="57">
        <v>218.36</v>
      </c>
    </row>
    <row r="33" ht="12.75">
      <c r="B33" s="51" t="s">
        <v>259</v>
      </c>
    </row>
    <row r="34" spans="2:3" ht="12.75">
      <c r="B34" s="51" t="s">
        <v>56</v>
      </c>
      <c r="C34" s="50" t="s">
        <v>178</v>
      </c>
    </row>
    <row r="35" ht="12.75">
      <c r="B35" s="51" t="s">
        <v>175</v>
      </c>
    </row>
    <row r="36" spans="2:3" ht="12.75">
      <c r="B36" s="51" t="s">
        <v>174</v>
      </c>
      <c r="C36" s="50" t="s">
        <v>183</v>
      </c>
    </row>
    <row r="37" spans="2:3" ht="12.75">
      <c r="B37" s="51"/>
      <c r="C37" s="50"/>
    </row>
    <row r="38" spans="2:3" ht="12.75">
      <c r="B38" s="61"/>
      <c r="C38" s="61"/>
    </row>
    <row r="39" spans="2:3" ht="12.75">
      <c r="B39" s="61" t="s">
        <v>330</v>
      </c>
      <c r="C39" s="61"/>
    </row>
    <row r="40" spans="2:3" ht="12.75">
      <c r="B40" s="61"/>
      <c r="C40" s="61"/>
    </row>
    <row r="41" ht="12.75">
      <c r="B41" s="50" t="s">
        <v>331</v>
      </c>
    </row>
    <row r="42" spans="2:3" ht="12.75">
      <c r="B42" s="50" t="s">
        <v>252</v>
      </c>
      <c r="C42" s="51" t="s">
        <v>332</v>
      </c>
    </row>
    <row r="43" spans="2:3" ht="12.75">
      <c r="B43" s="50" t="s">
        <v>253</v>
      </c>
      <c r="C43" s="50" t="s">
        <v>322</v>
      </c>
    </row>
    <row r="45" spans="2:4" ht="12.75">
      <c r="B45" s="51" t="s">
        <v>254</v>
      </c>
      <c r="D45" s="50" t="s">
        <v>255</v>
      </c>
    </row>
    <row r="46" spans="2:4" ht="12.75">
      <c r="B46" s="51" t="s">
        <v>263</v>
      </c>
      <c r="D46" s="50" t="s">
        <v>264</v>
      </c>
    </row>
    <row r="47" spans="2:4" ht="12.75">
      <c r="B47" s="51" t="s">
        <v>265</v>
      </c>
      <c r="D47" s="50" t="s">
        <v>203</v>
      </c>
    </row>
    <row r="48" spans="2:4" ht="12.75">
      <c r="B48" s="51" t="s">
        <v>303</v>
      </c>
      <c r="D48" s="50" t="s">
        <v>204</v>
      </c>
    </row>
    <row r="50" spans="2:18" ht="12.75">
      <c r="B50" s="227" t="s">
        <v>98</v>
      </c>
      <c r="C50" s="307" t="s">
        <v>138</v>
      </c>
      <c r="D50" s="307" t="s">
        <v>170</v>
      </c>
      <c r="E50" s="307" t="s">
        <v>139</v>
      </c>
      <c r="F50" s="307" t="s">
        <v>170</v>
      </c>
      <c r="G50" s="307" t="s">
        <v>154</v>
      </c>
      <c r="H50" s="307" t="s">
        <v>170</v>
      </c>
      <c r="I50" s="307" t="s">
        <v>169</v>
      </c>
      <c r="J50" s="307" t="s">
        <v>170</v>
      </c>
      <c r="K50" s="307" t="s">
        <v>207</v>
      </c>
      <c r="L50" s="307" t="s">
        <v>170</v>
      </c>
      <c r="M50" s="307" t="s">
        <v>234</v>
      </c>
      <c r="N50" s="307" t="s">
        <v>170</v>
      </c>
      <c r="O50" s="307" t="s">
        <v>247</v>
      </c>
      <c r="P50" s="307" t="s">
        <v>170</v>
      </c>
      <c r="Q50" s="307" t="s">
        <v>312</v>
      </c>
      <c r="R50" s="307" t="s">
        <v>170</v>
      </c>
    </row>
    <row r="51" spans="2:18" ht="12.75">
      <c r="B51" s="52" t="s">
        <v>258</v>
      </c>
      <c r="C51" s="67" t="s">
        <v>170</v>
      </c>
      <c r="D51" s="67" t="s">
        <v>170</v>
      </c>
      <c r="E51" s="67" t="s">
        <v>170</v>
      </c>
      <c r="F51" s="67" t="s">
        <v>170</v>
      </c>
      <c r="G51" s="67" t="s">
        <v>170</v>
      </c>
      <c r="H51" s="67" t="s">
        <v>170</v>
      </c>
      <c r="I51" s="67" t="s">
        <v>170</v>
      </c>
      <c r="J51" s="67" t="s">
        <v>170</v>
      </c>
      <c r="K51" s="67" t="s">
        <v>170</v>
      </c>
      <c r="L51" s="67" t="s">
        <v>170</v>
      </c>
      <c r="M51" s="67" t="s">
        <v>170</v>
      </c>
      <c r="N51" s="67" t="s">
        <v>170</v>
      </c>
      <c r="O51" s="67" t="s">
        <v>170</v>
      </c>
      <c r="P51" s="67" t="s">
        <v>170</v>
      </c>
      <c r="Q51" s="67" t="s">
        <v>170</v>
      </c>
      <c r="R51" s="67" t="s">
        <v>170</v>
      </c>
    </row>
    <row r="52" spans="2:18" ht="12.75">
      <c r="B52" s="53" t="s">
        <v>208</v>
      </c>
      <c r="C52" s="60">
        <v>100</v>
      </c>
      <c r="D52" s="55" t="s">
        <v>170</v>
      </c>
      <c r="E52" s="54">
        <v>91.41</v>
      </c>
      <c r="F52" s="55" t="s">
        <v>170</v>
      </c>
      <c r="G52" s="54">
        <v>95.16</v>
      </c>
      <c r="H52" s="55" t="s">
        <v>170</v>
      </c>
      <c r="I52" s="54">
        <v>104.33</v>
      </c>
      <c r="J52" s="55" t="s">
        <v>170</v>
      </c>
      <c r="K52" s="54">
        <v>102.95</v>
      </c>
      <c r="L52" s="55" t="s">
        <v>170</v>
      </c>
      <c r="M52" s="54">
        <v>106.71</v>
      </c>
      <c r="N52" s="55" t="s">
        <v>170</v>
      </c>
      <c r="O52" s="54">
        <v>136.98</v>
      </c>
      <c r="P52" s="55" t="s">
        <v>170</v>
      </c>
      <c r="Q52" s="54">
        <v>199.38</v>
      </c>
      <c r="R52" s="55" t="s">
        <v>170</v>
      </c>
    </row>
    <row r="53" spans="2:18" ht="12.75">
      <c r="B53" s="53" t="s">
        <v>85</v>
      </c>
      <c r="C53" s="59">
        <v>100</v>
      </c>
      <c r="D53" s="58" t="s">
        <v>170</v>
      </c>
      <c r="E53" s="57">
        <v>85.72</v>
      </c>
      <c r="F53" s="58" t="s">
        <v>170</v>
      </c>
      <c r="G53" s="57">
        <v>91.76</v>
      </c>
      <c r="H53" s="58" t="s">
        <v>170</v>
      </c>
      <c r="I53" s="57">
        <v>110.93</v>
      </c>
      <c r="J53" s="58" t="s">
        <v>170</v>
      </c>
      <c r="K53" s="57">
        <v>100.92</v>
      </c>
      <c r="L53" s="58" t="s">
        <v>170</v>
      </c>
      <c r="M53" s="57">
        <v>112.66</v>
      </c>
      <c r="N53" s="58" t="s">
        <v>170</v>
      </c>
      <c r="O53" s="57">
        <v>152.47</v>
      </c>
      <c r="P53" s="58" t="s">
        <v>170</v>
      </c>
      <c r="Q53" s="57">
        <v>205.55</v>
      </c>
      <c r="R53" s="58" t="s">
        <v>170</v>
      </c>
    </row>
    <row r="54" spans="2:18" ht="12.75">
      <c r="B54" s="53" t="s">
        <v>84</v>
      </c>
      <c r="C54" s="60">
        <v>100</v>
      </c>
      <c r="D54" s="55" t="s">
        <v>170</v>
      </c>
      <c r="E54" s="60">
        <v>92.2</v>
      </c>
      <c r="F54" s="55" t="s">
        <v>170</v>
      </c>
      <c r="G54" s="54">
        <v>93.44</v>
      </c>
      <c r="H54" s="55" t="s">
        <v>170</v>
      </c>
      <c r="I54" s="54">
        <v>100.37</v>
      </c>
      <c r="J54" s="55" t="s">
        <v>170</v>
      </c>
      <c r="K54" s="54">
        <v>97.53</v>
      </c>
      <c r="L54" s="55" t="s">
        <v>170</v>
      </c>
      <c r="M54" s="54">
        <v>107.02</v>
      </c>
      <c r="N54" s="55" t="s">
        <v>170</v>
      </c>
      <c r="O54" s="60">
        <v>134.9</v>
      </c>
      <c r="P54" s="55" t="s">
        <v>170</v>
      </c>
      <c r="Q54" s="54">
        <v>201.52</v>
      </c>
      <c r="R54" s="55" t="s">
        <v>170</v>
      </c>
    </row>
    <row r="55" spans="2:18" ht="12.75">
      <c r="B55" s="53" t="s">
        <v>155</v>
      </c>
      <c r="C55" s="59">
        <v>100</v>
      </c>
      <c r="D55" s="58" t="s">
        <v>170</v>
      </c>
      <c r="E55" s="59">
        <v>89.9</v>
      </c>
      <c r="F55" s="58" t="s">
        <v>170</v>
      </c>
      <c r="G55" s="59">
        <v>91.4</v>
      </c>
      <c r="H55" s="58" t="s">
        <v>170</v>
      </c>
      <c r="I55" s="59">
        <v>98.2</v>
      </c>
      <c r="J55" s="58" t="s">
        <v>170</v>
      </c>
      <c r="K55" s="59">
        <v>104.5</v>
      </c>
      <c r="L55" s="58" t="s">
        <v>170</v>
      </c>
      <c r="M55" s="59">
        <v>99.4</v>
      </c>
      <c r="N55" s="58" t="s">
        <v>170</v>
      </c>
      <c r="O55" s="59">
        <v>115.6</v>
      </c>
      <c r="P55" s="58" t="s">
        <v>170</v>
      </c>
      <c r="Q55" s="59">
        <v>172.1</v>
      </c>
      <c r="R55" s="58" t="s">
        <v>170</v>
      </c>
    </row>
    <row r="56" spans="2:18" ht="12.75">
      <c r="B56" s="53" t="s">
        <v>82</v>
      </c>
      <c r="C56" s="60">
        <v>100</v>
      </c>
      <c r="D56" s="55" t="s">
        <v>170</v>
      </c>
      <c r="E56" s="54">
        <v>89.64</v>
      </c>
      <c r="F56" s="55" t="s">
        <v>170</v>
      </c>
      <c r="G56" s="54">
        <v>94.95</v>
      </c>
      <c r="H56" s="55" t="s">
        <v>170</v>
      </c>
      <c r="I56" s="54">
        <v>109.52</v>
      </c>
      <c r="J56" s="55" t="s">
        <v>170</v>
      </c>
      <c r="K56" s="54">
        <v>112.81</v>
      </c>
      <c r="L56" s="55" t="s">
        <v>170</v>
      </c>
      <c r="M56" s="54">
        <v>103.26</v>
      </c>
      <c r="N56" s="55" t="s">
        <v>170</v>
      </c>
      <c r="O56" s="54">
        <v>121.71</v>
      </c>
      <c r="P56" s="55" t="s">
        <v>170</v>
      </c>
      <c r="Q56" s="54">
        <v>173.06</v>
      </c>
      <c r="R56" s="55" t="s">
        <v>170</v>
      </c>
    </row>
    <row r="57" spans="2:18" ht="12.75">
      <c r="B57" s="53" t="s">
        <v>127</v>
      </c>
      <c r="C57" s="59">
        <v>100</v>
      </c>
      <c r="D57" s="58" t="s">
        <v>170</v>
      </c>
      <c r="E57" s="59">
        <v>88.9</v>
      </c>
      <c r="F57" s="58" t="s">
        <v>170</v>
      </c>
      <c r="G57" s="59">
        <v>95.4</v>
      </c>
      <c r="H57" s="58" t="s">
        <v>170</v>
      </c>
      <c r="I57" s="59">
        <v>111.9</v>
      </c>
      <c r="J57" s="58" t="s">
        <v>170</v>
      </c>
      <c r="K57" s="59">
        <v>103.5</v>
      </c>
      <c r="L57" s="58" t="s">
        <v>170</v>
      </c>
      <c r="M57" s="59">
        <v>106.1</v>
      </c>
      <c r="N57" s="58" t="s">
        <v>170</v>
      </c>
      <c r="O57" s="59">
        <v>136.9</v>
      </c>
      <c r="P57" s="58" t="s">
        <v>170</v>
      </c>
      <c r="Q57" s="59">
        <v>194.5</v>
      </c>
      <c r="R57" s="58" t="s">
        <v>170</v>
      </c>
    </row>
    <row r="58" spans="2:18" ht="12.75">
      <c r="B58" s="53" t="s">
        <v>80</v>
      </c>
      <c r="C58" s="60">
        <v>100</v>
      </c>
      <c r="D58" s="55" t="s">
        <v>170</v>
      </c>
      <c r="E58" s="54">
        <v>89.15</v>
      </c>
      <c r="F58" s="55" t="s">
        <v>170</v>
      </c>
      <c r="G58" s="54">
        <v>95.51</v>
      </c>
      <c r="H58" s="55" t="s">
        <v>170</v>
      </c>
      <c r="I58" s="54">
        <v>110.48</v>
      </c>
      <c r="J58" s="55" t="s">
        <v>170</v>
      </c>
      <c r="K58" s="54">
        <v>105.28</v>
      </c>
      <c r="L58" s="55" t="s">
        <v>170</v>
      </c>
      <c r="M58" s="54">
        <v>105.63</v>
      </c>
      <c r="N58" s="55" t="s">
        <v>170</v>
      </c>
      <c r="O58" s="54">
        <v>133.69</v>
      </c>
      <c r="P58" s="55" t="s">
        <v>170</v>
      </c>
      <c r="Q58" s="60">
        <v>201.2</v>
      </c>
      <c r="R58" s="55" t="s">
        <v>170</v>
      </c>
    </row>
    <row r="59" spans="2:18" ht="12.75">
      <c r="B59" s="53" t="s">
        <v>79</v>
      </c>
      <c r="C59" s="59">
        <v>100</v>
      </c>
      <c r="D59" s="58" t="s">
        <v>170</v>
      </c>
      <c r="E59" s="57">
        <v>101.35</v>
      </c>
      <c r="F59" s="58" t="s">
        <v>170</v>
      </c>
      <c r="G59" s="57">
        <v>101.86</v>
      </c>
      <c r="H59" s="58" t="s">
        <v>170</v>
      </c>
      <c r="I59" s="57">
        <v>123.92</v>
      </c>
      <c r="J59" s="58" t="s">
        <v>170</v>
      </c>
      <c r="K59" s="57">
        <v>133.12</v>
      </c>
      <c r="L59" s="58" t="s">
        <v>170</v>
      </c>
      <c r="M59" s="57">
        <v>111.63</v>
      </c>
      <c r="N59" s="58" t="s">
        <v>170</v>
      </c>
      <c r="O59" s="57">
        <v>131.67</v>
      </c>
      <c r="P59" s="58" t="s">
        <v>170</v>
      </c>
      <c r="Q59" s="59">
        <v>185.1</v>
      </c>
      <c r="R59" s="58" t="s">
        <v>170</v>
      </c>
    </row>
    <row r="60" spans="2:18" ht="12.75">
      <c r="B60" s="53" t="s">
        <v>78</v>
      </c>
      <c r="C60" s="60">
        <v>100</v>
      </c>
      <c r="D60" s="55" t="s">
        <v>170</v>
      </c>
      <c r="E60" s="54">
        <v>94.73</v>
      </c>
      <c r="F60" s="55" t="s">
        <v>170</v>
      </c>
      <c r="G60" s="54">
        <v>93.67</v>
      </c>
      <c r="H60" s="55" t="s">
        <v>170</v>
      </c>
      <c r="I60" s="54">
        <v>94.14</v>
      </c>
      <c r="J60" s="55" t="s">
        <v>170</v>
      </c>
      <c r="K60" s="54">
        <v>97.02</v>
      </c>
      <c r="L60" s="55" t="s">
        <v>170</v>
      </c>
      <c r="M60" s="60">
        <v>100.4</v>
      </c>
      <c r="N60" s="55" t="s">
        <v>170</v>
      </c>
      <c r="O60" s="54">
        <v>128.89</v>
      </c>
      <c r="P60" s="55" t="s">
        <v>170</v>
      </c>
      <c r="Q60" s="54">
        <v>176.35</v>
      </c>
      <c r="R60" s="55" t="s">
        <v>170</v>
      </c>
    </row>
    <row r="61" spans="2:18" ht="12.75">
      <c r="B61" s="53" t="s">
        <v>77</v>
      </c>
      <c r="C61" s="59">
        <v>100</v>
      </c>
      <c r="D61" s="58" t="s">
        <v>170</v>
      </c>
      <c r="E61" s="57">
        <v>89.13</v>
      </c>
      <c r="F61" s="58" t="s">
        <v>170</v>
      </c>
      <c r="G61" s="57">
        <v>95.39</v>
      </c>
      <c r="H61" s="58" t="s">
        <v>170</v>
      </c>
      <c r="I61" s="57">
        <v>97.16</v>
      </c>
      <c r="J61" s="58" t="s">
        <v>170</v>
      </c>
      <c r="K61" s="59">
        <v>99.8</v>
      </c>
      <c r="L61" s="58" t="s">
        <v>170</v>
      </c>
      <c r="M61" s="59">
        <v>99.6</v>
      </c>
      <c r="N61" s="58" t="s">
        <v>170</v>
      </c>
      <c r="O61" s="57">
        <v>131.85</v>
      </c>
      <c r="P61" s="58" t="s">
        <v>170</v>
      </c>
      <c r="Q61" s="59">
        <v>184.3</v>
      </c>
      <c r="R61" s="58" t="s">
        <v>170</v>
      </c>
    </row>
    <row r="62" spans="2:18" ht="12.75">
      <c r="B62" s="53" t="s">
        <v>76</v>
      </c>
      <c r="C62" s="60">
        <v>100</v>
      </c>
      <c r="D62" s="55" t="s">
        <v>170</v>
      </c>
      <c r="E62" s="54">
        <v>91.24</v>
      </c>
      <c r="F62" s="55" t="s">
        <v>170</v>
      </c>
      <c r="G62" s="54">
        <v>94.41</v>
      </c>
      <c r="H62" s="55" t="s">
        <v>170</v>
      </c>
      <c r="I62" s="54">
        <v>103.91</v>
      </c>
      <c r="J62" s="55" t="s">
        <v>170</v>
      </c>
      <c r="K62" s="54">
        <v>102.09</v>
      </c>
      <c r="L62" s="55" t="s">
        <v>170</v>
      </c>
      <c r="M62" s="54">
        <v>107.76</v>
      </c>
      <c r="N62" s="55" t="s">
        <v>170</v>
      </c>
      <c r="O62" s="54">
        <v>137.27</v>
      </c>
      <c r="P62" s="55" t="s">
        <v>170</v>
      </c>
      <c r="Q62" s="54">
        <v>192.86</v>
      </c>
      <c r="R62" s="55" t="s">
        <v>170</v>
      </c>
    </row>
    <row r="63" spans="2:18" ht="12.75">
      <c r="B63" s="53" t="s">
        <v>75</v>
      </c>
      <c r="C63" s="59">
        <v>100</v>
      </c>
      <c r="D63" s="58" t="s">
        <v>170</v>
      </c>
      <c r="E63" s="57">
        <v>85.46</v>
      </c>
      <c r="F63" s="58" t="s">
        <v>170</v>
      </c>
      <c r="G63" s="57">
        <v>95.55</v>
      </c>
      <c r="H63" s="58" t="s">
        <v>170</v>
      </c>
      <c r="I63" s="57">
        <v>96.02</v>
      </c>
      <c r="J63" s="58" t="s">
        <v>170</v>
      </c>
      <c r="K63" s="59">
        <v>95.1</v>
      </c>
      <c r="L63" s="58" t="s">
        <v>170</v>
      </c>
      <c r="M63" s="57">
        <v>94.69</v>
      </c>
      <c r="N63" s="58" t="s">
        <v>170</v>
      </c>
      <c r="O63" s="57">
        <v>131.94</v>
      </c>
      <c r="P63" s="58" t="s">
        <v>170</v>
      </c>
      <c r="Q63" s="57">
        <v>205.26</v>
      </c>
      <c r="R63" s="58" t="s">
        <v>170</v>
      </c>
    </row>
    <row r="64" spans="2:18" ht="12.75">
      <c r="B64" s="53" t="s">
        <v>74</v>
      </c>
      <c r="C64" s="60">
        <v>100</v>
      </c>
      <c r="D64" s="55" t="s">
        <v>170</v>
      </c>
      <c r="E64" s="60">
        <v>91.2</v>
      </c>
      <c r="F64" s="55" t="s">
        <v>170</v>
      </c>
      <c r="G64" s="60">
        <v>90.8</v>
      </c>
      <c r="H64" s="55" t="s">
        <v>170</v>
      </c>
      <c r="I64" s="60">
        <v>94.3</v>
      </c>
      <c r="J64" s="55" t="s">
        <v>170</v>
      </c>
      <c r="K64" s="60">
        <v>96.1</v>
      </c>
      <c r="L64" s="55" t="s">
        <v>170</v>
      </c>
      <c r="M64" s="60">
        <v>101.4</v>
      </c>
      <c r="N64" s="55" t="s">
        <v>170</v>
      </c>
      <c r="O64" s="60">
        <v>134.6</v>
      </c>
      <c r="P64" s="55" t="s">
        <v>170</v>
      </c>
      <c r="Q64" s="60">
        <v>189.8</v>
      </c>
      <c r="R64" s="55" t="s">
        <v>170</v>
      </c>
    </row>
    <row r="65" spans="2:18" ht="12.75">
      <c r="B65" s="53" t="s">
        <v>73</v>
      </c>
      <c r="C65" s="59">
        <v>100</v>
      </c>
      <c r="D65" s="58" t="s">
        <v>170</v>
      </c>
      <c r="E65" s="57">
        <v>112.91</v>
      </c>
      <c r="F65" s="58" t="s">
        <v>170</v>
      </c>
      <c r="G65" s="57">
        <v>94.73</v>
      </c>
      <c r="H65" s="58" t="s">
        <v>170</v>
      </c>
      <c r="I65" s="57">
        <v>101.16</v>
      </c>
      <c r="J65" s="58" t="s">
        <v>170</v>
      </c>
      <c r="K65" s="57">
        <v>99.32</v>
      </c>
      <c r="L65" s="58" t="s">
        <v>170</v>
      </c>
      <c r="M65" s="57">
        <v>106.53</v>
      </c>
      <c r="N65" s="58" t="s">
        <v>170</v>
      </c>
      <c r="O65" s="57">
        <v>116.65</v>
      </c>
      <c r="P65" s="58" t="s">
        <v>170</v>
      </c>
      <c r="Q65" s="57">
        <v>192.35</v>
      </c>
      <c r="R65" s="58" t="s">
        <v>170</v>
      </c>
    </row>
    <row r="66" spans="2:18" ht="12.75">
      <c r="B66" s="53" t="s">
        <v>72</v>
      </c>
      <c r="C66" s="60">
        <v>100</v>
      </c>
      <c r="D66" s="55" t="s">
        <v>170</v>
      </c>
      <c r="E66" s="54">
        <v>92.25</v>
      </c>
      <c r="F66" s="55" t="s">
        <v>170</v>
      </c>
      <c r="G66" s="54">
        <v>100.29</v>
      </c>
      <c r="H66" s="55" t="s">
        <v>170</v>
      </c>
      <c r="I66" s="54">
        <v>118.84</v>
      </c>
      <c r="J66" s="55" t="s">
        <v>170</v>
      </c>
      <c r="K66" s="54">
        <v>112.74</v>
      </c>
      <c r="L66" s="55" t="s">
        <v>170</v>
      </c>
      <c r="M66" s="54">
        <v>114.69</v>
      </c>
      <c r="N66" s="55" t="s">
        <v>170</v>
      </c>
      <c r="O66" s="54">
        <v>142.78</v>
      </c>
      <c r="P66" s="55" t="s">
        <v>170</v>
      </c>
      <c r="Q66" s="54">
        <v>195.79</v>
      </c>
      <c r="R66" s="55" t="s">
        <v>170</v>
      </c>
    </row>
    <row r="67" spans="2:18" ht="12.75">
      <c r="B67" s="53" t="s">
        <v>71</v>
      </c>
      <c r="C67" s="59">
        <v>100</v>
      </c>
      <c r="D67" s="58" t="s">
        <v>170</v>
      </c>
      <c r="E67" s="57">
        <v>83.73</v>
      </c>
      <c r="F67" s="58" t="s">
        <v>170</v>
      </c>
      <c r="G67" s="57">
        <v>93.36</v>
      </c>
      <c r="H67" s="58" t="s">
        <v>170</v>
      </c>
      <c r="I67" s="57">
        <v>102.61</v>
      </c>
      <c r="J67" s="58" t="s">
        <v>170</v>
      </c>
      <c r="K67" s="59">
        <v>104.1</v>
      </c>
      <c r="L67" s="58" t="s">
        <v>170</v>
      </c>
      <c r="M67" s="59">
        <v>106.5</v>
      </c>
      <c r="N67" s="58" t="s">
        <v>170</v>
      </c>
      <c r="O67" s="57">
        <v>123.92</v>
      </c>
      <c r="P67" s="58" t="s">
        <v>170</v>
      </c>
      <c r="Q67" s="57">
        <v>191.08</v>
      </c>
      <c r="R67" s="58" t="s">
        <v>170</v>
      </c>
    </row>
    <row r="68" spans="2:18" ht="12.75">
      <c r="B68" s="53" t="s">
        <v>70</v>
      </c>
      <c r="C68" s="60">
        <v>100</v>
      </c>
      <c r="D68" s="55" t="s">
        <v>170</v>
      </c>
      <c r="E68" s="54">
        <v>88.81</v>
      </c>
      <c r="F68" s="55" t="s">
        <v>170</v>
      </c>
      <c r="G68" s="54">
        <v>95.24</v>
      </c>
      <c r="H68" s="55" t="s">
        <v>170</v>
      </c>
      <c r="I68" s="54">
        <v>113.29</v>
      </c>
      <c r="J68" s="55" t="s">
        <v>170</v>
      </c>
      <c r="K68" s="54">
        <v>101.03</v>
      </c>
      <c r="L68" s="55" t="s">
        <v>170</v>
      </c>
      <c r="M68" s="54">
        <v>109.35</v>
      </c>
      <c r="N68" s="55" t="s">
        <v>170</v>
      </c>
      <c r="O68" s="54">
        <v>135.85</v>
      </c>
      <c r="P68" s="55" t="s">
        <v>170</v>
      </c>
      <c r="Q68" s="54">
        <v>195.77</v>
      </c>
      <c r="R68" s="55" t="s">
        <v>170</v>
      </c>
    </row>
    <row r="69" spans="2:18" ht="12.75">
      <c r="B69" s="53" t="s">
        <v>69</v>
      </c>
      <c r="C69" s="59">
        <v>100</v>
      </c>
      <c r="D69" s="58" t="s">
        <v>170</v>
      </c>
      <c r="E69" s="59">
        <v>91.4</v>
      </c>
      <c r="F69" s="58" t="s">
        <v>170</v>
      </c>
      <c r="G69" s="57">
        <v>96.03</v>
      </c>
      <c r="H69" s="58" t="s">
        <v>170</v>
      </c>
      <c r="I69" s="57">
        <v>105.08</v>
      </c>
      <c r="J69" s="58" t="s">
        <v>170</v>
      </c>
      <c r="K69" s="57">
        <v>105.05</v>
      </c>
      <c r="L69" s="58" t="s">
        <v>170</v>
      </c>
      <c r="M69" s="57">
        <v>114.65</v>
      </c>
      <c r="N69" s="58" t="s">
        <v>170</v>
      </c>
      <c r="O69" s="57">
        <v>160.76</v>
      </c>
      <c r="P69" s="58" t="s">
        <v>170</v>
      </c>
      <c r="Q69" s="57">
        <v>274.73</v>
      </c>
      <c r="R69" s="58" t="s">
        <v>170</v>
      </c>
    </row>
    <row r="70" spans="2:18" ht="12.75">
      <c r="B70" s="53" t="s">
        <v>68</v>
      </c>
      <c r="C70" s="55" t="s">
        <v>56</v>
      </c>
      <c r="D70" s="55" t="s">
        <v>170</v>
      </c>
      <c r="E70" s="55" t="s">
        <v>56</v>
      </c>
      <c r="F70" s="55" t="s">
        <v>170</v>
      </c>
      <c r="G70" s="55" t="s">
        <v>56</v>
      </c>
      <c r="H70" s="55" t="s">
        <v>170</v>
      </c>
      <c r="I70" s="55" t="s">
        <v>56</v>
      </c>
      <c r="J70" s="55" t="s">
        <v>170</v>
      </c>
      <c r="K70" s="55" t="s">
        <v>56</v>
      </c>
      <c r="L70" s="55" t="s">
        <v>170</v>
      </c>
      <c r="M70" s="55" t="s">
        <v>56</v>
      </c>
      <c r="N70" s="55" t="s">
        <v>170</v>
      </c>
      <c r="O70" s="55" t="s">
        <v>56</v>
      </c>
      <c r="P70" s="55" t="s">
        <v>170</v>
      </c>
      <c r="Q70" s="55" t="s">
        <v>56</v>
      </c>
      <c r="R70" s="55" t="s">
        <v>170</v>
      </c>
    </row>
    <row r="71" spans="2:18" ht="12.75">
      <c r="B71" s="53" t="s">
        <v>67</v>
      </c>
      <c r="C71" s="59">
        <v>100</v>
      </c>
      <c r="D71" s="58" t="s">
        <v>170</v>
      </c>
      <c r="E71" s="59">
        <v>92.5</v>
      </c>
      <c r="F71" s="58" t="s">
        <v>170</v>
      </c>
      <c r="G71" s="59">
        <v>97.2</v>
      </c>
      <c r="H71" s="58" t="s">
        <v>170</v>
      </c>
      <c r="I71" s="59">
        <v>114.4</v>
      </c>
      <c r="J71" s="58" t="s">
        <v>170</v>
      </c>
      <c r="K71" s="59">
        <v>105.4</v>
      </c>
      <c r="L71" s="58" t="s">
        <v>170</v>
      </c>
      <c r="M71" s="59">
        <v>112.4</v>
      </c>
      <c r="N71" s="58" t="s">
        <v>170</v>
      </c>
      <c r="O71" s="59">
        <v>147.3</v>
      </c>
      <c r="P71" s="58" t="s">
        <v>170</v>
      </c>
      <c r="Q71" s="59">
        <v>193.8</v>
      </c>
      <c r="R71" s="58" t="s">
        <v>170</v>
      </c>
    </row>
    <row r="72" spans="2:18" ht="12.75">
      <c r="B72" s="53" t="s">
        <v>66</v>
      </c>
      <c r="C72" s="60">
        <v>100</v>
      </c>
      <c r="D72" s="55" t="s">
        <v>170</v>
      </c>
      <c r="E72" s="60">
        <v>86.7</v>
      </c>
      <c r="F72" s="55" t="s">
        <v>170</v>
      </c>
      <c r="G72" s="60">
        <v>99.9</v>
      </c>
      <c r="H72" s="55" t="s">
        <v>170</v>
      </c>
      <c r="I72" s="60">
        <v>104.2</v>
      </c>
      <c r="J72" s="55" t="s">
        <v>170</v>
      </c>
      <c r="K72" s="60">
        <v>98.8</v>
      </c>
      <c r="L72" s="55" t="s">
        <v>170</v>
      </c>
      <c r="M72" s="60">
        <v>100.1</v>
      </c>
      <c r="N72" s="55" t="s">
        <v>170</v>
      </c>
      <c r="O72" s="60">
        <v>150.8</v>
      </c>
      <c r="P72" s="55" t="s">
        <v>170</v>
      </c>
      <c r="Q72" s="60">
        <v>209.6</v>
      </c>
      <c r="R72" s="55" t="s">
        <v>170</v>
      </c>
    </row>
    <row r="73" spans="2:18" ht="12.75">
      <c r="B73" s="53" t="s">
        <v>65</v>
      </c>
      <c r="C73" s="59">
        <v>100</v>
      </c>
      <c r="D73" s="58" t="s">
        <v>170</v>
      </c>
      <c r="E73" s="59">
        <v>98.1</v>
      </c>
      <c r="F73" s="58" t="s">
        <v>170</v>
      </c>
      <c r="G73" s="57">
        <v>103.58</v>
      </c>
      <c r="H73" s="58" t="s">
        <v>170</v>
      </c>
      <c r="I73" s="57">
        <v>110.19</v>
      </c>
      <c r="J73" s="58" t="s">
        <v>170</v>
      </c>
      <c r="K73" s="57">
        <v>110.92</v>
      </c>
      <c r="L73" s="58" t="s">
        <v>170</v>
      </c>
      <c r="M73" s="57">
        <v>112.14</v>
      </c>
      <c r="N73" s="58" t="s">
        <v>170</v>
      </c>
      <c r="O73" s="57">
        <v>146.69</v>
      </c>
      <c r="P73" s="58" t="s">
        <v>174</v>
      </c>
      <c r="Q73" s="57">
        <v>225.46</v>
      </c>
      <c r="R73" s="58" t="s">
        <v>170</v>
      </c>
    </row>
    <row r="74" spans="2:18" ht="12.75">
      <c r="B74" s="53" t="s">
        <v>64</v>
      </c>
      <c r="C74" s="60">
        <v>100</v>
      </c>
      <c r="D74" s="55" t="s">
        <v>170</v>
      </c>
      <c r="E74" s="54">
        <v>94.81</v>
      </c>
      <c r="F74" s="55" t="s">
        <v>170</v>
      </c>
      <c r="G74" s="54">
        <v>94.34</v>
      </c>
      <c r="H74" s="55" t="s">
        <v>170</v>
      </c>
      <c r="I74" s="60">
        <v>100.2</v>
      </c>
      <c r="J74" s="55" t="s">
        <v>170</v>
      </c>
      <c r="K74" s="54">
        <v>101.92</v>
      </c>
      <c r="L74" s="55" t="s">
        <v>170</v>
      </c>
      <c r="M74" s="54">
        <v>107.24</v>
      </c>
      <c r="N74" s="55" t="s">
        <v>170</v>
      </c>
      <c r="O74" s="54">
        <v>129.15</v>
      </c>
      <c r="P74" s="55" t="s">
        <v>170</v>
      </c>
      <c r="Q74" s="54">
        <v>182.09</v>
      </c>
      <c r="R74" s="55" t="s">
        <v>170</v>
      </c>
    </row>
    <row r="75" spans="2:18" ht="12.75">
      <c r="B75" s="53" t="s">
        <v>63</v>
      </c>
      <c r="C75" s="59">
        <v>100</v>
      </c>
      <c r="D75" s="58" t="s">
        <v>170</v>
      </c>
      <c r="E75" s="57">
        <v>95.76</v>
      </c>
      <c r="F75" s="58" t="s">
        <v>170</v>
      </c>
      <c r="G75" s="57">
        <v>95.76</v>
      </c>
      <c r="H75" s="58" t="s">
        <v>170</v>
      </c>
      <c r="I75" s="57">
        <v>99.71</v>
      </c>
      <c r="J75" s="58" t="s">
        <v>170</v>
      </c>
      <c r="K75" s="59">
        <v>103.3</v>
      </c>
      <c r="L75" s="58" t="s">
        <v>170</v>
      </c>
      <c r="M75" s="57">
        <v>114.74</v>
      </c>
      <c r="N75" s="58" t="s">
        <v>170</v>
      </c>
      <c r="O75" s="57">
        <v>139.97</v>
      </c>
      <c r="P75" s="58" t="s">
        <v>170</v>
      </c>
      <c r="Q75" s="57">
        <v>207.21</v>
      </c>
      <c r="R75" s="58" t="s">
        <v>170</v>
      </c>
    </row>
    <row r="76" spans="2:18" ht="12.75">
      <c r="B76" s="53" t="s">
        <v>62</v>
      </c>
      <c r="C76" s="60">
        <v>100</v>
      </c>
      <c r="D76" s="55" t="s">
        <v>170</v>
      </c>
      <c r="E76" s="54">
        <v>87.29</v>
      </c>
      <c r="F76" s="55" t="s">
        <v>170</v>
      </c>
      <c r="G76" s="54">
        <v>97.99</v>
      </c>
      <c r="H76" s="55" t="s">
        <v>170</v>
      </c>
      <c r="I76" s="54">
        <v>101.26</v>
      </c>
      <c r="J76" s="55" t="s">
        <v>170</v>
      </c>
      <c r="K76" s="54">
        <v>93.56</v>
      </c>
      <c r="L76" s="55" t="s">
        <v>170</v>
      </c>
      <c r="M76" s="54">
        <v>91.24</v>
      </c>
      <c r="N76" s="55" t="s">
        <v>170</v>
      </c>
      <c r="O76" s="54">
        <v>132.65</v>
      </c>
      <c r="P76" s="55" t="s">
        <v>170</v>
      </c>
      <c r="Q76" s="54">
        <v>205.29</v>
      </c>
      <c r="R76" s="55" t="s">
        <v>170</v>
      </c>
    </row>
    <row r="77" spans="2:18" ht="12.75">
      <c r="B77" s="53" t="s">
        <v>61</v>
      </c>
      <c r="C77" s="59">
        <v>100</v>
      </c>
      <c r="D77" s="58" t="s">
        <v>170</v>
      </c>
      <c r="E77" s="57">
        <v>93.77</v>
      </c>
      <c r="F77" s="58" t="s">
        <v>170</v>
      </c>
      <c r="G77" s="57">
        <v>101.43</v>
      </c>
      <c r="H77" s="58" t="s">
        <v>170</v>
      </c>
      <c r="I77" s="57">
        <v>103.59</v>
      </c>
      <c r="J77" s="58" t="s">
        <v>170</v>
      </c>
      <c r="K77" s="57">
        <v>103.13</v>
      </c>
      <c r="L77" s="58" t="s">
        <v>170</v>
      </c>
      <c r="M77" s="57">
        <v>99.47</v>
      </c>
      <c r="N77" s="58" t="s">
        <v>170</v>
      </c>
      <c r="O77" s="57">
        <v>127.66</v>
      </c>
      <c r="P77" s="58" t="s">
        <v>170</v>
      </c>
      <c r="Q77" s="57">
        <v>200.71</v>
      </c>
      <c r="R77" s="58" t="s">
        <v>170</v>
      </c>
    </row>
    <row r="78" spans="2:18" ht="12.75">
      <c r="B78" s="53" t="s">
        <v>60</v>
      </c>
      <c r="C78" s="60">
        <v>100</v>
      </c>
      <c r="D78" s="55" t="s">
        <v>170</v>
      </c>
      <c r="E78" s="54">
        <v>94.66</v>
      </c>
      <c r="F78" s="55" t="s">
        <v>170</v>
      </c>
      <c r="G78" s="54">
        <v>98.59</v>
      </c>
      <c r="H78" s="55" t="s">
        <v>170</v>
      </c>
      <c r="I78" s="54">
        <v>120.74</v>
      </c>
      <c r="J78" s="55" t="s">
        <v>170</v>
      </c>
      <c r="K78" s="54">
        <v>125.01</v>
      </c>
      <c r="L78" s="55" t="s">
        <v>170</v>
      </c>
      <c r="M78" s="54">
        <v>106.99</v>
      </c>
      <c r="N78" s="55" t="s">
        <v>170</v>
      </c>
      <c r="O78" s="54">
        <v>134.34</v>
      </c>
      <c r="P78" s="55" t="s">
        <v>170</v>
      </c>
      <c r="Q78" s="54">
        <v>228.35</v>
      </c>
      <c r="R78" s="55" t="s">
        <v>170</v>
      </c>
    </row>
    <row r="79" spans="2:18" ht="12.75">
      <c r="B79" s="53" t="s">
        <v>59</v>
      </c>
      <c r="C79" s="59">
        <v>100</v>
      </c>
      <c r="D79" s="58" t="s">
        <v>170</v>
      </c>
      <c r="E79" s="57">
        <v>96.82</v>
      </c>
      <c r="F79" s="58" t="s">
        <v>170</v>
      </c>
      <c r="G79" s="57">
        <v>98.39</v>
      </c>
      <c r="H79" s="58" t="s">
        <v>170</v>
      </c>
      <c r="I79" s="57">
        <v>146.71</v>
      </c>
      <c r="J79" s="58" t="s">
        <v>170</v>
      </c>
      <c r="K79" s="57">
        <v>113.16</v>
      </c>
      <c r="L79" s="58" t="s">
        <v>170</v>
      </c>
      <c r="M79" s="57">
        <v>117.38</v>
      </c>
      <c r="N79" s="58" t="s">
        <v>170</v>
      </c>
      <c r="O79" s="57">
        <v>153.28</v>
      </c>
      <c r="P79" s="58" t="s">
        <v>170</v>
      </c>
      <c r="Q79" s="57">
        <v>244.18</v>
      </c>
      <c r="R79" s="58" t="s">
        <v>170</v>
      </c>
    </row>
    <row r="81" ht="12.75">
      <c r="B81" s="51" t="s">
        <v>259</v>
      </c>
    </row>
    <row r="82" spans="2:3" ht="12.75">
      <c r="B82" s="51" t="s">
        <v>56</v>
      </c>
      <c r="C82" s="50" t="s">
        <v>178</v>
      </c>
    </row>
    <row r="83" ht="12.75">
      <c r="B83" s="51" t="s">
        <v>175</v>
      </c>
    </row>
    <row r="84" spans="2:3" ht="12.75">
      <c r="B84" s="51" t="s">
        <v>174</v>
      </c>
      <c r="C84" s="50" t="s">
        <v>183</v>
      </c>
    </row>
    <row r="85" spans="2:3" ht="12.75">
      <c r="B85" s="51" t="s">
        <v>174</v>
      </c>
      <c r="C85" s="50" t="s">
        <v>183</v>
      </c>
    </row>
    <row r="87" ht="12.75">
      <c r="B87" s="50" t="s">
        <v>333</v>
      </c>
    </row>
    <row r="88" spans="2:3" ht="12.75">
      <c r="B88" s="50" t="s">
        <v>252</v>
      </c>
      <c r="C88" s="51" t="s">
        <v>334</v>
      </c>
    </row>
    <row r="89" spans="2:3" ht="12.75">
      <c r="B89" s="50" t="s">
        <v>253</v>
      </c>
      <c r="C89" s="50" t="s">
        <v>322</v>
      </c>
    </row>
    <row r="91" spans="2:4" ht="12.75">
      <c r="B91" s="51" t="s">
        <v>254</v>
      </c>
      <c r="D91" s="50" t="s">
        <v>255</v>
      </c>
    </row>
    <row r="92" spans="2:4" ht="12.75">
      <c r="B92" s="51" t="s">
        <v>263</v>
      </c>
      <c r="D92" s="50" t="s">
        <v>264</v>
      </c>
    </row>
    <row r="93" spans="2:4" ht="12.75">
      <c r="B93" s="51" t="s">
        <v>265</v>
      </c>
      <c r="D93" s="50" t="s">
        <v>205</v>
      </c>
    </row>
    <row r="94" spans="2:4" ht="12.75">
      <c r="B94" s="51" t="s">
        <v>303</v>
      </c>
      <c r="D94" s="50" t="s">
        <v>204</v>
      </c>
    </row>
    <row r="96" spans="2:10" ht="12.75">
      <c r="B96" s="227" t="s">
        <v>98</v>
      </c>
      <c r="C96" s="226" t="s">
        <v>138</v>
      </c>
      <c r="D96" s="226" t="s">
        <v>139</v>
      </c>
      <c r="E96" s="226" t="s">
        <v>154</v>
      </c>
      <c r="F96" s="226" t="s">
        <v>169</v>
      </c>
      <c r="G96" s="226" t="s">
        <v>207</v>
      </c>
      <c r="H96" s="226" t="s">
        <v>234</v>
      </c>
      <c r="I96" s="226" t="s">
        <v>247</v>
      </c>
      <c r="J96" s="226" t="s">
        <v>312</v>
      </c>
    </row>
    <row r="97" spans="2:10" ht="12.75">
      <c r="B97" s="52" t="s">
        <v>258</v>
      </c>
      <c r="C97" s="67" t="s">
        <v>170</v>
      </c>
      <c r="D97" s="67" t="s">
        <v>170</v>
      </c>
      <c r="E97" s="67" t="s">
        <v>170</v>
      </c>
      <c r="F97" s="67" t="s">
        <v>170</v>
      </c>
      <c r="G97" s="67" t="s">
        <v>170</v>
      </c>
      <c r="H97" s="67" t="s">
        <v>170</v>
      </c>
      <c r="I97" s="67" t="s">
        <v>170</v>
      </c>
      <c r="J97" s="67" t="s">
        <v>170</v>
      </c>
    </row>
    <row r="98" spans="2:10" ht="12.75">
      <c r="B98" s="53" t="s">
        <v>208</v>
      </c>
      <c r="C98" s="55" t="s">
        <v>56</v>
      </c>
      <c r="D98" s="54">
        <v>-8.59</v>
      </c>
      <c r="E98" s="60">
        <v>4.1</v>
      </c>
      <c r="F98" s="54">
        <v>9.64</v>
      </c>
      <c r="G98" s="54">
        <v>-1.33</v>
      </c>
      <c r="H98" s="54">
        <v>3.65</v>
      </c>
      <c r="I98" s="54">
        <v>28.89</v>
      </c>
      <c r="J98" s="54">
        <v>45.56</v>
      </c>
    </row>
    <row r="99" spans="2:10" ht="12.75">
      <c r="B99" s="53" t="s">
        <v>85</v>
      </c>
      <c r="C99" s="58" t="s">
        <v>56</v>
      </c>
      <c r="D99" s="57">
        <v>-14.28</v>
      </c>
      <c r="E99" s="57">
        <v>7.05</v>
      </c>
      <c r="F99" s="57">
        <v>20.89</v>
      </c>
      <c r="G99" s="57">
        <v>-9.02</v>
      </c>
      <c r="H99" s="57">
        <v>11.63</v>
      </c>
      <c r="I99" s="57">
        <v>35.34</v>
      </c>
      <c r="J99" s="57">
        <v>34.81</v>
      </c>
    </row>
    <row r="100" spans="2:10" ht="12.75">
      <c r="B100" s="53" t="s">
        <v>84</v>
      </c>
      <c r="C100" s="55" t="s">
        <v>56</v>
      </c>
      <c r="D100" s="60">
        <v>-7.8</v>
      </c>
      <c r="E100" s="54">
        <v>1.34</v>
      </c>
      <c r="F100" s="54">
        <v>7.42</v>
      </c>
      <c r="G100" s="54">
        <v>-2.83</v>
      </c>
      <c r="H100" s="54">
        <v>9.73</v>
      </c>
      <c r="I100" s="54">
        <v>26.05</v>
      </c>
      <c r="J100" s="54">
        <v>49.38</v>
      </c>
    </row>
    <row r="101" spans="2:10" ht="12.75">
      <c r="B101" s="53" t="s">
        <v>155</v>
      </c>
      <c r="C101" s="58" t="s">
        <v>56</v>
      </c>
      <c r="D101" s="59">
        <v>-10.1</v>
      </c>
      <c r="E101" s="57">
        <v>1.67</v>
      </c>
      <c r="F101" s="57">
        <v>7.44</v>
      </c>
      <c r="G101" s="57">
        <v>6.42</v>
      </c>
      <c r="H101" s="57">
        <v>-4.88</v>
      </c>
      <c r="I101" s="59">
        <v>16.3</v>
      </c>
      <c r="J101" s="57">
        <v>48.88</v>
      </c>
    </row>
    <row r="102" spans="2:10" ht="12.75">
      <c r="B102" s="53" t="s">
        <v>82</v>
      </c>
      <c r="C102" s="55" t="s">
        <v>56</v>
      </c>
      <c r="D102" s="54">
        <v>-10.36</v>
      </c>
      <c r="E102" s="54">
        <v>5.92</v>
      </c>
      <c r="F102" s="54">
        <v>15.34</v>
      </c>
      <c r="G102" s="60">
        <v>3</v>
      </c>
      <c r="H102" s="54">
        <v>-8.47</v>
      </c>
      <c r="I102" s="54">
        <v>17.87</v>
      </c>
      <c r="J102" s="60">
        <v>42.2</v>
      </c>
    </row>
    <row r="103" spans="2:10" ht="12.75">
      <c r="B103" s="53" t="s">
        <v>127</v>
      </c>
      <c r="C103" s="58" t="s">
        <v>56</v>
      </c>
      <c r="D103" s="59">
        <v>-11.1</v>
      </c>
      <c r="E103" s="57">
        <v>7.31</v>
      </c>
      <c r="F103" s="59">
        <v>17.3</v>
      </c>
      <c r="G103" s="57">
        <v>-7.51</v>
      </c>
      <c r="H103" s="57">
        <v>2.51</v>
      </c>
      <c r="I103" s="57">
        <v>29.03</v>
      </c>
      <c r="J103" s="57">
        <v>42.07</v>
      </c>
    </row>
    <row r="104" spans="2:10" ht="12.75">
      <c r="B104" s="53" t="s">
        <v>80</v>
      </c>
      <c r="C104" s="55" t="s">
        <v>56</v>
      </c>
      <c r="D104" s="54">
        <v>-10.85</v>
      </c>
      <c r="E104" s="54">
        <v>7.13</v>
      </c>
      <c r="F104" s="54">
        <v>15.67</v>
      </c>
      <c r="G104" s="54">
        <v>-4.71</v>
      </c>
      <c r="H104" s="54">
        <v>0.33</v>
      </c>
      <c r="I104" s="54">
        <v>26.56</v>
      </c>
      <c r="J104" s="60">
        <v>50.5</v>
      </c>
    </row>
    <row r="105" spans="2:10" ht="12.75">
      <c r="B105" s="53" t="s">
        <v>79</v>
      </c>
      <c r="C105" s="58" t="s">
        <v>56</v>
      </c>
      <c r="D105" s="57">
        <v>1.35</v>
      </c>
      <c r="E105" s="59">
        <v>0.5</v>
      </c>
      <c r="F105" s="57">
        <v>21.66</v>
      </c>
      <c r="G105" s="57">
        <v>7.42</v>
      </c>
      <c r="H105" s="57">
        <v>-16.14</v>
      </c>
      <c r="I105" s="57">
        <v>17.95</v>
      </c>
      <c r="J105" s="57">
        <v>40.58</v>
      </c>
    </row>
    <row r="106" spans="2:10" ht="12.75">
      <c r="B106" s="53" t="s">
        <v>78</v>
      </c>
      <c r="C106" s="55" t="s">
        <v>56</v>
      </c>
      <c r="D106" s="54">
        <v>-5.27</v>
      </c>
      <c r="E106" s="54">
        <v>-1.12</v>
      </c>
      <c r="F106" s="60">
        <v>0.5</v>
      </c>
      <c r="G106" s="54">
        <v>3.06</v>
      </c>
      <c r="H106" s="54">
        <v>3.48</v>
      </c>
      <c r="I106" s="54">
        <v>28.38</v>
      </c>
      <c r="J106" s="54">
        <v>36.82</v>
      </c>
    </row>
    <row r="107" spans="2:10" ht="12.75">
      <c r="B107" s="53" t="s">
        <v>77</v>
      </c>
      <c r="C107" s="58" t="s">
        <v>56</v>
      </c>
      <c r="D107" s="57">
        <v>-10.87</v>
      </c>
      <c r="E107" s="57">
        <v>7.02</v>
      </c>
      <c r="F107" s="57">
        <v>1.86</v>
      </c>
      <c r="G107" s="57">
        <v>2.72</v>
      </c>
      <c r="H107" s="59">
        <v>-0.2</v>
      </c>
      <c r="I107" s="57">
        <v>32.38</v>
      </c>
      <c r="J107" s="57">
        <v>39.78</v>
      </c>
    </row>
    <row r="108" spans="2:10" ht="12.75">
      <c r="B108" s="53" t="s">
        <v>76</v>
      </c>
      <c r="C108" s="55" t="s">
        <v>56</v>
      </c>
      <c r="D108" s="54">
        <v>-8.76</v>
      </c>
      <c r="E108" s="54">
        <v>3.47</v>
      </c>
      <c r="F108" s="54">
        <v>10.07</v>
      </c>
      <c r="G108" s="54">
        <v>-1.75</v>
      </c>
      <c r="H108" s="54">
        <v>5.55</v>
      </c>
      <c r="I108" s="54">
        <v>27.38</v>
      </c>
      <c r="J108" s="60">
        <v>40.5</v>
      </c>
    </row>
    <row r="109" spans="2:10" ht="12.75">
      <c r="B109" s="53" t="s">
        <v>75</v>
      </c>
      <c r="C109" s="58" t="s">
        <v>56</v>
      </c>
      <c r="D109" s="57">
        <v>-14.54</v>
      </c>
      <c r="E109" s="57">
        <v>11.81</v>
      </c>
      <c r="F109" s="57">
        <v>0.49</v>
      </c>
      <c r="G109" s="57">
        <v>-0.96</v>
      </c>
      <c r="H109" s="57">
        <v>-0.43</v>
      </c>
      <c r="I109" s="57">
        <v>39.34</v>
      </c>
      <c r="J109" s="57">
        <v>55.57</v>
      </c>
    </row>
    <row r="110" spans="2:10" ht="12.75">
      <c r="B110" s="53" t="s">
        <v>74</v>
      </c>
      <c r="C110" s="55" t="s">
        <v>56</v>
      </c>
      <c r="D110" s="60">
        <v>-8.8</v>
      </c>
      <c r="E110" s="54">
        <v>-0.44</v>
      </c>
      <c r="F110" s="54">
        <v>3.85</v>
      </c>
      <c r="G110" s="54">
        <v>1.91</v>
      </c>
      <c r="H110" s="54">
        <v>5.52</v>
      </c>
      <c r="I110" s="54">
        <v>32.74</v>
      </c>
      <c r="J110" s="54">
        <v>41.01</v>
      </c>
    </row>
    <row r="111" spans="2:10" ht="12.75">
      <c r="B111" s="53" t="s">
        <v>73</v>
      </c>
      <c r="C111" s="58" t="s">
        <v>56</v>
      </c>
      <c r="D111" s="57">
        <v>12.91</v>
      </c>
      <c r="E111" s="59">
        <v>-16.1</v>
      </c>
      <c r="F111" s="57">
        <v>6.79</v>
      </c>
      <c r="G111" s="57">
        <v>-1.82</v>
      </c>
      <c r="H111" s="57">
        <v>7.26</v>
      </c>
      <c r="I111" s="59">
        <v>9.5</v>
      </c>
      <c r="J111" s="57">
        <v>64.89</v>
      </c>
    </row>
    <row r="112" spans="2:10" ht="12.75">
      <c r="B112" s="53" t="s">
        <v>72</v>
      </c>
      <c r="C112" s="55" t="s">
        <v>56</v>
      </c>
      <c r="D112" s="54">
        <v>-7.75</v>
      </c>
      <c r="E112" s="54">
        <v>8.72</v>
      </c>
      <c r="F112" s="60">
        <v>18.5</v>
      </c>
      <c r="G112" s="54">
        <v>-5.13</v>
      </c>
      <c r="H112" s="54">
        <v>1.73</v>
      </c>
      <c r="I112" s="54">
        <v>24.49</v>
      </c>
      <c r="J112" s="54">
        <v>37.12</v>
      </c>
    </row>
    <row r="113" spans="2:10" ht="12.75">
      <c r="B113" s="53" t="s">
        <v>71</v>
      </c>
      <c r="C113" s="58" t="s">
        <v>56</v>
      </c>
      <c r="D113" s="57">
        <v>-16.27</v>
      </c>
      <c r="E113" s="59">
        <v>11.5</v>
      </c>
      <c r="F113" s="57">
        <v>9.91</v>
      </c>
      <c r="G113" s="57">
        <v>1.45</v>
      </c>
      <c r="H113" s="57">
        <v>2.31</v>
      </c>
      <c r="I113" s="57">
        <v>16.36</v>
      </c>
      <c r="J113" s="59">
        <v>54.2</v>
      </c>
    </row>
    <row r="114" spans="2:10" ht="12.75">
      <c r="B114" s="53" t="s">
        <v>70</v>
      </c>
      <c r="C114" s="55" t="s">
        <v>56</v>
      </c>
      <c r="D114" s="54">
        <v>-11.19</v>
      </c>
      <c r="E114" s="54">
        <v>7.24</v>
      </c>
      <c r="F114" s="54">
        <v>18.95</v>
      </c>
      <c r="G114" s="54">
        <v>-10.82</v>
      </c>
      <c r="H114" s="54">
        <v>8.24</v>
      </c>
      <c r="I114" s="54">
        <v>24.23</v>
      </c>
      <c r="J114" s="54">
        <v>44.11</v>
      </c>
    </row>
    <row r="115" spans="2:10" ht="12.75">
      <c r="B115" s="53" t="s">
        <v>69</v>
      </c>
      <c r="C115" s="58" t="s">
        <v>56</v>
      </c>
      <c r="D115" s="59">
        <v>-8.6</v>
      </c>
      <c r="E115" s="57">
        <v>5.07</v>
      </c>
      <c r="F115" s="57">
        <v>9.42</v>
      </c>
      <c r="G115" s="57">
        <v>-0.03</v>
      </c>
      <c r="H115" s="57">
        <v>9.14</v>
      </c>
      <c r="I115" s="57">
        <v>40.22</v>
      </c>
      <c r="J115" s="57">
        <v>70.89</v>
      </c>
    </row>
    <row r="116" spans="2:10" ht="12.75">
      <c r="B116" s="53" t="s">
        <v>68</v>
      </c>
      <c r="C116" s="55" t="s">
        <v>56</v>
      </c>
      <c r="D116" s="55" t="s">
        <v>56</v>
      </c>
      <c r="E116" s="55" t="s">
        <v>56</v>
      </c>
      <c r="F116" s="55" t="s">
        <v>56</v>
      </c>
      <c r="G116" s="55" t="s">
        <v>56</v>
      </c>
      <c r="H116" s="55" t="s">
        <v>56</v>
      </c>
      <c r="I116" s="55" t="s">
        <v>56</v>
      </c>
      <c r="J116" s="55" t="s">
        <v>56</v>
      </c>
    </row>
    <row r="117" spans="2:10" ht="12.75">
      <c r="B117" s="53" t="s">
        <v>67</v>
      </c>
      <c r="C117" s="58" t="s">
        <v>56</v>
      </c>
      <c r="D117" s="59">
        <v>-7.5</v>
      </c>
      <c r="E117" s="57">
        <v>5.08</v>
      </c>
      <c r="F117" s="59">
        <v>17.7</v>
      </c>
      <c r="G117" s="57">
        <v>-7.87</v>
      </c>
      <c r="H117" s="57">
        <v>6.64</v>
      </c>
      <c r="I117" s="57">
        <v>31.05</v>
      </c>
      <c r="J117" s="57">
        <v>31.57</v>
      </c>
    </row>
    <row r="118" spans="2:10" ht="12.75">
      <c r="B118" s="53" t="s">
        <v>66</v>
      </c>
      <c r="C118" s="55" t="s">
        <v>56</v>
      </c>
      <c r="D118" s="60">
        <v>-13.3</v>
      </c>
      <c r="E118" s="54">
        <v>15.22</v>
      </c>
      <c r="F118" s="60">
        <v>4.3</v>
      </c>
      <c r="G118" s="54">
        <v>-5.18</v>
      </c>
      <c r="H118" s="54">
        <v>1.32</v>
      </c>
      <c r="I118" s="54">
        <v>50.65</v>
      </c>
      <c r="J118" s="54">
        <v>38.99</v>
      </c>
    </row>
    <row r="119" spans="2:10" ht="12.75">
      <c r="B119" s="53" t="s">
        <v>65</v>
      </c>
      <c r="C119" s="58" t="s">
        <v>56</v>
      </c>
      <c r="D119" s="59">
        <v>-1.9</v>
      </c>
      <c r="E119" s="57">
        <v>5.59</v>
      </c>
      <c r="F119" s="57">
        <v>6.38</v>
      </c>
      <c r="G119" s="57">
        <v>0.66</v>
      </c>
      <c r="H119" s="59">
        <v>1.1</v>
      </c>
      <c r="I119" s="57">
        <v>30.81</v>
      </c>
      <c r="J119" s="59">
        <v>53.7</v>
      </c>
    </row>
    <row r="120" spans="2:10" ht="12.75">
      <c r="B120" s="53" t="s">
        <v>64</v>
      </c>
      <c r="C120" s="55" t="s">
        <v>56</v>
      </c>
      <c r="D120" s="54">
        <v>-5.19</v>
      </c>
      <c r="E120" s="60">
        <v>-0.5</v>
      </c>
      <c r="F120" s="54">
        <v>6.21</v>
      </c>
      <c r="G120" s="54">
        <v>1.72</v>
      </c>
      <c r="H120" s="54">
        <v>5.22</v>
      </c>
      <c r="I120" s="54">
        <v>20.43</v>
      </c>
      <c r="J120" s="54">
        <v>40.99</v>
      </c>
    </row>
    <row r="121" spans="2:10" ht="12.75">
      <c r="B121" s="53" t="s">
        <v>63</v>
      </c>
      <c r="C121" s="58" t="s">
        <v>56</v>
      </c>
      <c r="D121" s="57">
        <v>-4.24</v>
      </c>
      <c r="E121" s="59">
        <v>0</v>
      </c>
      <c r="F121" s="57">
        <v>4.12</v>
      </c>
      <c r="G121" s="59">
        <v>3.6</v>
      </c>
      <c r="H121" s="57">
        <v>11.07</v>
      </c>
      <c r="I121" s="57">
        <v>21.99</v>
      </c>
      <c r="J121" s="57">
        <v>48.04</v>
      </c>
    </row>
    <row r="122" spans="2:10" ht="12.75">
      <c r="B122" s="53" t="s">
        <v>62</v>
      </c>
      <c r="C122" s="55" t="s">
        <v>56</v>
      </c>
      <c r="D122" s="54">
        <v>-12.71</v>
      </c>
      <c r="E122" s="54">
        <v>12.26</v>
      </c>
      <c r="F122" s="54">
        <v>3.34</v>
      </c>
      <c r="G122" s="60">
        <v>-7.6</v>
      </c>
      <c r="H122" s="54">
        <v>-2.48</v>
      </c>
      <c r="I122" s="54">
        <v>45.39</v>
      </c>
      <c r="J122" s="54">
        <v>54.76</v>
      </c>
    </row>
    <row r="123" spans="2:10" ht="12.75">
      <c r="B123" s="53" t="s">
        <v>61</v>
      </c>
      <c r="C123" s="58" t="s">
        <v>56</v>
      </c>
      <c r="D123" s="57">
        <v>-6.23</v>
      </c>
      <c r="E123" s="57">
        <v>8.17</v>
      </c>
      <c r="F123" s="57">
        <v>2.13</v>
      </c>
      <c r="G123" s="57">
        <v>-0.44</v>
      </c>
      <c r="H123" s="57">
        <v>-3.55</v>
      </c>
      <c r="I123" s="57">
        <v>28.34</v>
      </c>
      <c r="J123" s="57">
        <v>57.22</v>
      </c>
    </row>
    <row r="124" spans="2:10" ht="12.75">
      <c r="B124" s="53" t="s">
        <v>60</v>
      </c>
      <c r="C124" s="55" t="s">
        <v>56</v>
      </c>
      <c r="D124" s="54">
        <v>-5.34</v>
      </c>
      <c r="E124" s="54">
        <v>4.15</v>
      </c>
      <c r="F124" s="54">
        <v>22.47</v>
      </c>
      <c r="G124" s="54">
        <v>3.54</v>
      </c>
      <c r="H124" s="54">
        <v>-14.41</v>
      </c>
      <c r="I124" s="54">
        <v>25.56</v>
      </c>
      <c r="J124" s="54">
        <v>69.98</v>
      </c>
    </row>
    <row r="125" spans="2:10" ht="12.75">
      <c r="B125" s="53" t="s">
        <v>59</v>
      </c>
      <c r="C125" s="58" t="s">
        <v>56</v>
      </c>
      <c r="D125" s="57">
        <v>-3.18</v>
      </c>
      <c r="E125" s="57">
        <v>1.62</v>
      </c>
      <c r="F125" s="57">
        <v>49.11</v>
      </c>
      <c r="G125" s="57">
        <v>-22.87</v>
      </c>
      <c r="H125" s="57">
        <v>3.73</v>
      </c>
      <c r="I125" s="57">
        <v>30.58</v>
      </c>
      <c r="J125" s="59">
        <v>59.3</v>
      </c>
    </row>
    <row r="127" ht="12.75">
      <c r="B127" s="51" t="s">
        <v>259</v>
      </c>
    </row>
    <row r="128" spans="2:3" ht="12.75">
      <c r="B128" s="51" t="s">
        <v>56</v>
      </c>
      <c r="C128" s="50" t="s">
        <v>178</v>
      </c>
    </row>
    <row r="129" spans="2:3" ht="12.75">
      <c r="B129" s="51"/>
      <c r="C129" s="50"/>
    </row>
    <row r="130" spans="2:3" ht="12.75">
      <c r="B130" s="50" t="s">
        <v>335</v>
      </c>
      <c r="C130" s="50"/>
    </row>
    <row r="132" ht="12.75">
      <c r="B132" s="50" t="s">
        <v>336</v>
      </c>
    </row>
    <row r="133" spans="2:3" ht="12.75">
      <c r="B133" s="50" t="s">
        <v>252</v>
      </c>
      <c r="C133" s="51" t="s">
        <v>337</v>
      </c>
    </row>
    <row r="134" spans="2:3" ht="12.75">
      <c r="B134" s="50" t="s">
        <v>253</v>
      </c>
      <c r="C134" s="50" t="s">
        <v>322</v>
      </c>
    </row>
    <row r="136" spans="2:4" ht="12.75">
      <c r="B136" s="51" t="s">
        <v>254</v>
      </c>
      <c r="D136" s="50" t="s">
        <v>255</v>
      </c>
    </row>
    <row r="137" spans="2:4" ht="12.75">
      <c r="B137" s="51" t="s">
        <v>263</v>
      </c>
      <c r="D137" s="50" t="s">
        <v>264</v>
      </c>
    </row>
    <row r="138" spans="2:4" ht="12.75">
      <c r="B138" s="51" t="s">
        <v>265</v>
      </c>
      <c r="D138" s="50" t="s">
        <v>205</v>
      </c>
    </row>
    <row r="139" spans="2:4" ht="12.75">
      <c r="B139" s="51" t="s">
        <v>266</v>
      </c>
      <c r="D139" s="50" t="s">
        <v>208</v>
      </c>
    </row>
    <row r="141" spans="2:10" ht="12.75">
      <c r="B141" s="227" t="s">
        <v>98</v>
      </c>
      <c r="C141" s="226" t="s">
        <v>138</v>
      </c>
      <c r="D141" s="226" t="s">
        <v>139</v>
      </c>
      <c r="E141" s="226" t="s">
        <v>154</v>
      </c>
      <c r="F141" s="226" t="s">
        <v>169</v>
      </c>
      <c r="G141" s="226" t="s">
        <v>207</v>
      </c>
      <c r="H141" s="226" t="s">
        <v>234</v>
      </c>
      <c r="I141" s="226" t="s">
        <v>247</v>
      </c>
      <c r="J141" s="226" t="s">
        <v>312</v>
      </c>
    </row>
    <row r="142" spans="2:10" ht="12.75">
      <c r="B142" s="52" t="s">
        <v>295</v>
      </c>
      <c r="C142" s="67" t="s">
        <v>170</v>
      </c>
      <c r="D142" s="67" t="s">
        <v>170</v>
      </c>
      <c r="E142" s="67" t="s">
        <v>170</v>
      </c>
      <c r="F142" s="67" t="s">
        <v>170</v>
      </c>
      <c r="G142" s="67" t="s">
        <v>170</v>
      </c>
      <c r="H142" s="67" t="s">
        <v>170</v>
      </c>
      <c r="I142" s="67" t="s">
        <v>170</v>
      </c>
      <c r="J142" s="67" t="s">
        <v>170</v>
      </c>
    </row>
    <row r="143" spans="2:10" ht="12.75">
      <c r="B143" s="53" t="s">
        <v>204</v>
      </c>
      <c r="C143" s="55" t="s">
        <v>56</v>
      </c>
      <c r="D143" s="54">
        <v>-8.59</v>
      </c>
      <c r="E143" s="60">
        <v>4.1</v>
      </c>
      <c r="F143" s="54">
        <v>9.64</v>
      </c>
      <c r="G143" s="54">
        <v>-1.33</v>
      </c>
      <c r="H143" s="54">
        <v>3.65</v>
      </c>
      <c r="I143" s="54">
        <v>28.89</v>
      </c>
      <c r="J143" s="54">
        <v>45.56</v>
      </c>
    </row>
    <row r="144" spans="2:10" ht="12.75">
      <c r="B144" s="53" t="s">
        <v>156</v>
      </c>
      <c r="C144" s="58" t="s">
        <v>56</v>
      </c>
      <c r="D144" s="57">
        <v>-12.18</v>
      </c>
      <c r="E144" s="57">
        <v>5.32</v>
      </c>
      <c r="F144" s="59">
        <v>10</v>
      </c>
      <c r="G144" s="59">
        <v>-0.3</v>
      </c>
      <c r="H144" s="57">
        <v>5.52</v>
      </c>
      <c r="I144" s="59">
        <v>26.7</v>
      </c>
      <c r="J144" s="57">
        <v>46.29</v>
      </c>
    </row>
    <row r="145" spans="2:10" ht="12.75">
      <c r="B145" s="53" t="s">
        <v>157</v>
      </c>
      <c r="C145" s="55" t="s">
        <v>56</v>
      </c>
      <c r="D145" s="54">
        <v>-4.34</v>
      </c>
      <c r="E145" s="54">
        <v>9.49</v>
      </c>
      <c r="F145" s="54">
        <v>14.92</v>
      </c>
      <c r="G145" s="54">
        <v>-5.99</v>
      </c>
      <c r="H145" s="54">
        <v>-5.63</v>
      </c>
      <c r="I145" s="54">
        <v>29.93</v>
      </c>
      <c r="J145" s="60">
        <v>53.3</v>
      </c>
    </row>
    <row r="146" spans="2:10" ht="12.75">
      <c r="B146" s="53" t="s">
        <v>54</v>
      </c>
      <c r="C146" s="58" t="s">
        <v>56</v>
      </c>
      <c r="D146" s="57">
        <v>-10.91</v>
      </c>
      <c r="E146" s="57">
        <v>6.57</v>
      </c>
      <c r="F146" s="57">
        <v>14.87</v>
      </c>
      <c r="G146" s="57">
        <v>-4.92</v>
      </c>
      <c r="H146" s="59">
        <v>-3.4</v>
      </c>
      <c r="I146" s="57">
        <v>29.19</v>
      </c>
      <c r="J146" s="57">
        <v>47.86</v>
      </c>
    </row>
    <row r="147" spans="2:10" ht="12.75">
      <c r="B147" s="53" t="s">
        <v>158</v>
      </c>
      <c r="C147" s="55" t="s">
        <v>56</v>
      </c>
      <c r="D147" s="54">
        <v>-0.33</v>
      </c>
      <c r="E147" s="54">
        <v>-2.84</v>
      </c>
      <c r="F147" s="60">
        <v>25</v>
      </c>
      <c r="G147" s="54">
        <v>-3.54</v>
      </c>
      <c r="H147" s="54">
        <v>-4.99</v>
      </c>
      <c r="I147" s="54">
        <v>15.76</v>
      </c>
      <c r="J147" s="54">
        <v>58.19</v>
      </c>
    </row>
    <row r="148" spans="2:10" ht="12.75">
      <c r="B148" s="53" t="s">
        <v>142</v>
      </c>
      <c r="C148" s="58" t="s">
        <v>56</v>
      </c>
      <c r="D148" s="57">
        <v>1.11</v>
      </c>
      <c r="E148" s="57">
        <v>0.95</v>
      </c>
      <c r="F148" s="59">
        <v>3.9</v>
      </c>
      <c r="G148" s="57">
        <v>-1.22</v>
      </c>
      <c r="H148" s="57">
        <v>6.53</v>
      </c>
      <c r="I148" s="57">
        <v>35.69</v>
      </c>
      <c r="J148" s="57">
        <v>40.96</v>
      </c>
    </row>
    <row r="150" ht="12.75">
      <c r="B150" s="51" t="s">
        <v>259</v>
      </c>
    </row>
    <row r="151" spans="2:3" ht="12.75">
      <c r="B151" s="51" t="s">
        <v>56</v>
      </c>
      <c r="C151" s="50" t="s">
        <v>178</v>
      </c>
    </row>
  </sheetData>
  <mergeCells count="8">
    <mergeCell ref="Q50:R50"/>
    <mergeCell ref="M50:N50"/>
    <mergeCell ref="O50:P50"/>
    <mergeCell ref="C50:D50"/>
    <mergeCell ref="E50:F50"/>
    <mergeCell ref="G50:H50"/>
    <mergeCell ref="I50:J50"/>
    <mergeCell ref="K50:L50"/>
  </mergeCells>
  <printOptions/>
  <pageMargins left="0.7" right="0.7" top="0.75" bottom="0.75" header="0.3" footer="0.3"/>
  <pageSetup horizontalDpi="90" verticalDpi="9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92D050"/>
    <pageSetUpPr fitToPage="1"/>
  </sheetPr>
  <dimension ref="A2:N30"/>
  <sheetViews>
    <sheetView showGridLines="0" workbookViewId="0" topLeftCell="A1"/>
  </sheetViews>
  <sheetFormatPr defaultColWidth="9.140625" defaultRowHeight="12.75"/>
  <cols>
    <col min="1" max="1" width="5.8515625" style="2" customWidth="1"/>
    <col min="2" max="2" width="9.140625" style="2" customWidth="1"/>
    <col min="3" max="3" width="11.7109375" style="2" customWidth="1"/>
    <col min="4" max="6" width="10.00390625" style="2" bestFit="1" customWidth="1"/>
    <col min="7" max="7" width="10.140625" style="2" customWidth="1"/>
    <col min="8" max="12" width="10.00390625" style="2" bestFit="1" customWidth="1"/>
    <col min="13" max="13" width="9.8515625" style="2" bestFit="1" customWidth="1"/>
    <col min="14" max="23" width="10.7109375" style="2" customWidth="1"/>
    <col min="24" max="26" width="11.421875" style="2" customWidth="1"/>
    <col min="27" max="31" width="9.140625" style="2" customWidth="1"/>
    <col min="32" max="40" width="11.00390625" style="2" customWidth="1"/>
    <col min="41" max="16384" width="9.140625" style="2" customWidth="1"/>
  </cols>
  <sheetData>
    <row r="1" ht="12.75"/>
    <row r="2" spans="2:13" ht="12.75">
      <c r="B2" s="299" t="s">
        <v>237</v>
      </c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</row>
    <row r="3" spans="2:13" ht="12.75">
      <c r="B3" s="302" t="s">
        <v>340</v>
      </c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</row>
    <row r="4" ht="12.75">
      <c r="N4" s="83"/>
    </row>
    <row r="5" spans="2:13" ht="12.75">
      <c r="B5" s="303" t="s">
        <v>347</v>
      </c>
      <c r="C5" s="303"/>
      <c r="D5" s="303"/>
      <c r="E5" s="303"/>
      <c r="F5" s="303"/>
      <c r="G5" s="303"/>
      <c r="H5" s="303"/>
      <c r="I5" s="303"/>
      <c r="J5" s="303"/>
      <c r="K5" s="303"/>
      <c r="L5" s="303"/>
      <c r="M5" s="303"/>
    </row>
    <row r="6" ht="12.75"/>
    <row r="7" ht="12.75"/>
    <row r="8" ht="12.75"/>
    <row r="9" ht="12.75">
      <c r="M9" s="83"/>
    </row>
    <row r="10" ht="12.75">
      <c r="M10" s="83"/>
    </row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spans="1:13" ht="12.75">
      <c r="A27" s="83"/>
      <c r="B27" s="303"/>
      <c r="C27" s="303"/>
      <c r="D27" s="303"/>
      <c r="E27" s="303"/>
      <c r="F27" s="303"/>
      <c r="G27" s="303"/>
      <c r="H27" s="303"/>
      <c r="I27" s="303"/>
      <c r="J27" s="303"/>
      <c r="K27" s="303"/>
      <c r="L27" s="303"/>
      <c r="M27" s="303"/>
    </row>
    <row r="28" ht="12.75"/>
    <row r="29" ht="12.75">
      <c r="A29" s="83"/>
    </row>
    <row r="30" spans="1:4" ht="12.75">
      <c r="A30" s="83"/>
      <c r="C30" s="41"/>
      <c r="D30" s="41"/>
    </row>
  </sheetData>
  <mergeCells count="4">
    <mergeCell ref="B27:M27"/>
    <mergeCell ref="B3:M3"/>
    <mergeCell ref="B2:M2"/>
    <mergeCell ref="B5:M5"/>
  </mergeCells>
  <printOptions/>
  <pageMargins left="0.7" right="0.7" top="0.75" bottom="0.75" header="0.3" footer="0.3"/>
  <pageSetup fitToHeight="1" fitToWidth="1" horizontalDpi="600" verticalDpi="600" orientation="portrait" paperSize="9" scale="7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7"/>
  </sheetPr>
  <dimension ref="B1:AA74"/>
  <sheetViews>
    <sheetView zoomScale="90" zoomScaleNormal="90" workbookViewId="0" topLeftCell="A1"/>
  </sheetViews>
  <sheetFormatPr defaultColWidth="8.7109375" defaultRowHeight="12.75"/>
  <cols>
    <col min="1" max="3" width="8.7109375" style="2" customWidth="1"/>
    <col min="4" max="4" width="10.140625" style="2" bestFit="1" customWidth="1"/>
    <col min="5" max="5" width="8.7109375" style="2" customWidth="1"/>
    <col min="6" max="6" width="10.140625" style="2" bestFit="1" customWidth="1"/>
    <col min="7" max="7" width="9.8515625" style="2" bestFit="1" customWidth="1"/>
    <col min="8" max="8" width="10.140625" style="2" bestFit="1" customWidth="1"/>
    <col min="9" max="9" width="9.8515625" style="2" bestFit="1" customWidth="1"/>
    <col min="10" max="10" width="10.00390625" style="2" bestFit="1" customWidth="1"/>
    <col min="11" max="11" width="9.8515625" style="2" bestFit="1" customWidth="1"/>
    <col min="12" max="12" width="10.140625" style="2" bestFit="1" customWidth="1"/>
    <col min="13" max="13" width="9.8515625" style="2" bestFit="1" customWidth="1"/>
    <col min="14" max="14" width="10.140625" style="2" bestFit="1" customWidth="1"/>
    <col min="15" max="15" width="11.57421875" style="2" bestFit="1" customWidth="1"/>
    <col min="16" max="16" width="9.8515625" style="2" bestFit="1" customWidth="1"/>
    <col min="17" max="17" width="8.7109375" style="2" customWidth="1"/>
    <col min="18" max="18" width="12.7109375" style="2" bestFit="1" customWidth="1"/>
    <col min="19" max="19" width="17.57421875" style="2" bestFit="1" customWidth="1"/>
    <col min="20" max="20" width="10.00390625" style="2" bestFit="1" customWidth="1"/>
    <col min="21" max="21" width="8.7109375" style="2" customWidth="1"/>
    <col min="22" max="22" width="10.00390625" style="2" bestFit="1" customWidth="1"/>
    <col min="23" max="23" width="8.7109375" style="2" customWidth="1"/>
    <col min="24" max="24" width="10.00390625" style="2" bestFit="1" customWidth="1"/>
    <col min="25" max="16384" width="8.7109375" style="2" customWidth="1"/>
  </cols>
  <sheetData>
    <row r="1" ht="12.75">
      <c r="B1" s="43" t="s">
        <v>152</v>
      </c>
    </row>
    <row r="2" ht="12.75">
      <c r="B2" s="81" t="s">
        <v>338</v>
      </c>
    </row>
    <row r="4" spans="2:16" ht="12.75"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 t="s">
        <v>168</v>
      </c>
    </row>
    <row r="5" spans="2:16" ht="12.75"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</row>
    <row r="6" spans="2:20" ht="12.75">
      <c r="B6" s="93"/>
      <c r="C6" s="95" t="s">
        <v>212</v>
      </c>
      <c r="D6" s="96">
        <v>106.85749</v>
      </c>
      <c r="E6" s="96">
        <v>100.43010000000001</v>
      </c>
      <c r="F6" s="96">
        <v>121.62485000000001</v>
      </c>
      <c r="G6" s="96">
        <v>95.65481</v>
      </c>
      <c r="H6" s="96">
        <v>106.64780999999999</v>
      </c>
      <c r="I6" s="96">
        <v>134.20173</v>
      </c>
      <c r="J6" s="96">
        <v>111.93267999999999</v>
      </c>
      <c r="K6" s="96">
        <v>113.12763000000001</v>
      </c>
      <c r="L6" s="96">
        <v>100.8292</v>
      </c>
      <c r="M6" s="96">
        <v>113.31741000000001</v>
      </c>
      <c r="N6" s="96">
        <v>103.45130999999999</v>
      </c>
      <c r="O6" s="93"/>
      <c r="P6" s="93"/>
      <c r="T6" s="10"/>
    </row>
    <row r="7" spans="2:16" ht="12.75"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</row>
    <row r="8" spans="2:16" ht="12.75">
      <c r="B8" s="93"/>
      <c r="C8" s="93" t="s">
        <v>149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</row>
    <row r="9" spans="2:16" ht="12.75"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</row>
    <row r="10" spans="2:17" ht="12.75">
      <c r="B10" s="93"/>
      <c r="C10" s="95"/>
      <c r="D10" s="95">
        <v>2012</v>
      </c>
      <c r="E10" s="95">
        <v>2013</v>
      </c>
      <c r="F10" s="95">
        <v>2014</v>
      </c>
      <c r="G10" s="95">
        <v>2015</v>
      </c>
      <c r="H10" s="95">
        <v>2016</v>
      </c>
      <c r="I10" s="95">
        <v>2017</v>
      </c>
      <c r="J10" s="95">
        <v>2018</v>
      </c>
      <c r="K10" s="95">
        <v>2019</v>
      </c>
      <c r="L10" s="95">
        <v>2020</v>
      </c>
      <c r="M10" s="95">
        <v>2021</v>
      </c>
      <c r="N10" s="95">
        <v>2022</v>
      </c>
      <c r="O10" s="102"/>
      <c r="P10" s="102"/>
      <c r="Q10" s="61"/>
    </row>
    <row r="11" spans="2:20" ht="12.75">
      <c r="B11" s="93"/>
      <c r="C11" s="95" t="s">
        <v>76</v>
      </c>
      <c r="D11" s="96">
        <v>33.077400000000004</v>
      </c>
      <c r="E11" s="96">
        <v>33.63054</v>
      </c>
      <c r="F11" s="96">
        <v>37.84457</v>
      </c>
      <c r="G11" s="96">
        <v>33.50411</v>
      </c>
      <c r="H11" s="96">
        <v>34.573879999999996</v>
      </c>
      <c r="I11" s="96">
        <v>46.30014</v>
      </c>
      <c r="J11" s="96">
        <v>39.91403</v>
      </c>
      <c r="K11" s="96">
        <v>38.02439</v>
      </c>
      <c r="L11" s="96">
        <v>26.16336</v>
      </c>
      <c r="M11" s="96">
        <v>34.36539</v>
      </c>
      <c r="N11" s="96">
        <v>31.49675</v>
      </c>
      <c r="O11" s="99"/>
      <c r="P11" s="99"/>
      <c r="Q11" s="100"/>
      <c r="R11" s="103"/>
      <c r="S11" s="104"/>
      <c r="T11" s="10"/>
    </row>
    <row r="12" spans="2:20" ht="12.75">
      <c r="B12" s="93"/>
      <c r="C12" s="95" t="s">
        <v>127</v>
      </c>
      <c r="D12" s="96">
        <v>27.686799999999998</v>
      </c>
      <c r="E12" s="96">
        <v>22.8287</v>
      </c>
      <c r="F12" s="96">
        <v>29.748099999999997</v>
      </c>
      <c r="G12" s="96">
        <v>22.572</v>
      </c>
      <c r="H12" s="96">
        <v>25.4972</v>
      </c>
      <c r="I12" s="96">
        <v>34.0599</v>
      </c>
      <c r="J12" s="96">
        <v>26.1914</v>
      </c>
      <c r="K12" s="96">
        <v>29.7283</v>
      </c>
      <c r="L12" s="96">
        <v>28.6181</v>
      </c>
      <c r="M12" s="96">
        <v>31.945400000000003</v>
      </c>
      <c r="N12" s="96">
        <v>28.201400000000003</v>
      </c>
      <c r="O12" s="99"/>
      <c r="P12" s="99"/>
      <c r="Q12" s="100"/>
      <c r="R12" s="103"/>
      <c r="S12" s="104"/>
      <c r="T12" s="10"/>
    </row>
    <row r="13" spans="2:20" ht="12.75">
      <c r="B13" s="93"/>
      <c r="C13" s="95" t="s">
        <v>65</v>
      </c>
      <c r="D13" s="96">
        <v>12.3495</v>
      </c>
      <c r="E13" s="96">
        <v>11.234200000000001</v>
      </c>
      <c r="F13" s="96">
        <v>13.48888</v>
      </c>
      <c r="G13" s="96">
        <v>9.3645</v>
      </c>
      <c r="H13" s="96">
        <v>13.5238</v>
      </c>
      <c r="I13" s="96">
        <v>15.73295</v>
      </c>
      <c r="J13" s="96">
        <v>14.30291</v>
      </c>
      <c r="K13" s="96">
        <v>13.83662</v>
      </c>
      <c r="L13" s="96">
        <v>14.947209999999998</v>
      </c>
      <c r="M13" s="96">
        <v>15.27385</v>
      </c>
      <c r="N13" s="96">
        <v>14.15412</v>
      </c>
      <c r="O13" s="99"/>
      <c r="P13" s="99"/>
      <c r="Q13" s="100"/>
      <c r="R13" s="103"/>
      <c r="S13" s="104"/>
      <c r="T13" s="10"/>
    </row>
    <row r="14" spans="2:20" ht="12.75">
      <c r="B14" s="93"/>
      <c r="C14" s="95" t="s">
        <v>67</v>
      </c>
      <c r="D14" s="96">
        <v>5.735</v>
      </c>
      <c r="E14" s="96">
        <v>5.727</v>
      </c>
      <c r="F14" s="96">
        <v>6.822</v>
      </c>
      <c r="G14" s="96">
        <v>4.86826</v>
      </c>
      <c r="H14" s="96">
        <v>5.5022</v>
      </c>
      <c r="I14" s="96">
        <v>7.95927</v>
      </c>
      <c r="J14" s="96">
        <v>6.50631</v>
      </c>
      <c r="K14" s="96">
        <v>6.64471</v>
      </c>
      <c r="L14" s="96">
        <v>6.6913599999999995</v>
      </c>
      <c r="M14" s="96">
        <v>6.55596</v>
      </c>
      <c r="N14" s="96">
        <v>7.256600000000001</v>
      </c>
      <c r="O14" s="99"/>
      <c r="P14" s="99"/>
      <c r="Q14" s="100"/>
      <c r="R14" s="103"/>
      <c r="S14" s="104"/>
      <c r="T14" s="10"/>
    </row>
    <row r="15" spans="2:20" ht="12.75">
      <c r="B15" s="93"/>
      <c r="C15" s="95" t="s">
        <v>302</v>
      </c>
      <c r="D15" s="96">
        <v>28.00879000000001</v>
      </c>
      <c r="E15" s="96">
        <v>27.009660000000004</v>
      </c>
      <c r="F15" s="96">
        <v>33.7213</v>
      </c>
      <c r="G15" s="96">
        <v>25.345940000000002</v>
      </c>
      <c r="H15" s="96">
        <v>27.550729999999994</v>
      </c>
      <c r="I15" s="96">
        <v>30.14947</v>
      </c>
      <c r="J15" s="96">
        <v>25.01803</v>
      </c>
      <c r="K15" s="96">
        <v>24.89361</v>
      </c>
      <c r="L15" s="96">
        <v>24.40917</v>
      </c>
      <c r="M15" s="96">
        <v>25.176809999999982</v>
      </c>
      <c r="N15" s="96">
        <v>22.34243999999999</v>
      </c>
      <c r="O15" s="99"/>
      <c r="P15" s="99"/>
      <c r="Q15" s="100"/>
      <c r="R15" s="103"/>
      <c r="S15" s="104"/>
      <c r="T15" s="10"/>
    </row>
    <row r="16" spans="2:17" ht="12.75"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105"/>
      <c r="Q16" s="103"/>
    </row>
    <row r="17" spans="2:17" ht="12.75"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105"/>
      <c r="Q17" s="103"/>
    </row>
    <row r="18" spans="2:17" ht="12.75"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105"/>
      <c r="Q18" s="103"/>
    </row>
    <row r="19" spans="2:17" ht="12.75">
      <c r="B19" s="93"/>
      <c r="C19" s="93" t="s">
        <v>307</v>
      </c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105"/>
      <c r="Q19" s="103"/>
    </row>
    <row r="20" spans="2:16" ht="12.75">
      <c r="B20" s="93"/>
      <c r="C20" s="95" t="s">
        <v>90</v>
      </c>
      <c r="D20" s="95">
        <v>2012</v>
      </c>
      <c r="E20" s="95">
        <v>2013</v>
      </c>
      <c r="F20" s="95">
        <v>2014</v>
      </c>
      <c r="G20" s="95">
        <v>2015</v>
      </c>
      <c r="H20" s="95">
        <v>2016</v>
      </c>
      <c r="I20" s="95">
        <v>2017</v>
      </c>
      <c r="J20" s="95">
        <v>2018</v>
      </c>
      <c r="K20" s="95">
        <v>2019</v>
      </c>
      <c r="L20" s="95">
        <v>2020</v>
      </c>
      <c r="M20" s="95">
        <v>2021</v>
      </c>
      <c r="N20" s="95">
        <v>2022</v>
      </c>
      <c r="O20" s="106"/>
      <c r="P20" s="93"/>
    </row>
    <row r="21" spans="2:16" ht="12.75">
      <c r="B21" s="93"/>
      <c r="C21" s="95" t="s">
        <v>212</v>
      </c>
      <c r="D21" s="107">
        <v>106857.49</v>
      </c>
      <c r="E21" s="107">
        <v>100430.1</v>
      </c>
      <c r="F21" s="107">
        <v>121624.85</v>
      </c>
      <c r="G21" s="107">
        <v>95654.81</v>
      </c>
      <c r="H21" s="107">
        <v>106647.81</v>
      </c>
      <c r="I21" s="107">
        <v>134201.73</v>
      </c>
      <c r="J21" s="107">
        <v>111932.68</v>
      </c>
      <c r="K21" s="107">
        <v>113127.63</v>
      </c>
      <c r="L21" s="107">
        <v>100829.2</v>
      </c>
      <c r="M21" s="107">
        <v>113317.41</v>
      </c>
      <c r="N21" s="107">
        <v>103451.31</v>
      </c>
      <c r="O21" s="108"/>
      <c r="P21" s="109"/>
    </row>
    <row r="22" spans="2:16" ht="12.75">
      <c r="B22" s="93"/>
      <c r="C22" s="95" t="s">
        <v>76</v>
      </c>
      <c r="D22" s="107">
        <v>33077.4</v>
      </c>
      <c r="E22" s="107">
        <v>33630.54</v>
      </c>
      <c r="F22" s="107">
        <v>37844.57</v>
      </c>
      <c r="G22" s="107">
        <v>33504.11</v>
      </c>
      <c r="H22" s="107">
        <v>34573.88</v>
      </c>
      <c r="I22" s="107">
        <v>46300.14</v>
      </c>
      <c r="J22" s="107">
        <v>39914.03</v>
      </c>
      <c r="K22" s="107">
        <v>38024.39</v>
      </c>
      <c r="L22" s="107">
        <v>26163.36</v>
      </c>
      <c r="M22" s="107">
        <v>34365.39</v>
      </c>
      <c r="N22" s="107">
        <v>31496.75</v>
      </c>
      <c r="O22" s="106"/>
      <c r="P22" s="93"/>
    </row>
    <row r="23" spans="2:16" ht="12.75">
      <c r="B23" s="93"/>
      <c r="C23" s="95" t="s">
        <v>127</v>
      </c>
      <c r="D23" s="107">
        <v>27686.8</v>
      </c>
      <c r="E23" s="107">
        <v>22828.7</v>
      </c>
      <c r="F23" s="107">
        <v>29748.1</v>
      </c>
      <c r="G23" s="107">
        <v>22572</v>
      </c>
      <c r="H23" s="107">
        <v>25497.2</v>
      </c>
      <c r="I23" s="107">
        <v>34059.9</v>
      </c>
      <c r="J23" s="107">
        <v>26191.4</v>
      </c>
      <c r="K23" s="107">
        <v>29728.3</v>
      </c>
      <c r="L23" s="107">
        <v>28618.1</v>
      </c>
      <c r="M23" s="107">
        <v>31945.4</v>
      </c>
      <c r="N23" s="107">
        <v>28201.4</v>
      </c>
      <c r="O23" s="106"/>
      <c r="P23" s="93"/>
    </row>
    <row r="24" spans="2:16" ht="12.75">
      <c r="B24" s="93"/>
      <c r="C24" s="95" t="s">
        <v>65</v>
      </c>
      <c r="D24" s="107">
        <v>12349.5</v>
      </c>
      <c r="E24" s="107">
        <v>11234.2</v>
      </c>
      <c r="F24" s="107">
        <v>13488.88</v>
      </c>
      <c r="G24" s="107">
        <v>9364.5</v>
      </c>
      <c r="H24" s="107">
        <v>13523.8</v>
      </c>
      <c r="I24" s="107">
        <v>15732.95</v>
      </c>
      <c r="J24" s="107">
        <v>14302.91</v>
      </c>
      <c r="K24" s="107">
        <v>13836.62</v>
      </c>
      <c r="L24" s="107">
        <v>14947.21</v>
      </c>
      <c r="M24" s="107">
        <v>15273.85</v>
      </c>
      <c r="N24" s="107">
        <v>14154.12</v>
      </c>
      <c r="O24" s="106"/>
      <c r="P24" s="93"/>
    </row>
    <row r="25" spans="2:16" ht="12.75">
      <c r="B25" s="93"/>
      <c r="C25" s="95" t="s">
        <v>67</v>
      </c>
      <c r="D25" s="107">
        <v>5735</v>
      </c>
      <c r="E25" s="107">
        <v>5727</v>
      </c>
      <c r="F25" s="107">
        <v>6822</v>
      </c>
      <c r="G25" s="107">
        <v>4868.26</v>
      </c>
      <c r="H25" s="107">
        <v>5502.2</v>
      </c>
      <c r="I25" s="107">
        <v>7959.27</v>
      </c>
      <c r="J25" s="107">
        <v>6506.31</v>
      </c>
      <c r="K25" s="107">
        <v>6644.71</v>
      </c>
      <c r="L25" s="107">
        <v>6691.36</v>
      </c>
      <c r="M25" s="107">
        <v>6555.96</v>
      </c>
      <c r="N25" s="107">
        <v>7256.6</v>
      </c>
      <c r="O25" s="106"/>
      <c r="P25" s="93"/>
    </row>
    <row r="26" spans="2:16" ht="12.75">
      <c r="B26" s="93"/>
      <c r="C26" s="95" t="s">
        <v>135</v>
      </c>
      <c r="D26" s="107">
        <v>28008.790000000008</v>
      </c>
      <c r="E26" s="107">
        <v>27009.660000000003</v>
      </c>
      <c r="F26" s="107">
        <v>33721.3</v>
      </c>
      <c r="G26" s="107">
        <v>25345.940000000002</v>
      </c>
      <c r="H26" s="107">
        <v>27550.729999999996</v>
      </c>
      <c r="I26" s="107">
        <v>30149.47</v>
      </c>
      <c r="J26" s="107">
        <v>25018.03</v>
      </c>
      <c r="K26" s="107">
        <v>24893.61</v>
      </c>
      <c r="L26" s="107">
        <v>24409.17</v>
      </c>
      <c r="M26" s="107">
        <v>25176.809999999983</v>
      </c>
      <c r="N26" s="107">
        <v>22342.439999999988</v>
      </c>
      <c r="O26" s="106"/>
      <c r="P26" s="93"/>
    </row>
    <row r="27" spans="2:17" ht="12.75"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105"/>
      <c r="Q27" s="103"/>
    </row>
    <row r="28" spans="2:17" ht="12.75"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105"/>
      <c r="Q28" s="103"/>
    </row>
    <row r="29" spans="16:17" ht="12.75">
      <c r="P29" s="104"/>
      <c r="Q29" s="103"/>
    </row>
    <row r="30" spans="3:25" ht="12.75">
      <c r="C30" s="231" t="s">
        <v>389</v>
      </c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</row>
    <row r="31" spans="3:25" ht="12.75">
      <c r="C31" s="231" t="s">
        <v>252</v>
      </c>
      <c r="D31" s="232" t="s">
        <v>339</v>
      </c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</row>
    <row r="32" spans="3:25" ht="12.75">
      <c r="C32" s="231" t="s">
        <v>253</v>
      </c>
      <c r="D32" s="231" t="s">
        <v>386</v>
      </c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</row>
    <row r="33" spans="3:25" ht="12.75"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</row>
    <row r="34" spans="3:25" ht="12.75">
      <c r="C34" s="232" t="s">
        <v>254</v>
      </c>
      <c r="D34"/>
      <c r="E34" s="231" t="s">
        <v>255</v>
      </c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</row>
    <row r="35" spans="3:25" ht="12.75">
      <c r="C35" s="232" t="s">
        <v>296</v>
      </c>
      <c r="D35"/>
      <c r="E35" s="231" t="s">
        <v>148</v>
      </c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</row>
    <row r="36" spans="3:25" ht="12.75">
      <c r="C36" s="232" t="s">
        <v>256</v>
      </c>
      <c r="D36"/>
      <c r="E36" s="231" t="s">
        <v>232</v>
      </c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</row>
    <row r="37" spans="3:25" ht="12.75"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</row>
    <row r="38" spans="3:25" ht="12.75">
      <c r="C38" s="264" t="s">
        <v>98</v>
      </c>
      <c r="D38" s="297" t="s">
        <v>87</v>
      </c>
      <c r="E38" s="297" t="s">
        <v>170</v>
      </c>
      <c r="F38" s="297" t="s">
        <v>86</v>
      </c>
      <c r="G38" s="297" t="s">
        <v>170</v>
      </c>
      <c r="H38" s="297" t="s">
        <v>130</v>
      </c>
      <c r="I38" s="297" t="s">
        <v>170</v>
      </c>
      <c r="J38" s="297" t="s">
        <v>138</v>
      </c>
      <c r="K38" s="297" t="s">
        <v>170</v>
      </c>
      <c r="L38" s="297" t="s">
        <v>139</v>
      </c>
      <c r="M38" s="297" t="s">
        <v>170</v>
      </c>
      <c r="N38" s="297" t="s">
        <v>154</v>
      </c>
      <c r="O38" s="297" t="s">
        <v>170</v>
      </c>
      <c r="P38" s="297" t="s">
        <v>169</v>
      </c>
      <c r="Q38" s="297" t="s">
        <v>170</v>
      </c>
      <c r="R38" s="297" t="s">
        <v>207</v>
      </c>
      <c r="S38" s="297" t="s">
        <v>170</v>
      </c>
      <c r="T38" s="297" t="s">
        <v>234</v>
      </c>
      <c r="U38" s="297" t="s">
        <v>170</v>
      </c>
      <c r="V38" s="297" t="s">
        <v>247</v>
      </c>
      <c r="W38" s="297" t="s">
        <v>170</v>
      </c>
      <c r="X38" s="297" t="s">
        <v>312</v>
      </c>
      <c r="Y38" s="297" t="s">
        <v>170</v>
      </c>
    </row>
    <row r="39" spans="3:25" ht="12.75">
      <c r="C39" s="235" t="s">
        <v>258</v>
      </c>
      <c r="D39" s="1" t="s">
        <v>170</v>
      </c>
      <c r="E39" s="1" t="s">
        <v>170</v>
      </c>
      <c r="F39" s="1" t="s">
        <v>170</v>
      </c>
      <c r="G39" s="1" t="s">
        <v>170</v>
      </c>
      <c r="H39" s="1" t="s">
        <v>170</v>
      </c>
      <c r="I39" s="1" t="s">
        <v>170</v>
      </c>
      <c r="J39" s="1" t="s">
        <v>170</v>
      </c>
      <c r="K39" s="1" t="s">
        <v>170</v>
      </c>
      <c r="L39" s="1" t="s">
        <v>170</v>
      </c>
      <c r="M39" s="1" t="s">
        <v>170</v>
      </c>
      <c r="N39" s="1" t="s">
        <v>170</v>
      </c>
      <c r="O39" s="1" t="s">
        <v>170</v>
      </c>
      <c r="P39" s="1" t="s">
        <v>170</v>
      </c>
      <c r="Q39" s="1" t="s">
        <v>170</v>
      </c>
      <c r="R39" s="1" t="s">
        <v>170</v>
      </c>
      <c r="S39" s="1" t="s">
        <v>170</v>
      </c>
      <c r="T39" s="1" t="s">
        <v>170</v>
      </c>
      <c r="U39" s="1" t="s">
        <v>170</v>
      </c>
      <c r="V39" s="1" t="s">
        <v>170</v>
      </c>
      <c r="W39" s="1" t="s">
        <v>170</v>
      </c>
      <c r="X39" s="1" t="s">
        <v>170</v>
      </c>
      <c r="Y39" s="1" t="s">
        <v>170</v>
      </c>
    </row>
    <row r="40" spans="3:27" ht="12.75">
      <c r="C40" s="236" t="s">
        <v>208</v>
      </c>
      <c r="D40" s="241">
        <v>106857.49</v>
      </c>
      <c r="E40" s="240" t="s">
        <v>170</v>
      </c>
      <c r="F40" s="242">
        <v>100430.1</v>
      </c>
      <c r="G40" s="240" t="s">
        <v>170</v>
      </c>
      <c r="H40" s="241">
        <v>121624.85</v>
      </c>
      <c r="I40" s="240" t="s">
        <v>170</v>
      </c>
      <c r="J40" s="241">
        <v>95654.81</v>
      </c>
      <c r="K40" s="240" t="s">
        <v>170</v>
      </c>
      <c r="L40" s="241">
        <v>106647.81</v>
      </c>
      <c r="M40" s="240" t="s">
        <v>170</v>
      </c>
      <c r="N40" s="241">
        <v>134201.73</v>
      </c>
      <c r="O40" s="240" t="s">
        <v>170</v>
      </c>
      <c r="P40" s="241">
        <v>111932.68</v>
      </c>
      <c r="Q40" s="240" t="s">
        <v>170</v>
      </c>
      <c r="R40" s="241">
        <v>113127.63</v>
      </c>
      <c r="S40" s="240" t="s">
        <v>170</v>
      </c>
      <c r="T40" s="242">
        <v>100829.2</v>
      </c>
      <c r="U40" s="240" t="s">
        <v>170</v>
      </c>
      <c r="V40" s="241">
        <v>113317.41</v>
      </c>
      <c r="W40" s="240" t="s">
        <v>170</v>
      </c>
      <c r="X40" s="241">
        <v>103451.31</v>
      </c>
      <c r="Y40" s="240" t="s">
        <v>170</v>
      </c>
      <c r="AA40" s="58"/>
    </row>
    <row r="41" spans="3:25" ht="12.75">
      <c r="C41" s="236" t="s">
        <v>85</v>
      </c>
      <c r="D41" s="239">
        <v>4830.4</v>
      </c>
      <c r="E41" s="237" t="s">
        <v>170</v>
      </c>
      <c r="F41" s="239">
        <v>4809.3</v>
      </c>
      <c r="G41" s="237" t="s">
        <v>170</v>
      </c>
      <c r="H41" s="238">
        <v>5162.11</v>
      </c>
      <c r="I41" s="237" t="s">
        <v>170</v>
      </c>
      <c r="J41" s="238">
        <v>4453.63</v>
      </c>
      <c r="K41" s="237" t="s">
        <v>170</v>
      </c>
      <c r="L41" s="238">
        <v>4023.59</v>
      </c>
      <c r="M41" s="237" t="s">
        <v>170</v>
      </c>
      <c r="N41" s="238">
        <v>5941.78</v>
      </c>
      <c r="O41" s="237" t="s">
        <v>170</v>
      </c>
      <c r="P41" s="238">
        <v>5192.05</v>
      </c>
      <c r="Q41" s="237" t="s">
        <v>170</v>
      </c>
      <c r="R41" s="238">
        <v>5071.85</v>
      </c>
      <c r="S41" s="237" t="s">
        <v>170</v>
      </c>
      <c r="T41" s="238">
        <v>4783.97</v>
      </c>
      <c r="U41" s="237" t="s">
        <v>170</v>
      </c>
      <c r="V41" s="238">
        <v>4549.96</v>
      </c>
      <c r="W41" s="237" t="s">
        <v>170</v>
      </c>
      <c r="X41" s="238">
        <v>4743.71</v>
      </c>
      <c r="Y41" s="237" t="s">
        <v>170</v>
      </c>
    </row>
    <row r="42" spans="3:25" ht="12.75">
      <c r="C42" s="236" t="s">
        <v>84</v>
      </c>
      <c r="D42" s="242">
        <v>0</v>
      </c>
      <c r="E42" s="240" t="s">
        <v>170</v>
      </c>
      <c r="F42" s="242">
        <v>0</v>
      </c>
      <c r="G42" s="240" t="s">
        <v>170</v>
      </c>
      <c r="H42" s="242">
        <v>0</v>
      </c>
      <c r="I42" s="240" t="s">
        <v>171</v>
      </c>
      <c r="J42" s="241">
        <v>0.54</v>
      </c>
      <c r="K42" s="240" t="s">
        <v>170</v>
      </c>
      <c r="L42" s="242">
        <v>0</v>
      </c>
      <c r="M42" s="240" t="s">
        <v>170</v>
      </c>
      <c r="N42" s="242">
        <v>0</v>
      </c>
      <c r="O42" s="240" t="s">
        <v>170</v>
      </c>
      <c r="P42" s="242">
        <v>0</v>
      </c>
      <c r="Q42" s="240" t="s">
        <v>170</v>
      </c>
      <c r="R42" s="242">
        <v>0</v>
      </c>
      <c r="S42" s="240" t="s">
        <v>170</v>
      </c>
      <c r="T42" s="242">
        <v>0</v>
      </c>
      <c r="U42" s="240" t="s">
        <v>170</v>
      </c>
      <c r="V42" s="242">
        <v>0</v>
      </c>
      <c r="W42" s="240" t="s">
        <v>170</v>
      </c>
      <c r="X42" s="242">
        <v>0</v>
      </c>
      <c r="Y42" s="240" t="s">
        <v>171</v>
      </c>
    </row>
    <row r="43" spans="3:25" ht="12.75">
      <c r="C43" s="236" t="s">
        <v>155</v>
      </c>
      <c r="D43" s="238">
        <v>3868.83</v>
      </c>
      <c r="E43" s="237" t="s">
        <v>170</v>
      </c>
      <c r="F43" s="238">
        <v>3743.77</v>
      </c>
      <c r="G43" s="237" t="s">
        <v>170</v>
      </c>
      <c r="H43" s="238">
        <v>4424.62</v>
      </c>
      <c r="I43" s="237" t="s">
        <v>170</v>
      </c>
      <c r="J43" s="238">
        <v>3421.04</v>
      </c>
      <c r="K43" s="237" t="s">
        <v>170</v>
      </c>
      <c r="L43" s="238">
        <v>4118.36</v>
      </c>
      <c r="M43" s="237" t="s">
        <v>170</v>
      </c>
      <c r="N43" s="238">
        <v>4399.52</v>
      </c>
      <c r="O43" s="237" t="s">
        <v>170</v>
      </c>
      <c r="P43" s="238">
        <v>3724.31</v>
      </c>
      <c r="Q43" s="237" t="s">
        <v>170</v>
      </c>
      <c r="R43" s="238">
        <v>3661.42</v>
      </c>
      <c r="S43" s="237" t="s">
        <v>170</v>
      </c>
      <c r="T43" s="238">
        <v>3671.23</v>
      </c>
      <c r="U43" s="237" t="s">
        <v>170</v>
      </c>
      <c r="V43" s="238">
        <v>4145.06</v>
      </c>
      <c r="W43" s="237" t="s">
        <v>170</v>
      </c>
      <c r="X43" s="238">
        <v>4055.47</v>
      </c>
      <c r="Y43" s="237" t="s">
        <v>170</v>
      </c>
    </row>
    <row r="44" spans="3:25" ht="12.75">
      <c r="C44" s="236" t="s">
        <v>82</v>
      </c>
      <c r="D44" s="242">
        <v>2648.9</v>
      </c>
      <c r="E44" s="240" t="s">
        <v>170</v>
      </c>
      <c r="F44" s="242">
        <v>1993.6</v>
      </c>
      <c r="G44" s="240" t="s">
        <v>170</v>
      </c>
      <c r="H44" s="242">
        <v>2266.1</v>
      </c>
      <c r="I44" s="240" t="s">
        <v>170</v>
      </c>
      <c r="J44" s="242">
        <v>2429</v>
      </c>
      <c r="K44" s="240" t="s">
        <v>170</v>
      </c>
      <c r="L44" s="242">
        <v>2350.4</v>
      </c>
      <c r="M44" s="240" t="s">
        <v>170</v>
      </c>
      <c r="N44" s="242">
        <v>2454.6</v>
      </c>
      <c r="O44" s="240" t="s">
        <v>170</v>
      </c>
      <c r="P44" s="242">
        <v>2107.6</v>
      </c>
      <c r="Q44" s="240" t="s">
        <v>170</v>
      </c>
      <c r="R44" s="242">
        <v>2339.9</v>
      </c>
      <c r="S44" s="240" t="s">
        <v>170</v>
      </c>
      <c r="T44" s="242">
        <v>2558.6</v>
      </c>
      <c r="U44" s="240" t="s">
        <v>170</v>
      </c>
      <c r="V44" s="242">
        <v>2573.1</v>
      </c>
      <c r="W44" s="240" t="s">
        <v>170</v>
      </c>
      <c r="X44" s="242">
        <v>2291.8</v>
      </c>
      <c r="Y44" s="240" t="s">
        <v>170</v>
      </c>
    </row>
    <row r="45" spans="3:25" ht="12.75">
      <c r="C45" s="236" t="s">
        <v>127</v>
      </c>
      <c r="D45" s="239">
        <v>27686.8</v>
      </c>
      <c r="E45" s="237" t="s">
        <v>170</v>
      </c>
      <c r="F45" s="239">
        <v>22828.7</v>
      </c>
      <c r="G45" s="237" t="s">
        <v>170</v>
      </c>
      <c r="H45" s="239">
        <v>29748.1</v>
      </c>
      <c r="I45" s="237" t="s">
        <v>170</v>
      </c>
      <c r="J45" s="239">
        <v>22572</v>
      </c>
      <c r="K45" s="237" t="s">
        <v>170</v>
      </c>
      <c r="L45" s="239">
        <v>25497.2</v>
      </c>
      <c r="M45" s="237" t="s">
        <v>170</v>
      </c>
      <c r="N45" s="239">
        <v>34059.9</v>
      </c>
      <c r="O45" s="237" t="s">
        <v>170</v>
      </c>
      <c r="P45" s="239">
        <v>26191.4</v>
      </c>
      <c r="Q45" s="237" t="s">
        <v>170</v>
      </c>
      <c r="R45" s="239">
        <v>29728.3</v>
      </c>
      <c r="S45" s="237" t="s">
        <v>170</v>
      </c>
      <c r="T45" s="239">
        <v>28618.1</v>
      </c>
      <c r="U45" s="237" t="s">
        <v>170</v>
      </c>
      <c r="V45" s="239">
        <v>31945.4</v>
      </c>
      <c r="W45" s="237" t="s">
        <v>170</v>
      </c>
      <c r="X45" s="239">
        <v>28201.4</v>
      </c>
      <c r="Y45" s="237" t="s">
        <v>170</v>
      </c>
    </row>
    <row r="46" spans="3:25" ht="12.75">
      <c r="C46" s="236" t="s">
        <v>80</v>
      </c>
      <c r="D46" s="242">
        <v>0</v>
      </c>
      <c r="E46" s="240" t="s">
        <v>170</v>
      </c>
      <c r="F46" s="242">
        <v>0</v>
      </c>
      <c r="G46" s="240" t="s">
        <v>170</v>
      </c>
      <c r="H46" s="242">
        <v>0</v>
      </c>
      <c r="I46" s="240" t="s">
        <v>170</v>
      </c>
      <c r="J46" s="242">
        <v>0</v>
      </c>
      <c r="K46" s="240" t="s">
        <v>170</v>
      </c>
      <c r="L46" s="242">
        <v>0</v>
      </c>
      <c r="M46" s="240" t="s">
        <v>170</v>
      </c>
      <c r="N46" s="242">
        <v>0</v>
      </c>
      <c r="O46" s="240" t="s">
        <v>170</v>
      </c>
      <c r="P46" s="242">
        <v>0</v>
      </c>
      <c r="Q46" s="240" t="s">
        <v>170</v>
      </c>
      <c r="R46" s="242">
        <v>0</v>
      </c>
      <c r="S46" s="240" t="s">
        <v>170</v>
      </c>
      <c r="T46" s="242">
        <v>0</v>
      </c>
      <c r="U46" s="240" t="s">
        <v>170</v>
      </c>
      <c r="V46" s="242">
        <v>0</v>
      </c>
      <c r="W46" s="240" t="s">
        <v>170</v>
      </c>
      <c r="X46" s="242">
        <v>0</v>
      </c>
      <c r="Y46" s="240" t="s">
        <v>170</v>
      </c>
    </row>
    <row r="47" spans="3:25" ht="12.75">
      <c r="C47" s="236" t="s">
        <v>79</v>
      </c>
      <c r="D47" s="239">
        <v>0</v>
      </c>
      <c r="E47" s="237" t="s">
        <v>170</v>
      </c>
      <c r="F47" s="239">
        <v>0</v>
      </c>
      <c r="G47" s="237" t="s">
        <v>170</v>
      </c>
      <c r="H47" s="239">
        <v>0</v>
      </c>
      <c r="I47" s="237" t="s">
        <v>170</v>
      </c>
      <c r="J47" s="239">
        <v>0</v>
      </c>
      <c r="K47" s="237" t="s">
        <v>170</v>
      </c>
      <c r="L47" s="239">
        <v>0</v>
      </c>
      <c r="M47" s="237" t="s">
        <v>170</v>
      </c>
      <c r="N47" s="239">
        <v>0</v>
      </c>
      <c r="O47" s="237" t="s">
        <v>170</v>
      </c>
      <c r="P47" s="239">
        <v>0</v>
      </c>
      <c r="Q47" s="237" t="s">
        <v>170</v>
      </c>
      <c r="R47" s="239">
        <v>0</v>
      </c>
      <c r="S47" s="237" t="s">
        <v>170</v>
      </c>
      <c r="T47" s="239">
        <v>0</v>
      </c>
      <c r="U47" s="237" t="s">
        <v>170</v>
      </c>
      <c r="V47" s="239">
        <v>0</v>
      </c>
      <c r="W47" s="237" t="s">
        <v>170</v>
      </c>
      <c r="X47" s="239">
        <v>0</v>
      </c>
      <c r="Y47" s="237" t="s">
        <v>170</v>
      </c>
    </row>
    <row r="48" spans="3:25" ht="12.75">
      <c r="C48" s="236" t="s">
        <v>78</v>
      </c>
      <c r="D48" s="241">
        <v>434.86</v>
      </c>
      <c r="E48" s="240" t="s">
        <v>170</v>
      </c>
      <c r="F48" s="242">
        <v>340.4</v>
      </c>
      <c r="G48" s="240" t="s">
        <v>170</v>
      </c>
      <c r="H48" s="241">
        <v>537.14</v>
      </c>
      <c r="I48" s="240" t="s">
        <v>170</v>
      </c>
      <c r="J48" s="241">
        <v>275.72</v>
      </c>
      <c r="K48" s="240" t="s">
        <v>170</v>
      </c>
      <c r="L48" s="241">
        <v>293.07</v>
      </c>
      <c r="M48" s="240" t="s">
        <v>170</v>
      </c>
      <c r="N48" s="241">
        <v>383.99</v>
      </c>
      <c r="O48" s="240" t="s">
        <v>170</v>
      </c>
      <c r="P48" s="241">
        <v>64.27</v>
      </c>
      <c r="Q48" s="240" t="s">
        <v>170</v>
      </c>
      <c r="R48" s="241">
        <v>79.37</v>
      </c>
      <c r="S48" s="240" t="s">
        <v>170</v>
      </c>
      <c r="T48" s="242">
        <v>89</v>
      </c>
      <c r="U48" s="240" t="s">
        <v>170</v>
      </c>
      <c r="V48" s="241">
        <v>26.85</v>
      </c>
      <c r="W48" s="240" t="s">
        <v>170</v>
      </c>
      <c r="X48" s="241">
        <v>4.95</v>
      </c>
      <c r="Y48" s="240" t="s">
        <v>170</v>
      </c>
    </row>
    <row r="49" spans="3:25" ht="12.75">
      <c r="C49" s="236" t="s">
        <v>77</v>
      </c>
      <c r="D49" s="238">
        <v>3460.23</v>
      </c>
      <c r="E49" s="237" t="s">
        <v>170</v>
      </c>
      <c r="F49" s="238">
        <v>2519.48</v>
      </c>
      <c r="G49" s="237" t="s">
        <v>170</v>
      </c>
      <c r="H49" s="238">
        <v>3723.31</v>
      </c>
      <c r="I49" s="237" t="s">
        <v>170</v>
      </c>
      <c r="J49" s="238">
        <v>3605.11</v>
      </c>
      <c r="K49" s="237" t="s">
        <v>170</v>
      </c>
      <c r="L49" s="238">
        <v>3014.36</v>
      </c>
      <c r="M49" s="237" t="s">
        <v>170</v>
      </c>
      <c r="N49" s="238">
        <v>3292.75</v>
      </c>
      <c r="O49" s="237" t="s">
        <v>170</v>
      </c>
      <c r="P49" s="238">
        <v>2870.91</v>
      </c>
      <c r="Q49" s="237" t="s">
        <v>170</v>
      </c>
      <c r="R49" s="238">
        <v>2752.71</v>
      </c>
      <c r="S49" s="237" t="s">
        <v>170</v>
      </c>
      <c r="T49" s="238">
        <v>2432.84</v>
      </c>
      <c r="U49" s="237" t="s">
        <v>170</v>
      </c>
      <c r="V49" s="238">
        <v>2506.29</v>
      </c>
      <c r="W49" s="237" t="s">
        <v>170</v>
      </c>
      <c r="X49" s="238">
        <v>2001.04</v>
      </c>
      <c r="Y49" s="237" t="s">
        <v>170</v>
      </c>
    </row>
    <row r="50" spans="3:25" ht="12.75">
      <c r="C50" s="236" t="s">
        <v>76</v>
      </c>
      <c r="D50" s="242">
        <v>33077.4</v>
      </c>
      <c r="E50" s="240" t="s">
        <v>170</v>
      </c>
      <c r="F50" s="241">
        <v>33630.54</v>
      </c>
      <c r="G50" s="240" t="s">
        <v>170</v>
      </c>
      <c r="H50" s="241">
        <v>37844.57</v>
      </c>
      <c r="I50" s="240" t="s">
        <v>170</v>
      </c>
      <c r="J50" s="241">
        <v>33504.11</v>
      </c>
      <c r="K50" s="240" t="s">
        <v>170</v>
      </c>
      <c r="L50" s="241">
        <v>34573.88</v>
      </c>
      <c r="M50" s="240" t="s">
        <v>170</v>
      </c>
      <c r="N50" s="241">
        <v>46300.14</v>
      </c>
      <c r="O50" s="240" t="s">
        <v>170</v>
      </c>
      <c r="P50" s="241">
        <v>39914.03</v>
      </c>
      <c r="Q50" s="240" t="s">
        <v>170</v>
      </c>
      <c r="R50" s="241">
        <v>38024.39</v>
      </c>
      <c r="S50" s="240" t="s">
        <v>170</v>
      </c>
      <c r="T50" s="241">
        <v>26163.36</v>
      </c>
      <c r="U50" s="240" t="s">
        <v>176</v>
      </c>
      <c r="V50" s="241">
        <v>34365.39</v>
      </c>
      <c r="W50" s="240" t="s">
        <v>170</v>
      </c>
      <c r="X50" s="241">
        <v>31496.75</v>
      </c>
      <c r="Y50" s="240" t="s">
        <v>170</v>
      </c>
    </row>
    <row r="51" spans="3:25" ht="12.75">
      <c r="C51" s="236" t="s">
        <v>75</v>
      </c>
      <c r="D51" s="238">
        <v>919.23</v>
      </c>
      <c r="E51" s="237" t="s">
        <v>170</v>
      </c>
      <c r="F51" s="238">
        <v>1050.72</v>
      </c>
      <c r="G51" s="237" t="s">
        <v>170</v>
      </c>
      <c r="H51" s="239">
        <v>1392</v>
      </c>
      <c r="I51" s="237" t="s">
        <v>170</v>
      </c>
      <c r="J51" s="238">
        <v>756.51</v>
      </c>
      <c r="K51" s="237" t="s">
        <v>170</v>
      </c>
      <c r="L51" s="238">
        <v>1169.62</v>
      </c>
      <c r="M51" s="237" t="s">
        <v>170</v>
      </c>
      <c r="N51" s="238">
        <v>1295.46</v>
      </c>
      <c r="O51" s="237" t="s">
        <v>170</v>
      </c>
      <c r="P51" s="238">
        <v>776.49</v>
      </c>
      <c r="Q51" s="237" t="s">
        <v>170</v>
      </c>
      <c r="R51" s="238">
        <v>708.58</v>
      </c>
      <c r="S51" s="237" t="s">
        <v>170</v>
      </c>
      <c r="T51" s="238">
        <v>774.33</v>
      </c>
      <c r="U51" s="237" t="s">
        <v>170</v>
      </c>
      <c r="V51" s="239">
        <v>707</v>
      </c>
      <c r="W51" s="237" t="s">
        <v>170</v>
      </c>
      <c r="X51" s="238">
        <v>572.19</v>
      </c>
      <c r="Y51" s="237" t="s">
        <v>170</v>
      </c>
    </row>
    <row r="52" spans="3:25" ht="12.75">
      <c r="C52" s="236" t="s">
        <v>74</v>
      </c>
      <c r="D52" s="241">
        <v>2501.16</v>
      </c>
      <c r="E52" s="240" t="s">
        <v>170</v>
      </c>
      <c r="F52" s="241">
        <v>2159.38</v>
      </c>
      <c r="G52" s="240" t="s">
        <v>170</v>
      </c>
      <c r="H52" s="241">
        <v>3784.44</v>
      </c>
      <c r="I52" s="240" t="s">
        <v>170</v>
      </c>
      <c r="J52" s="241">
        <v>2183.88</v>
      </c>
      <c r="K52" s="240" t="s">
        <v>170</v>
      </c>
      <c r="L52" s="242">
        <v>2046.3</v>
      </c>
      <c r="M52" s="240" t="s">
        <v>170</v>
      </c>
      <c r="N52" s="241">
        <v>2453.57</v>
      </c>
      <c r="O52" s="240" t="s">
        <v>170</v>
      </c>
      <c r="P52" s="241">
        <v>1941.48</v>
      </c>
      <c r="Q52" s="240" t="s">
        <v>170</v>
      </c>
      <c r="R52" s="241">
        <v>1779.13</v>
      </c>
      <c r="S52" s="240" t="s">
        <v>170</v>
      </c>
      <c r="T52" s="241">
        <v>1831.09</v>
      </c>
      <c r="U52" s="240" t="s">
        <v>170</v>
      </c>
      <c r="V52" s="241">
        <v>1510.71</v>
      </c>
      <c r="W52" s="240" t="s">
        <v>170</v>
      </c>
      <c r="X52" s="241">
        <v>1110.28</v>
      </c>
      <c r="Y52" s="240" t="s">
        <v>170</v>
      </c>
    </row>
    <row r="53" spans="3:25" ht="12.75">
      <c r="C53" s="236" t="s">
        <v>73</v>
      </c>
      <c r="D53" s="239">
        <v>0</v>
      </c>
      <c r="E53" s="237" t="s">
        <v>170</v>
      </c>
      <c r="F53" s="239">
        <v>0</v>
      </c>
      <c r="G53" s="237" t="s">
        <v>170</v>
      </c>
      <c r="H53" s="239">
        <v>0</v>
      </c>
      <c r="I53" s="237" t="s">
        <v>170</v>
      </c>
      <c r="J53" s="239">
        <v>0</v>
      </c>
      <c r="K53" s="237" t="s">
        <v>170</v>
      </c>
      <c r="L53" s="239">
        <v>0</v>
      </c>
      <c r="M53" s="237" t="s">
        <v>170</v>
      </c>
      <c r="N53" s="239">
        <v>0</v>
      </c>
      <c r="O53" s="237" t="s">
        <v>170</v>
      </c>
      <c r="P53" s="239">
        <v>0</v>
      </c>
      <c r="Q53" s="237" t="s">
        <v>170</v>
      </c>
      <c r="R53" s="239">
        <v>0</v>
      </c>
      <c r="S53" s="237" t="s">
        <v>170</v>
      </c>
      <c r="T53" s="239">
        <v>0</v>
      </c>
      <c r="U53" s="237" t="s">
        <v>170</v>
      </c>
      <c r="V53" s="239">
        <v>0</v>
      </c>
      <c r="W53" s="237" t="s">
        <v>170</v>
      </c>
      <c r="X53" s="239">
        <v>0</v>
      </c>
      <c r="Y53" s="237" t="s">
        <v>170</v>
      </c>
    </row>
    <row r="54" spans="3:25" ht="12.75">
      <c r="C54" s="236" t="s">
        <v>72</v>
      </c>
      <c r="D54" s="242">
        <v>0</v>
      </c>
      <c r="E54" s="240" t="s">
        <v>170</v>
      </c>
      <c r="F54" s="242">
        <v>0</v>
      </c>
      <c r="G54" s="240" t="s">
        <v>170</v>
      </c>
      <c r="H54" s="242">
        <v>0</v>
      </c>
      <c r="I54" s="240" t="s">
        <v>170</v>
      </c>
      <c r="J54" s="242">
        <v>0</v>
      </c>
      <c r="K54" s="240" t="s">
        <v>170</v>
      </c>
      <c r="L54" s="242">
        <v>0</v>
      </c>
      <c r="M54" s="240" t="s">
        <v>170</v>
      </c>
      <c r="N54" s="242">
        <v>0</v>
      </c>
      <c r="O54" s="240" t="s">
        <v>170</v>
      </c>
      <c r="P54" s="242">
        <v>0</v>
      </c>
      <c r="Q54" s="240" t="s">
        <v>170</v>
      </c>
      <c r="R54" s="242">
        <v>0</v>
      </c>
      <c r="S54" s="240" t="s">
        <v>170</v>
      </c>
      <c r="T54" s="242">
        <v>0</v>
      </c>
      <c r="U54" s="240" t="s">
        <v>170</v>
      </c>
      <c r="V54" s="242">
        <v>0</v>
      </c>
      <c r="W54" s="240" t="s">
        <v>170</v>
      </c>
      <c r="X54" s="242">
        <v>0</v>
      </c>
      <c r="Y54" s="240" t="s">
        <v>170</v>
      </c>
    </row>
    <row r="55" spans="3:25" ht="12.75">
      <c r="C55" s="236" t="s">
        <v>71</v>
      </c>
      <c r="D55" s="239">
        <v>1003</v>
      </c>
      <c r="E55" s="237" t="s">
        <v>170</v>
      </c>
      <c r="F55" s="239">
        <v>967.1</v>
      </c>
      <c r="G55" s="237" t="s">
        <v>170</v>
      </c>
      <c r="H55" s="239">
        <v>1014.4</v>
      </c>
      <c r="I55" s="237" t="s">
        <v>170</v>
      </c>
      <c r="J55" s="238">
        <v>619.48</v>
      </c>
      <c r="K55" s="237" t="s">
        <v>170</v>
      </c>
      <c r="L55" s="238">
        <v>933.51</v>
      </c>
      <c r="M55" s="237" t="s">
        <v>170</v>
      </c>
      <c r="N55" s="238">
        <v>956.95</v>
      </c>
      <c r="O55" s="237" t="s">
        <v>170</v>
      </c>
      <c r="P55" s="238">
        <v>888.62</v>
      </c>
      <c r="Q55" s="237" t="s">
        <v>170</v>
      </c>
      <c r="R55" s="238">
        <v>1001.61</v>
      </c>
      <c r="S55" s="237" t="s">
        <v>170</v>
      </c>
      <c r="T55" s="238">
        <v>948.48</v>
      </c>
      <c r="U55" s="237" t="s">
        <v>170</v>
      </c>
      <c r="V55" s="238">
        <v>856.47</v>
      </c>
      <c r="W55" s="237" t="s">
        <v>170</v>
      </c>
      <c r="X55" s="238">
        <v>728.06</v>
      </c>
      <c r="Y55" s="237" t="s">
        <v>170</v>
      </c>
    </row>
    <row r="56" spans="3:25" ht="12.75">
      <c r="C56" s="236" t="s">
        <v>70</v>
      </c>
      <c r="D56" s="242">
        <v>0</v>
      </c>
      <c r="E56" s="240" t="s">
        <v>170</v>
      </c>
      <c r="F56" s="242">
        <v>0</v>
      </c>
      <c r="G56" s="240" t="s">
        <v>170</v>
      </c>
      <c r="H56" s="242">
        <v>0</v>
      </c>
      <c r="I56" s="240" t="s">
        <v>170</v>
      </c>
      <c r="J56" s="242">
        <v>0</v>
      </c>
      <c r="K56" s="240" t="s">
        <v>170</v>
      </c>
      <c r="L56" s="242">
        <v>0</v>
      </c>
      <c r="M56" s="240" t="s">
        <v>170</v>
      </c>
      <c r="N56" s="242">
        <v>0</v>
      </c>
      <c r="O56" s="240" t="s">
        <v>170</v>
      </c>
      <c r="P56" s="242">
        <v>0</v>
      </c>
      <c r="Q56" s="240" t="s">
        <v>170</v>
      </c>
      <c r="R56" s="242">
        <v>0</v>
      </c>
      <c r="S56" s="240" t="s">
        <v>170</v>
      </c>
      <c r="T56" s="242">
        <v>0</v>
      </c>
      <c r="U56" s="240" t="s">
        <v>170</v>
      </c>
      <c r="V56" s="242">
        <v>0</v>
      </c>
      <c r="W56" s="240" t="s">
        <v>170</v>
      </c>
      <c r="X56" s="242">
        <v>0</v>
      </c>
      <c r="Y56" s="240" t="s">
        <v>170</v>
      </c>
    </row>
    <row r="57" spans="3:25" ht="12.75">
      <c r="C57" s="236" t="s">
        <v>69</v>
      </c>
      <c r="D57" s="238">
        <v>881.72</v>
      </c>
      <c r="E57" s="237" t="s">
        <v>170</v>
      </c>
      <c r="F57" s="238">
        <v>990.72</v>
      </c>
      <c r="G57" s="237" t="s">
        <v>170</v>
      </c>
      <c r="H57" s="238">
        <v>1066.75</v>
      </c>
      <c r="I57" s="237" t="s">
        <v>170</v>
      </c>
      <c r="J57" s="238">
        <v>910.92</v>
      </c>
      <c r="K57" s="237" t="s">
        <v>170</v>
      </c>
      <c r="L57" s="238">
        <v>1121.25</v>
      </c>
      <c r="M57" s="237" t="s">
        <v>170</v>
      </c>
      <c r="N57" s="239">
        <v>1171.5</v>
      </c>
      <c r="O57" s="237" t="s">
        <v>170</v>
      </c>
      <c r="P57" s="238">
        <v>958.08</v>
      </c>
      <c r="Q57" s="237" t="s">
        <v>170</v>
      </c>
      <c r="R57" s="239">
        <v>823.5</v>
      </c>
      <c r="S57" s="237" t="s">
        <v>170</v>
      </c>
      <c r="T57" s="238">
        <v>780.46</v>
      </c>
      <c r="U57" s="237" t="s">
        <v>170</v>
      </c>
      <c r="V57" s="238">
        <v>678.01</v>
      </c>
      <c r="W57" s="237" t="s">
        <v>170</v>
      </c>
      <c r="X57" s="238">
        <v>470.22</v>
      </c>
      <c r="Y57" s="237" t="s">
        <v>170</v>
      </c>
    </row>
    <row r="58" spans="3:25" ht="12.75">
      <c r="C58" s="236" t="s">
        <v>68</v>
      </c>
      <c r="D58" s="242">
        <v>0</v>
      </c>
      <c r="E58" s="240" t="s">
        <v>170</v>
      </c>
      <c r="F58" s="242">
        <v>0</v>
      </c>
      <c r="G58" s="240" t="s">
        <v>170</v>
      </c>
      <c r="H58" s="242">
        <v>0</v>
      </c>
      <c r="I58" s="240" t="s">
        <v>170</v>
      </c>
      <c r="J58" s="242">
        <v>0</v>
      </c>
      <c r="K58" s="240" t="s">
        <v>170</v>
      </c>
      <c r="L58" s="242">
        <v>0</v>
      </c>
      <c r="M58" s="240" t="s">
        <v>170</v>
      </c>
      <c r="N58" s="242">
        <v>0</v>
      </c>
      <c r="O58" s="240" t="s">
        <v>170</v>
      </c>
      <c r="P58" s="242">
        <v>0</v>
      </c>
      <c r="Q58" s="240" t="s">
        <v>170</v>
      </c>
      <c r="R58" s="242">
        <v>0</v>
      </c>
      <c r="S58" s="240" t="s">
        <v>170</v>
      </c>
      <c r="T58" s="242">
        <v>0</v>
      </c>
      <c r="U58" s="240" t="s">
        <v>170</v>
      </c>
      <c r="V58" s="242">
        <v>0</v>
      </c>
      <c r="W58" s="240" t="s">
        <v>170</v>
      </c>
      <c r="X58" s="242">
        <v>0</v>
      </c>
      <c r="Y58" s="240" t="s">
        <v>170</v>
      </c>
    </row>
    <row r="59" spans="3:25" ht="12.75">
      <c r="C59" s="236" t="s">
        <v>67</v>
      </c>
      <c r="D59" s="239">
        <v>5735</v>
      </c>
      <c r="E59" s="237" t="s">
        <v>170</v>
      </c>
      <c r="F59" s="239">
        <v>5727</v>
      </c>
      <c r="G59" s="237" t="s">
        <v>170</v>
      </c>
      <c r="H59" s="239">
        <v>6822</v>
      </c>
      <c r="I59" s="237" t="s">
        <v>170</v>
      </c>
      <c r="J59" s="238">
        <v>4868.26</v>
      </c>
      <c r="K59" s="237" t="s">
        <v>170</v>
      </c>
      <c r="L59" s="239">
        <v>5502.2</v>
      </c>
      <c r="M59" s="237" t="s">
        <v>170</v>
      </c>
      <c r="N59" s="238">
        <v>7959.27</v>
      </c>
      <c r="O59" s="237" t="s">
        <v>170</v>
      </c>
      <c r="P59" s="238">
        <v>6506.31</v>
      </c>
      <c r="Q59" s="237" t="s">
        <v>170</v>
      </c>
      <c r="R59" s="238">
        <v>6644.71</v>
      </c>
      <c r="S59" s="237" t="s">
        <v>170</v>
      </c>
      <c r="T59" s="238">
        <v>6691.36</v>
      </c>
      <c r="U59" s="237" t="s">
        <v>170</v>
      </c>
      <c r="V59" s="238">
        <v>6555.96</v>
      </c>
      <c r="W59" s="237" t="s">
        <v>170</v>
      </c>
      <c r="X59" s="239">
        <v>7256.6</v>
      </c>
      <c r="Y59" s="237" t="s">
        <v>170</v>
      </c>
    </row>
    <row r="60" spans="3:25" ht="12.75">
      <c r="C60" s="236" t="s">
        <v>66</v>
      </c>
      <c r="D60" s="241">
        <v>3114.43</v>
      </c>
      <c r="E60" s="240" t="s">
        <v>170</v>
      </c>
      <c r="F60" s="241">
        <v>3465.79</v>
      </c>
      <c r="G60" s="240" t="s">
        <v>170</v>
      </c>
      <c r="H60" s="241">
        <v>4244.22</v>
      </c>
      <c r="I60" s="240" t="s">
        <v>170</v>
      </c>
      <c r="J60" s="241">
        <v>2853.28</v>
      </c>
      <c r="K60" s="240" t="s">
        <v>170</v>
      </c>
      <c r="L60" s="241">
        <v>3534.42</v>
      </c>
      <c r="M60" s="240" t="s">
        <v>170</v>
      </c>
      <c r="N60" s="241">
        <v>2993.71</v>
      </c>
      <c r="O60" s="240" t="s">
        <v>170</v>
      </c>
      <c r="P60" s="241">
        <v>2150.19</v>
      </c>
      <c r="Q60" s="240" t="s">
        <v>170</v>
      </c>
      <c r="R60" s="241">
        <v>1965.15</v>
      </c>
      <c r="S60" s="240" t="s">
        <v>170</v>
      </c>
      <c r="T60" s="241">
        <v>2091.69</v>
      </c>
      <c r="U60" s="240" t="s">
        <v>170</v>
      </c>
      <c r="V60" s="241">
        <v>3017.45</v>
      </c>
      <c r="W60" s="240" t="s">
        <v>170</v>
      </c>
      <c r="X60" s="241">
        <v>2709.53</v>
      </c>
      <c r="Y60" s="240" t="s">
        <v>170</v>
      </c>
    </row>
    <row r="61" spans="3:25" ht="12.75">
      <c r="C61" s="236" t="s">
        <v>65</v>
      </c>
      <c r="D61" s="239">
        <v>12349.5</v>
      </c>
      <c r="E61" s="237" t="s">
        <v>170</v>
      </c>
      <c r="F61" s="239">
        <v>11234.2</v>
      </c>
      <c r="G61" s="237" t="s">
        <v>170</v>
      </c>
      <c r="H61" s="238">
        <v>13488.88</v>
      </c>
      <c r="I61" s="237" t="s">
        <v>170</v>
      </c>
      <c r="J61" s="239">
        <v>9364.5</v>
      </c>
      <c r="K61" s="237" t="s">
        <v>170</v>
      </c>
      <c r="L61" s="239">
        <v>13523.8</v>
      </c>
      <c r="M61" s="237" t="s">
        <v>170</v>
      </c>
      <c r="N61" s="238">
        <v>15732.95</v>
      </c>
      <c r="O61" s="237" t="s">
        <v>170</v>
      </c>
      <c r="P61" s="238">
        <v>14302.91</v>
      </c>
      <c r="Q61" s="237" t="s">
        <v>170</v>
      </c>
      <c r="R61" s="238">
        <v>13836.62</v>
      </c>
      <c r="S61" s="237" t="s">
        <v>170</v>
      </c>
      <c r="T61" s="238">
        <v>14947.21</v>
      </c>
      <c r="U61" s="237" t="s">
        <v>170</v>
      </c>
      <c r="V61" s="238">
        <v>15273.85</v>
      </c>
      <c r="W61" s="237" t="s">
        <v>170</v>
      </c>
      <c r="X61" s="238">
        <v>14154.12</v>
      </c>
      <c r="Y61" s="237" t="s">
        <v>170</v>
      </c>
    </row>
    <row r="62" spans="3:25" ht="12.75">
      <c r="C62" s="236" t="s">
        <v>64</v>
      </c>
      <c r="D62" s="241">
        <v>18.89</v>
      </c>
      <c r="E62" s="240" t="s">
        <v>170</v>
      </c>
      <c r="F62" s="241">
        <v>9.89</v>
      </c>
      <c r="G62" s="240" t="s">
        <v>170</v>
      </c>
      <c r="H62" s="241">
        <v>13.32</v>
      </c>
      <c r="I62" s="240" t="s">
        <v>170</v>
      </c>
      <c r="J62" s="241">
        <v>5.76</v>
      </c>
      <c r="K62" s="240" t="s">
        <v>170</v>
      </c>
      <c r="L62" s="241">
        <v>5.13</v>
      </c>
      <c r="M62" s="240" t="s">
        <v>170</v>
      </c>
      <c r="N62" s="241">
        <v>6.55</v>
      </c>
      <c r="O62" s="240" t="s">
        <v>170</v>
      </c>
      <c r="P62" s="242">
        <v>0</v>
      </c>
      <c r="Q62" s="240" t="s">
        <v>170</v>
      </c>
      <c r="R62" s="242">
        <v>0</v>
      </c>
      <c r="S62" s="240" t="s">
        <v>170</v>
      </c>
      <c r="T62" s="242">
        <v>0</v>
      </c>
      <c r="U62" s="240" t="s">
        <v>170</v>
      </c>
      <c r="V62" s="242">
        <v>0</v>
      </c>
      <c r="W62" s="240" t="s">
        <v>171</v>
      </c>
      <c r="X62" s="242">
        <v>0</v>
      </c>
      <c r="Y62" s="240" t="s">
        <v>171</v>
      </c>
    </row>
    <row r="63" spans="3:25" ht="12.75">
      <c r="C63" s="236" t="s">
        <v>63</v>
      </c>
      <c r="D63" s="238">
        <v>719.79</v>
      </c>
      <c r="E63" s="237" t="s">
        <v>170</v>
      </c>
      <c r="F63" s="238">
        <v>1029.21</v>
      </c>
      <c r="G63" s="237" t="s">
        <v>170</v>
      </c>
      <c r="H63" s="238">
        <v>1398.57</v>
      </c>
      <c r="I63" s="237" t="s">
        <v>170</v>
      </c>
      <c r="J63" s="238">
        <v>1040.83</v>
      </c>
      <c r="K63" s="237" t="s">
        <v>170</v>
      </c>
      <c r="L63" s="238">
        <v>1012.19</v>
      </c>
      <c r="M63" s="237" t="s">
        <v>170</v>
      </c>
      <c r="N63" s="239">
        <v>1174.5</v>
      </c>
      <c r="O63" s="237" t="s">
        <v>170</v>
      </c>
      <c r="P63" s="238">
        <v>978.27</v>
      </c>
      <c r="Q63" s="237" t="s">
        <v>170</v>
      </c>
      <c r="R63" s="238">
        <v>917.16</v>
      </c>
      <c r="S63" s="237" t="s">
        <v>170</v>
      </c>
      <c r="T63" s="238">
        <v>718.48</v>
      </c>
      <c r="U63" s="237" t="s">
        <v>170</v>
      </c>
      <c r="V63" s="238">
        <v>783.53</v>
      </c>
      <c r="W63" s="237" t="s">
        <v>170</v>
      </c>
      <c r="X63" s="238">
        <v>281.33</v>
      </c>
      <c r="Y63" s="237" t="s">
        <v>170</v>
      </c>
    </row>
    <row r="64" spans="3:25" ht="12.75">
      <c r="C64" s="236" t="s">
        <v>62</v>
      </c>
      <c r="D64" s="242">
        <v>0</v>
      </c>
      <c r="E64" s="240" t="s">
        <v>171</v>
      </c>
      <c r="F64" s="242">
        <v>0</v>
      </c>
      <c r="G64" s="240" t="s">
        <v>171</v>
      </c>
      <c r="H64" s="242">
        <v>0</v>
      </c>
      <c r="I64" s="240" t="s">
        <v>170</v>
      </c>
      <c r="J64" s="242">
        <v>0</v>
      </c>
      <c r="K64" s="240" t="s">
        <v>171</v>
      </c>
      <c r="L64" s="242">
        <v>0</v>
      </c>
      <c r="M64" s="240" t="s">
        <v>171</v>
      </c>
      <c r="N64" s="242">
        <v>0</v>
      </c>
      <c r="O64" s="240" t="s">
        <v>171</v>
      </c>
      <c r="P64" s="242">
        <v>0</v>
      </c>
      <c r="Q64" s="240" t="s">
        <v>171</v>
      </c>
      <c r="R64" s="241">
        <v>11.28</v>
      </c>
      <c r="S64" s="240" t="s">
        <v>170</v>
      </c>
      <c r="T64" s="241">
        <v>7.43</v>
      </c>
      <c r="U64" s="240" t="s">
        <v>170</v>
      </c>
      <c r="V64" s="241">
        <v>8.45</v>
      </c>
      <c r="W64" s="240" t="s">
        <v>170</v>
      </c>
      <c r="X64" s="241">
        <v>4.42</v>
      </c>
      <c r="Y64" s="240" t="s">
        <v>170</v>
      </c>
    </row>
    <row r="65" spans="3:25" ht="12.75">
      <c r="C65" s="236" t="s">
        <v>61</v>
      </c>
      <c r="D65" s="238">
        <v>894.46</v>
      </c>
      <c r="E65" s="237" t="s">
        <v>170</v>
      </c>
      <c r="F65" s="239">
        <v>1144.6</v>
      </c>
      <c r="G65" s="237" t="s">
        <v>170</v>
      </c>
      <c r="H65" s="238">
        <v>1550.22</v>
      </c>
      <c r="I65" s="237" t="s">
        <v>170</v>
      </c>
      <c r="J65" s="238">
        <v>1205.45</v>
      </c>
      <c r="K65" s="237" t="s">
        <v>170</v>
      </c>
      <c r="L65" s="238">
        <v>1506.94</v>
      </c>
      <c r="M65" s="237" t="s">
        <v>170</v>
      </c>
      <c r="N65" s="238">
        <v>1230.79</v>
      </c>
      <c r="O65" s="237" t="s">
        <v>170</v>
      </c>
      <c r="P65" s="238">
        <v>1311.97</v>
      </c>
      <c r="Q65" s="237" t="s">
        <v>170</v>
      </c>
      <c r="R65" s="238">
        <v>1251.67</v>
      </c>
      <c r="S65" s="237" t="s">
        <v>170</v>
      </c>
      <c r="T65" s="238">
        <v>1272.97</v>
      </c>
      <c r="U65" s="237" t="s">
        <v>170</v>
      </c>
      <c r="V65" s="238">
        <v>1364.38</v>
      </c>
      <c r="W65" s="237" t="s">
        <v>170</v>
      </c>
      <c r="X65" s="238">
        <v>1096.75</v>
      </c>
      <c r="Y65" s="237" t="s">
        <v>170</v>
      </c>
    </row>
    <row r="66" spans="3:25" ht="12.75">
      <c r="C66" s="236" t="s">
        <v>60</v>
      </c>
      <c r="D66" s="242">
        <v>398.7</v>
      </c>
      <c r="E66" s="240" t="s">
        <v>170</v>
      </c>
      <c r="F66" s="242">
        <v>459.5</v>
      </c>
      <c r="G66" s="240" t="s">
        <v>170</v>
      </c>
      <c r="H66" s="242">
        <v>626.3</v>
      </c>
      <c r="I66" s="240" t="s">
        <v>170</v>
      </c>
      <c r="J66" s="242">
        <v>406.5</v>
      </c>
      <c r="K66" s="240" t="s">
        <v>170</v>
      </c>
      <c r="L66" s="242">
        <v>433.6</v>
      </c>
      <c r="M66" s="240" t="s">
        <v>170</v>
      </c>
      <c r="N66" s="242">
        <v>430.3</v>
      </c>
      <c r="O66" s="240" t="s">
        <v>170</v>
      </c>
      <c r="P66" s="242">
        <v>355.4</v>
      </c>
      <c r="Q66" s="240" t="s">
        <v>170</v>
      </c>
      <c r="R66" s="242">
        <v>501.4</v>
      </c>
      <c r="S66" s="240" t="s">
        <v>170</v>
      </c>
      <c r="T66" s="242">
        <v>421.5</v>
      </c>
      <c r="U66" s="240" t="s">
        <v>170</v>
      </c>
      <c r="V66" s="241">
        <v>402.96</v>
      </c>
      <c r="W66" s="240" t="s">
        <v>170</v>
      </c>
      <c r="X66" s="242">
        <v>380.2</v>
      </c>
      <c r="Y66" s="240" t="s">
        <v>170</v>
      </c>
    </row>
    <row r="67" spans="3:25" ht="12.75">
      <c r="C67" s="236" t="s">
        <v>59</v>
      </c>
      <c r="D67" s="239">
        <v>2314.2</v>
      </c>
      <c r="E67" s="237" t="s">
        <v>170</v>
      </c>
      <c r="F67" s="239">
        <v>2326.2</v>
      </c>
      <c r="G67" s="237" t="s">
        <v>170</v>
      </c>
      <c r="H67" s="239">
        <v>2517.8</v>
      </c>
      <c r="I67" s="237" t="s">
        <v>170</v>
      </c>
      <c r="J67" s="239">
        <v>1178.3</v>
      </c>
      <c r="K67" s="237" t="s">
        <v>170</v>
      </c>
      <c r="L67" s="239">
        <v>1988</v>
      </c>
      <c r="M67" s="237" t="s">
        <v>170</v>
      </c>
      <c r="N67" s="239">
        <v>1963.5</v>
      </c>
      <c r="O67" s="237" t="s">
        <v>170</v>
      </c>
      <c r="P67" s="239">
        <v>1698.4</v>
      </c>
      <c r="Q67" s="237" t="s">
        <v>170</v>
      </c>
      <c r="R67" s="239">
        <v>2028.9</v>
      </c>
      <c r="S67" s="237" t="s">
        <v>170</v>
      </c>
      <c r="T67" s="239">
        <v>2027.1</v>
      </c>
      <c r="U67" s="237" t="s">
        <v>170</v>
      </c>
      <c r="V67" s="239">
        <v>2046.6</v>
      </c>
      <c r="W67" s="237" t="s">
        <v>170</v>
      </c>
      <c r="X67" s="239">
        <v>1892.5</v>
      </c>
      <c r="Y67" s="237" t="s">
        <v>170</v>
      </c>
    </row>
    <row r="68" spans="3:25" ht="12.75"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</row>
    <row r="69" spans="3:25" ht="12.75">
      <c r="C69" s="232" t="s">
        <v>259</v>
      </c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</row>
    <row r="70" spans="3:25" ht="12.75">
      <c r="C70" s="232" t="s">
        <v>56</v>
      </c>
      <c r="D70" s="231" t="s">
        <v>178</v>
      </c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</row>
    <row r="71" spans="3:25" ht="12.75">
      <c r="C71" s="232" t="s">
        <v>175</v>
      </c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</row>
    <row r="72" spans="3:25" ht="12.75">
      <c r="C72" s="232" t="s">
        <v>176</v>
      </c>
      <c r="D72" s="231" t="s">
        <v>177</v>
      </c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</row>
    <row r="73" spans="3:25" ht="12.75">
      <c r="C73" s="232" t="s">
        <v>171</v>
      </c>
      <c r="D73" s="231" t="s">
        <v>182</v>
      </c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</row>
    <row r="74" spans="3:25" ht="12.75">
      <c r="C74" s="51" t="s">
        <v>174</v>
      </c>
      <c r="D74" s="50" t="s">
        <v>183</v>
      </c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</row>
  </sheetData>
  <mergeCells count="11">
    <mergeCell ref="P38:Q38"/>
    <mergeCell ref="R38:S38"/>
    <mergeCell ref="T38:U38"/>
    <mergeCell ref="V38:W38"/>
    <mergeCell ref="X38:Y38"/>
    <mergeCell ref="N38:O38"/>
    <mergeCell ref="D38:E38"/>
    <mergeCell ref="F38:G38"/>
    <mergeCell ref="H38:I38"/>
    <mergeCell ref="J38:K38"/>
    <mergeCell ref="L38:M38"/>
  </mergeCells>
  <conditionalFormatting sqref="N41:N68">
    <cfRule type="top10" priority="2" dxfId="9" rank="4"/>
  </conditionalFormatting>
  <conditionalFormatting sqref="Q40:Q68">
    <cfRule type="top10" priority="1" dxfId="0" rank="4"/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92D050"/>
  </sheetPr>
  <dimension ref="A1:AM52"/>
  <sheetViews>
    <sheetView showGridLines="0" workbookViewId="0" topLeftCell="A1"/>
  </sheetViews>
  <sheetFormatPr defaultColWidth="8.8515625" defaultRowHeight="12.75"/>
  <cols>
    <col min="1" max="1" width="9.140625" style="132" customWidth="1"/>
    <col min="2" max="2" width="22.7109375" style="128" customWidth="1"/>
    <col min="3" max="6" width="18.57421875" style="128" customWidth="1"/>
    <col min="7" max="21" width="10.00390625" style="128" customWidth="1"/>
    <col min="22" max="23" width="10.7109375" style="128" customWidth="1"/>
    <col min="24" max="24" width="9.140625" style="132" customWidth="1"/>
    <col min="25" max="29" width="8.8515625" style="128" customWidth="1"/>
    <col min="30" max="30" width="9.8515625" style="128" customWidth="1"/>
    <col min="31" max="31" width="11.140625" style="128" customWidth="1"/>
    <col min="32" max="16384" width="8.8515625" style="128" customWidth="1"/>
  </cols>
  <sheetData>
    <row r="1" spans="24:39" s="111" customFormat="1" ht="12.75">
      <c r="X1" s="229"/>
      <c r="Y1" s="229"/>
      <c r="Z1" s="229"/>
      <c r="AA1" s="229"/>
      <c r="AB1" s="229"/>
      <c r="AC1" s="229"/>
      <c r="AD1" s="229"/>
      <c r="AE1" s="229"/>
      <c r="AF1" s="229"/>
      <c r="AG1" s="229"/>
      <c r="AH1" s="229"/>
      <c r="AI1" s="229"/>
      <c r="AJ1" s="229"/>
      <c r="AK1" s="229"/>
      <c r="AL1" s="229"/>
      <c r="AM1" s="229"/>
    </row>
    <row r="2" spans="2:39" s="111" customFormat="1" ht="12.75">
      <c r="B2" s="112" t="s">
        <v>238</v>
      </c>
      <c r="X2" s="229"/>
      <c r="Y2" s="229"/>
      <c r="Z2" s="229"/>
      <c r="AA2" s="229"/>
      <c r="AB2" s="229"/>
      <c r="AC2" s="229"/>
      <c r="AD2" s="229"/>
      <c r="AE2" s="229"/>
      <c r="AF2" s="229"/>
      <c r="AG2" s="229"/>
      <c r="AH2" s="229"/>
      <c r="AI2" s="229"/>
      <c r="AJ2" s="229"/>
      <c r="AK2" s="229"/>
      <c r="AL2" s="229"/>
      <c r="AM2" s="229"/>
    </row>
    <row r="3" spans="2:39" s="111" customFormat="1" ht="17.25" customHeight="1">
      <c r="B3" s="113" t="s">
        <v>343</v>
      </c>
      <c r="C3" s="114"/>
      <c r="D3" s="114"/>
      <c r="E3" s="114"/>
      <c r="F3" s="115"/>
      <c r="I3" s="116"/>
      <c r="J3" s="116"/>
      <c r="K3" s="116"/>
      <c r="L3" s="116"/>
      <c r="M3" s="116"/>
      <c r="N3" s="116"/>
      <c r="X3" s="229"/>
      <c r="Y3" s="229"/>
      <c r="Z3" s="229"/>
      <c r="AA3" s="229"/>
      <c r="AB3" s="229"/>
      <c r="AC3" s="229"/>
      <c r="AD3" s="229"/>
      <c r="AE3" s="229"/>
      <c r="AF3" s="229"/>
      <c r="AG3" s="229"/>
      <c r="AH3" s="229"/>
      <c r="AI3" s="229"/>
      <c r="AJ3" s="229"/>
      <c r="AK3" s="229"/>
      <c r="AL3" s="229"/>
      <c r="AM3" s="229"/>
    </row>
    <row r="4" spans="1:22" s="120" customFormat="1" ht="15" customHeight="1">
      <c r="A4" s="117"/>
      <c r="B4" s="271" t="s">
        <v>391</v>
      </c>
      <c r="C4" s="119"/>
      <c r="D4" s="119"/>
      <c r="E4" s="119"/>
      <c r="F4" s="119"/>
      <c r="G4" s="118"/>
      <c r="H4" s="118"/>
      <c r="I4" s="118"/>
      <c r="J4" s="118"/>
      <c r="K4" s="118"/>
      <c r="L4" s="118"/>
      <c r="M4" s="118"/>
      <c r="N4" s="116"/>
      <c r="O4" s="118"/>
      <c r="P4" s="118"/>
      <c r="Q4" s="118"/>
      <c r="R4" s="118"/>
      <c r="S4" s="118"/>
      <c r="T4" s="118"/>
      <c r="U4" s="118"/>
      <c r="V4" s="118"/>
    </row>
    <row r="5" spans="2:22" s="117" customFormat="1" ht="12.75">
      <c r="B5" s="309" t="s">
        <v>345</v>
      </c>
      <c r="C5" s="309"/>
      <c r="D5" s="309"/>
      <c r="E5" s="309"/>
      <c r="F5" s="309"/>
      <c r="G5" s="309"/>
      <c r="H5" s="309"/>
      <c r="I5" s="121"/>
      <c r="J5" s="121"/>
      <c r="K5" s="118"/>
      <c r="L5" s="118"/>
      <c r="M5" s="118"/>
      <c r="N5" s="122"/>
      <c r="O5" s="118"/>
      <c r="P5" s="118"/>
      <c r="Q5" s="118"/>
      <c r="R5" s="118"/>
      <c r="S5" s="118"/>
      <c r="T5" s="118"/>
      <c r="U5" s="118"/>
      <c r="V5" s="118"/>
    </row>
    <row r="6" spans="2:22" s="117" customFormat="1" ht="12.75">
      <c r="B6" s="123"/>
      <c r="C6" s="119"/>
      <c r="D6" s="119"/>
      <c r="E6" s="119"/>
      <c r="F6" s="119"/>
      <c r="G6" s="118"/>
      <c r="H6" s="121"/>
      <c r="I6" s="121"/>
      <c r="J6" s="121"/>
      <c r="K6" s="118"/>
      <c r="L6" s="118"/>
      <c r="M6" s="118"/>
      <c r="N6" s="122"/>
      <c r="O6" s="118"/>
      <c r="P6" s="118"/>
      <c r="Q6" s="118"/>
      <c r="R6" s="118"/>
      <c r="S6" s="118"/>
      <c r="T6" s="118"/>
      <c r="U6" s="118"/>
      <c r="V6" s="118"/>
    </row>
    <row r="7" spans="2:22" s="117" customFormat="1" ht="12.75">
      <c r="B7" s="123"/>
      <c r="C7" s="119"/>
      <c r="D7" s="119"/>
      <c r="E7" s="119"/>
      <c r="F7" s="119"/>
      <c r="G7" s="118"/>
      <c r="H7" s="121"/>
      <c r="I7" s="121"/>
      <c r="J7" s="121"/>
      <c r="K7" s="118"/>
      <c r="L7" s="118"/>
      <c r="M7" s="118"/>
      <c r="N7" s="116"/>
      <c r="O7" s="118"/>
      <c r="P7" s="118"/>
      <c r="Q7" s="118"/>
      <c r="R7" s="118"/>
      <c r="S7" s="118"/>
      <c r="T7" s="118"/>
      <c r="U7" s="118"/>
      <c r="V7" s="118"/>
    </row>
    <row r="8" spans="2:22" s="117" customFormat="1" ht="12.75">
      <c r="B8" s="123"/>
      <c r="C8" s="119"/>
      <c r="D8" s="119"/>
      <c r="E8" s="119"/>
      <c r="F8" s="119"/>
      <c r="G8" s="118"/>
      <c r="H8" s="121"/>
      <c r="I8" s="121"/>
      <c r="J8" s="121"/>
      <c r="K8" s="118"/>
      <c r="L8" s="118"/>
      <c r="M8" s="118"/>
      <c r="N8" s="116"/>
      <c r="O8" s="118"/>
      <c r="P8" s="118"/>
      <c r="Q8" s="118"/>
      <c r="R8" s="118"/>
      <c r="S8" s="118"/>
      <c r="T8" s="118"/>
      <c r="U8" s="118"/>
      <c r="V8" s="118"/>
    </row>
    <row r="9" spans="2:22" s="117" customFormat="1" ht="12.75">
      <c r="B9" s="123"/>
      <c r="C9" s="119"/>
      <c r="D9" s="119"/>
      <c r="E9" s="119"/>
      <c r="F9" s="119"/>
      <c r="G9" s="118"/>
      <c r="H9" s="121"/>
      <c r="I9" s="121"/>
      <c r="J9" s="121"/>
      <c r="K9" s="118"/>
      <c r="L9" s="118"/>
      <c r="M9" s="118"/>
      <c r="N9" s="116"/>
      <c r="O9" s="118"/>
      <c r="P9" s="118"/>
      <c r="Q9" s="118"/>
      <c r="R9" s="118"/>
      <c r="S9" s="118"/>
      <c r="T9" s="118"/>
      <c r="U9" s="118"/>
      <c r="V9" s="118"/>
    </row>
    <row r="10" spans="1:22" s="117" customFormat="1" ht="12.75">
      <c r="A10" s="124"/>
      <c r="B10" s="123"/>
      <c r="C10" s="119"/>
      <c r="D10" s="119"/>
      <c r="E10" s="119"/>
      <c r="F10" s="119"/>
      <c r="G10" s="118"/>
      <c r="H10" s="121"/>
      <c r="I10" s="121"/>
      <c r="J10" s="121"/>
      <c r="K10" s="118"/>
      <c r="L10" s="118"/>
      <c r="M10" s="118"/>
      <c r="N10" s="116"/>
      <c r="O10" s="118"/>
      <c r="P10" s="118"/>
      <c r="Q10" s="118"/>
      <c r="R10" s="118"/>
      <c r="S10" s="118"/>
      <c r="T10" s="118"/>
      <c r="U10" s="118"/>
      <c r="V10" s="118"/>
    </row>
    <row r="11" spans="2:22" s="117" customFormat="1" ht="12.75">
      <c r="B11" s="123"/>
      <c r="C11" s="119"/>
      <c r="D11" s="119"/>
      <c r="E11" s="119"/>
      <c r="F11" s="119"/>
      <c r="G11" s="118"/>
      <c r="H11" s="121"/>
      <c r="I11" s="121"/>
      <c r="J11" s="121"/>
      <c r="K11" s="118"/>
      <c r="L11" s="118"/>
      <c r="M11" s="118"/>
      <c r="N11" s="116"/>
      <c r="O11" s="118"/>
      <c r="P11" s="118"/>
      <c r="Q11" s="118"/>
      <c r="R11" s="118"/>
      <c r="S11" s="118"/>
      <c r="T11" s="118"/>
      <c r="U11" s="118"/>
      <c r="V11" s="118"/>
    </row>
    <row r="12" spans="2:22" s="117" customFormat="1" ht="12.75">
      <c r="B12" s="123"/>
      <c r="C12" s="119"/>
      <c r="D12" s="119"/>
      <c r="E12" s="119"/>
      <c r="F12" s="119"/>
      <c r="G12" s="118"/>
      <c r="H12" s="121"/>
      <c r="I12" s="121"/>
      <c r="J12" s="121"/>
      <c r="K12" s="118"/>
      <c r="L12" s="118"/>
      <c r="M12" s="118"/>
      <c r="N12" s="116"/>
      <c r="O12" s="118"/>
      <c r="P12" s="118"/>
      <c r="Q12" s="118"/>
      <c r="R12" s="118"/>
      <c r="S12" s="118"/>
      <c r="T12" s="118"/>
      <c r="U12" s="118"/>
      <c r="V12" s="118"/>
    </row>
    <row r="13" spans="2:22" s="117" customFormat="1" ht="12.75">
      <c r="B13" s="123"/>
      <c r="C13" s="119"/>
      <c r="D13" s="119"/>
      <c r="E13" s="119"/>
      <c r="F13" s="119"/>
      <c r="G13" s="118"/>
      <c r="H13" s="121"/>
      <c r="I13" s="121"/>
      <c r="J13" s="121"/>
      <c r="K13" s="118"/>
      <c r="L13" s="121"/>
      <c r="M13" s="118"/>
      <c r="N13" s="116"/>
      <c r="O13" s="118"/>
      <c r="P13" s="118"/>
      <c r="Q13" s="118"/>
      <c r="R13" s="118"/>
      <c r="S13" s="118"/>
      <c r="T13" s="118"/>
      <c r="U13" s="118"/>
      <c r="V13" s="118"/>
    </row>
    <row r="14" spans="2:22" s="117" customFormat="1" ht="12.75">
      <c r="B14" s="123"/>
      <c r="C14" s="119"/>
      <c r="D14" s="119"/>
      <c r="E14" s="119"/>
      <c r="F14" s="119"/>
      <c r="G14" s="118"/>
      <c r="H14" s="121"/>
      <c r="I14" s="121"/>
      <c r="J14" s="121"/>
      <c r="K14" s="118"/>
      <c r="L14" s="118"/>
      <c r="M14" s="118"/>
      <c r="N14" s="116"/>
      <c r="O14" s="118"/>
      <c r="P14" s="118"/>
      <c r="Q14" s="118"/>
      <c r="R14" s="118"/>
      <c r="S14" s="118"/>
      <c r="T14" s="118"/>
      <c r="U14" s="118"/>
      <c r="V14" s="118"/>
    </row>
    <row r="15" spans="2:22" s="117" customFormat="1" ht="12.75">
      <c r="B15" s="123"/>
      <c r="C15" s="119"/>
      <c r="D15" s="119"/>
      <c r="E15" s="119"/>
      <c r="F15" s="125"/>
      <c r="G15" s="118"/>
      <c r="H15" s="121"/>
      <c r="I15" s="121"/>
      <c r="J15" s="121"/>
      <c r="K15" s="118"/>
      <c r="L15" s="118"/>
      <c r="M15" s="118"/>
      <c r="N15" s="116"/>
      <c r="O15" s="118"/>
      <c r="P15" s="118"/>
      <c r="Q15" s="118"/>
      <c r="R15" s="118"/>
      <c r="S15" s="118"/>
      <c r="T15" s="118"/>
      <c r="U15" s="118"/>
      <c r="V15" s="118"/>
    </row>
    <row r="16" spans="2:22" s="117" customFormat="1" ht="12.75">
      <c r="B16" s="123"/>
      <c r="C16" s="119"/>
      <c r="D16" s="119"/>
      <c r="E16" s="119"/>
      <c r="F16" s="119"/>
      <c r="G16" s="118"/>
      <c r="H16" s="121"/>
      <c r="I16" s="121"/>
      <c r="J16" s="121"/>
      <c r="K16" s="118"/>
      <c r="L16" s="118"/>
      <c r="M16" s="118"/>
      <c r="N16" s="116"/>
      <c r="O16" s="118"/>
      <c r="P16" s="118"/>
      <c r="Q16" s="118"/>
      <c r="R16" s="118"/>
      <c r="S16" s="118"/>
      <c r="T16" s="118"/>
      <c r="U16" s="118"/>
      <c r="V16" s="118"/>
    </row>
    <row r="17" spans="2:22" s="117" customFormat="1" ht="12.75">
      <c r="B17" s="123"/>
      <c r="C17" s="119"/>
      <c r="D17" s="119"/>
      <c r="E17" s="119"/>
      <c r="F17" s="119"/>
      <c r="G17" s="118"/>
      <c r="H17" s="121"/>
      <c r="I17" s="121"/>
      <c r="J17" s="121"/>
      <c r="K17" s="118"/>
      <c r="L17" s="118"/>
      <c r="M17" s="118"/>
      <c r="N17" s="116"/>
      <c r="O17" s="126"/>
      <c r="P17" s="118"/>
      <c r="Q17" s="118"/>
      <c r="R17" s="118"/>
      <c r="S17" s="118"/>
      <c r="T17" s="118"/>
      <c r="U17" s="118"/>
      <c r="V17" s="118"/>
    </row>
    <row r="18" spans="2:22" s="117" customFormat="1" ht="12.75">
      <c r="B18" s="123"/>
      <c r="C18" s="119"/>
      <c r="D18" s="119"/>
      <c r="E18" s="119"/>
      <c r="F18" s="119"/>
      <c r="G18" s="118"/>
      <c r="H18" s="121"/>
      <c r="I18" s="121"/>
      <c r="J18" s="121"/>
      <c r="K18" s="118"/>
      <c r="L18" s="118"/>
      <c r="M18" s="118"/>
      <c r="N18" s="116"/>
      <c r="O18" s="118"/>
      <c r="P18" s="118"/>
      <c r="Q18" s="118"/>
      <c r="R18" s="118"/>
      <c r="S18" s="118"/>
      <c r="T18" s="118"/>
      <c r="U18" s="118"/>
      <c r="V18" s="118"/>
    </row>
    <row r="19" spans="2:22" s="117" customFormat="1" ht="12.75">
      <c r="B19" s="123"/>
      <c r="C19" s="119"/>
      <c r="D19" s="119"/>
      <c r="E19" s="119"/>
      <c r="F19" s="119"/>
      <c r="G19" s="118"/>
      <c r="H19" s="121"/>
      <c r="I19" s="121"/>
      <c r="J19" s="121"/>
      <c r="K19" s="118"/>
      <c r="L19" s="118"/>
      <c r="M19" s="118"/>
      <c r="N19" s="116"/>
      <c r="O19" s="121"/>
      <c r="P19" s="118"/>
      <c r="Q19" s="118"/>
      <c r="R19" s="118"/>
      <c r="S19" s="118"/>
      <c r="T19" s="118"/>
      <c r="U19" s="118"/>
      <c r="V19" s="118"/>
    </row>
    <row r="20" spans="2:22" s="117" customFormat="1" ht="12.75">
      <c r="B20" s="123"/>
      <c r="C20" s="119"/>
      <c r="D20" s="119"/>
      <c r="E20" s="119"/>
      <c r="F20" s="119"/>
      <c r="G20" s="118"/>
      <c r="H20" s="121"/>
      <c r="I20" s="121"/>
      <c r="J20" s="121"/>
      <c r="K20" s="118"/>
      <c r="L20" s="118"/>
      <c r="M20" s="118"/>
      <c r="N20" s="116"/>
      <c r="O20" s="118"/>
      <c r="P20" s="118"/>
      <c r="Q20" s="118"/>
      <c r="R20" s="118"/>
      <c r="S20" s="118"/>
      <c r="T20" s="118"/>
      <c r="U20" s="118"/>
      <c r="V20" s="118"/>
    </row>
    <row r="21" spans="2:22" s="117" customFormat="1" ht="12.75">
      <c r="B21" s="123"/>
      <c r="C21" s="119"/>
      <c r="D21" s="119"/>
      <c r="E21" s="119"/>
      <c r="F21" s="119"/>
      <c r="G21" s="118"/>
      <c r="H21" s="121"/>
      <c r="I21" s="121"/>
      <c r="J21" s="121"/>
      <c r="K21" s="118"/>
      <c r="L21" s="118"/>
      <c r="M21" s="118"/>
      <c r="N21" s="116"/>
      <c r="O21" s="118"/>
      <c r="P21" s="118"/>
      <c r="Q21" s="118"/>
      <c r="R21" s="118"/>
      <c r="S21" s="118"/>
      <c r="T21" s="118"/>
      <c r="U21" s="118"/>
      <c r="V21" s="118"/>
    </row>
    <row r="22" spans="2:22" s="117" customFormat="1" ht="12.75">
      <c r="B22" s="123"/>
      <c r="C22" s="119"/>
      <c r="D22" s="119"/>
      <c r="E22" s="119"/>
      <c r="F22" s="119"/>
      <c r="G22" s="118"/>
      <c r="H22" s="121"/>
      <c r="I22" s="121"/>
      <c r="J22" s="121"/>
      <c r="K22" s="118"/>
      <c r="L22" s="118"/>
      <c r="M22" s="118"/>
      <c r="N22" s="116"/>
      <c r="O22" s="118"/>
      <c r="P22" s="118"/>
      <c r="Q22" s="118"/>
      <c r="R22" s="118"/>
      <c r="S22" s="118"/>
      <c r="T22" s="118"/>
      <c r="U22" s="118"/>
      <c r="V22" s="118"/>
    </row>
    <row r="23" spans="2:22" s="117" customFormat="1" ht="12.75">
      <c r="B23" s="123"/>
      <c r="C23" s="119"/>
      <c r="D23" s="119"/>
      <c r="E23" s="119"/>
      <c r="F23" s="119"/>
      <c r="G23" s="118"/>
      <c r="H23" s="121"/>
      <c r="I23" s="121"/>
      <c r="J23" s="121"/>
      <c r="K23" s="118"/>
      <c r="L23" s="118"/>
      <c r="M23" s="118"/>
      <c r="N23" s="116"/>
      <c r="O23" s="118"/>
      <c r="P23" s="118"/>
      <c r="Q23" s="118"/>
      <c r="R23" s="118"/>
      <c r="S23" s="118"/>
      <c r="T23" s="118"/>
      <c r="U23" s="118"/>
      <c r="V23" s="118"/>
    </row>
    <row r="24" spans="2:22" s="117" customFormat="1" ht="12.75">
      <c r="B24" s="123"/>
      <c r="C24" s="119"/>
      <c r="D24" s="119"/>
      <c r="E24" s="119"/>
      <c r="F24" s="119"/>
      <c r="G24" s="118"/>
      <c r="H24" s="121"/>
      <c r="I24" s="121"/>
      <c r="J24" s="121"/>
      <c r="K24" s="118"/>
      <c r="L24" s="118"/>
      <c r="M24" s="118"/>
      <c r="N24" s="116"/>
      <c r="O24" s="118"/>
      <c r="P24" s="118"/>
      <c r="Q24" s="118"/>
      <c r="R24" s="118"/>
      <c r="S24" s="118"/>
      <c r="T24" s="118"/>
      <c r="U24" s="118"/>
      <c r="V24" s="118"/>
    </row>
    <row r="25" spans="2:22" s="117" customFormat="1" ht="12.75">
      <c r="B25" s="123"/>
      <c r="C25" s="119"/>
      <c r="D25" s="119"/>
      <c r="E25" s="119"/>
      <c r="F25" s="119"/>
      <c r="G25" s="118"/>
      <c r="H25" s="121"/>
      <c r="I25" s="121"/>
      <c r="J25" s="121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</row>
    <row r="26" spans="2:22" s="117" customFormat="1" ht="12.75">
      <c r="B26" s="123"/>
      <c r="C26" s="119"/>
      <c r="D26" s="119"/>
      <c r="E26" s="119"/>
      <c r="F26" s="119"/>
      <c r="G26" s="118"/>
      <c r="H26" s="121"/>
      <c r="I26" s="121"/>
      <c r="J26" s="121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</row>
    <row r="27" spans="2:22" s="117" customFormat="1" ht="12.75">
      <c r="B27" s="123"/>
      <c r="C27" s="119"/>
      <c r="D27" s="119"/>
      <c r="E27" s="119"/>
      <c r="F27" s="119"/>
      <c r="G27" s="118"/>
      <c r="H27" s="121"/>
      <c r="I27" s="121"/>
      <c r="J27" s="121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</row>
    <row r="28" spans="2:22" s="117" customFormat="1" ht="12.75">
      <c r="B28" s="123"/>
      <c r="C28" s="119"/>
      <c r="D28" s="119"/>
      <c r="E28" s="119"/>
      <c r="F28" s="119"/>
      <c r="G28" s="118"/>
      <c r="H28" s="121"/>
      <c r="I28" s="121"/>
      <c r="J28" s="121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</row>
    <row r="29" spans="2:22" s="117" customFormat="1" ht="12.75">
      <c r="B29" s="123"/>
      <c r="C29" s="119"/>
      <c r="D29" s="119"/>
      <c r="E29" s="119"/>
      <c r="F29" s="119"/>
      <c r="G29" s="118"/>
      <c r="H29" s="121"/>
      <c r="I29" s="121"/>
      <c r="J29" s="121"/>
      <c r="K29" s="118"/>
      <c r="L29" s="118"/>
      <c r="M29" s="118"/>
      <c r="N29" s="121"/>
      <c r="O29" s="121"/>
      <c r="P29" s="118"/>
      <c r="Q29" s="118"/>
      <c r="R29" s="118"/>
      <c r="S29" s="118"/>
      <c r="T29" s="118"/>
      <c r="U29" s="118"/>
      <c r="V29" s="118"/>
    </row>
    <row r="30" spans="2:22" s="117" customFormat="1" ht="12.75">
      <c r="B30" s="123"/>
      <c r="C30" s="119"/>
      <c r="D30" s="119"/>
      <c r="E30" s="119"/>
      <c r="F30" s="119"/>
      <c r="G30" s="118"/>
      <c r="H30" s="121"/>
      <c r="I30" s="121"/>
      <c r="J30" s="121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</row>
    <row r="31" spans="2:22" s="117" customFormat="1" ht="12.75">
      <c r="B31" s="123"/>
      <c r="C31" s="119"/>
      <c r="D31" s="119"/>
      <c r="E31" s="119"/>
      <c r="F31" s="119"/>
      <c r="G31" s="118"/>
      <c r="H31" s="121"/>
      <c r="I31" s="121"/>
      <c r="J31" s="121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</row>
    <row r="32" spans="2:22" s="117" customFormat="1" ht="12.75">
      <c r="B32" s="123"/>
      <c r="C32" s="119"/>
      <c r="D32" s="119"/>
      <c r="E32" s="119"/>
      <c r="F32" s="119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</row>
    <row r="33" spans="2:22" s="117" customFormat="1" ht="12.75">
      <c r="B33" s="123"/>
      <c r="C33" s="119"/>
      <c r="D33" s="119"/>
      <c r="E33" s="119"/>
      <c r="F33" s="119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</row>
    <row r="34" spans="2:22" s="117" customFormat="1" ht="12.75">
      <c r="B34" s="123"/>
      <c r="C34" s="119"/>
      <c r="D34" s="119"/>
      <c r="E34" s="119"/>
      <c r="F34" s="119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</row>
    <row r="35" spans="2:22" s="117" customFormat="1" ht="12.75">
      <c r="B35" s="123"/>
      <c r="C35" s="119"/>
      <c r="D35" s="119"/>
      <c r="E35" s="119"/>
      <c r="F35" s="119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</row>
    <row r="36" spans="2:22" s="117" customFormat="1" ht="24" customHeight="1">
      <c r="B36" s="127"/>
      <c r="C36" s="119"/>
      <c r="D36" s="119"/>
      <c r="E36" s="119"/>
      <c r="F36" s="119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</row>
    <row r="37" spans="2:22" s="117" customFormat="1" ht="12.75">
      <c r="B37" s="123"/>
      <c r="C37" s="119"/>
      <c r="D37" s="119"/>
      <c r="E37" s="119"/>
      <c r="F37" s="119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</row>
    <row r="38" spans="2:22" s="117" customFormat="1" ht="12.75">
      <c r="B38" s="123"/>
      <c r="C38" s="119"/>
      <c r="D38" s="119"/>
      <c r="E38" s="119"/>
      <c r="F38" s="119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</row>
    <row r="39" spans="2:22" s="117" customFormat="1" ht="12.75">
      <c r="B39" s="123"/>
      <c r="C39" s="119"/>
      <c r="D39" s="119"/>
      <c r="E39" s="119"/>
      <c r="F39" s="119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</row>
    <row r="40" spans="2:22" s="117" customFormat="1" ht="12.75">
      <c r="B40" s="123"/>
      <c r="C40" s="125"/>
      <c r="D40" s="125"/>
      <c r="E40" s="119"/>
      <c r="F40" s="119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</row>
    <row r="41" spans="2:22" s="117" customFormat="1" ht="12.75">
      <c r="B41" s="118"/>
      <c r="C41" s="119"/>
      <c r="D41" s="119"/>
      <c r="E41" s="119"/>
      <c r="F41" s="119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</row>
    <row r="42" spans="2:22" s="117" customFormat="1" ht="12.75">
      <c r="B42" s="118"/>
      <c r="C42" s="119"/>
      <c r="D42" s="119"/>
      <c r="E42" s="119"/>
      <c r="F42" s="119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</row>
    <row r="43" spans="2:22" s="117" customFormat="1" ht="12.75">
      <c r="B43" s="310"/>
      <c r="C43" s="310"/>
      <c r="D43" s="310"/>
      <c r="E43" s="310"/>
      <c r="F43" s="310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</row>
    <row r="44" spans="2:22" s="117" customFormat="1" ht="12.75">
      <c r="B44" s="308"/>
      <c r="C44" s="308"/>
      <c r="D44" s="308"/>
      <c r="E44" s="308"/>
      <c r="F44" s="308"/>
      <c r="G44" s="308"/>
      <c r="H44" s="308"/>
      <c r="I44" s="128"/>
      <c r="J44" s="128"/>
      <c r="K44" s="128"/>
      <c r="L44" s="128"/>
      <c r="M44" s="128"/>
      <c r="N44" s="128"/>
      <c r="O44" s="118"/>
      <c r="P44" s="118"/>
      <c r="Q44" s="118"/>
      <c r="R44" s="118"/>
      <c r="S44" s="118"/>
      <c r="T44" s="118"/>
      <c r="U44" s="118"/>
      <c r="V44" s="118"/>
    </row>
    <row r="45" spans="2:22" s="117" customFormat="1" ht="10.5" customHeight="1">
      <c r="B45" s="309"/>
      <c r="C45" s="309"/>
      <c r="D45" s="309"/>
      <c r="E45" s="309"/>
      <c r="F45" s="309"/>
      <c r="G45" s="309"/>
      <c r="H45" s="309"/>
      <c r="I45" s="129"/>
      <c r="J45" s="129"/>
      <c r="K45" s="129"/>
      <c r="L45" s="129"/>
      <c r="M45" s="129"/>
      <c r="N45" s="129"/>
      <c r="O45" s="118"/>
      <c r="P45" s="118"/>
      <c r="Q45" s="118"/>
      <c r="R45" s="118"/>
      <c r="S45" s="118"/>
      <c r="T45" s="118"/>
      <c r="U45" s="118"/>
      <c r="V45" s="118"/>
    </row>
    <row r="46" spans="3:38" s="111" customFormat="1" ht="14.25" customHeight="1">
      <c r="C46" s="229"/>
      <c r="F46" s="130"/>
      <c r="G46" s="229"/>
      <c r="H46" s="229"/>
      <c r="I46" s="229"/>
      <c r="J46" s="229"/>
      <c r="K46" s="229"/>
      <c r="L46" s="229"/>
      <c r="M46" s="229"/>
      <c r="N46" s="229"/>
      <c r="O46" s="229"/>
      <c r="W46" s="229"/>
      <c r="X46" s="229"/>
      <c r="Y46" s="229"/>
      <c r="Z46" s="229"/>
      <c r="AA46" s="229"/>
      <c r="AB46" s="229"/>
      <c r="AC46" s="229"/>
      <c r="AD46" s="229"/>
      <c r="AE46" s="229"/>
      <c r="AF46" s="229"/>
      <c r="AG46" s="229"/>
      <c r="AH46" s="229"/>
      <c r="AI46" s="229"/>
      <c r="AJ46" s="229"/>
      <c r="AK46" s="229"/>
      <c r="AL46" s="229"/>
    </row>
    <row r="47" spans="7:38" s="111" customFormat="1" ht="12.75">
      <c r="G47" s="229"/>
      <c r="H47" s="229"/>
      <c r="I47" s="229"/>
      <c r="J47" s="229"/>
      <c r="K47" s="229"/>
      <c r="L47" s="229"/>
      <c r="M47" s="229"/>
      <c r="N47" s="229"/>
      <c r="O47" s="229"/>
      <c r="W47" s="229"/>
      <c r="X47" s="229"/>
      <c r="Y47" s="229"/>
      <c r="Z47" s="229"/>
      <c r="AA47" s="229"/>
      <c r="AB47" s="229"/>
      <c r="AC47" s="229"/>
      <c r="AD47" s="229"/>
      <c r="AE47" s="229"/>
      <c r="AF47" s="229"/>
      <c r="AG47" s="229"/>
      <c r="AH47" s="229"/>
      <c r="AI47" s="229"/>
      <c r="AJ47" s="229"/>
      <c r="AK47" s="229"/>
      <c r="AL47" s="229"/>
    </row>
    <row r="48" spans="3:39" s="111" customFormat="1" ht="12.75">
      <c r="C48" s="131"/>
      <c r="D48" s="131"/>
      <c r="E48" s="131"/>
      <c r="G48" s="229"/>
      <c r="H48" s="229"/>
      <c r="I48" s="229"/>
      <c r="J48" s="229"/>
      <c r="K48" s="229"/>
      <c r="L48" s="229"/>
      <c r="M48" s="229"/>
      <c r="N48" s="229"/>
      <c r="O48" s="229"/>
      <c r="X48" s="229"/>
      <c r="Y48" s="229"/>
      <c r="Z48" s="229"/>
      <c r="AA48" s="229"/>
      <c r="AB48" s="229"/>
      <c r="AC48" s="229"/>
      <c r="AD48" s="229"/>
      <c r="AE48" s="229"/>
      <c r="AF48" s="229"/>
      <c r="AG48" s="229"/>
      <c r="AH48" s="229"/>
      <c r="AI48" s="229"/>
      <c r="AJ48" s="229"/>
      <c r="AK48" s="229"/>
      <c r="AL48" s="229"/>
      <c r="AM48" s="229"/>
    </row>
    <row r="49" spans="3:39" s="111" customFormat="1" ht="12.75">
      <c r="C49" s="131"/>
      <c r="D49" s="131"/>
      <c r="E49" s="131"/>
      <c r="G49" s="229"/>
      <c r="H49" s="229"/>
      <c r="I49" s="229"/>
      <c r="J49" s="229"/>
      <c r="K49" s="229"/>
      <c r="L49" s="229"/>
      <c r="M49" s="229"/>
      <c r="N49" s="229"/>
      <c r="O49" s="229"/>
      <c r="X49" s="229"/>
      <c r="Y49" s="229"/>
      <c r="Z49" s="229"/>
      <c r="AA49" s="229"/>
      <c r="AB49" s="229"/>
      <c r="AC49" s="229"/>
      <c r="AD49" s="229"/>
      <c r="AE49" s="229"/>
      <c r="AF49" s="229"/>
      <c r="AG49" s="229"/>
      <c r="AH49" s="229"/>
      <c r="AI49" s="229"/>
      <c r="AJ49" s="229"/>
      <c r="AK49" s="229"/>
      <c r="AL49" s="229"/>
      <c r="AM49" s="229"/>
    </row>
    <row r="50" spans="7:15" s="111" customFormat="1" ht="12.75">
      <c r="G50" s="229"/>
      <c r="H50" s="229"/>
      <c r="I50" s="229"/>
      <c r="J50" s="229"/>
      <c r="K50" s="229"/>
      <c r="L50" s="229"/>
      <c r="M50" s="229"/>
      <c r="N50" s="229"/>
      <c r="O50" s="229"/>
    </row>
    <row r="51" s="111" customFormat="1" ht="12.75"/>
    <row r="52" spans="1:24" ht="12.75">
      <c r="A52" s="111"/>
      <c r="W52" s="111"/>
      <c r="X52" s="111"/>
    </row>
  </sheetData>
  <mergeCells count="4">
    <mergeCell ref="B44:H44"/>
    <mergeCell ref="B45:H45"/>
    <mergeCell ref="B43:F43"/>
    <mergeCell ref="B5:H5"/>
  </mergeCells>
  <conditionalFormatting sqref="C16:F31">
    <cfRule type="containsText" priority="9" dxfId="0" operator="containsText" stopIfTrue="1" text="c">
      <formula>NOT(ISERROR(SEARCH("c",C16)))</formula>
    </cfRule>
  </conditionalFormatting>
  <conditionalFormatting sqref="C6:C10 C14 E14:F14 E6:F10">
    <cfRule type="containsText" priority="8" dxfId="0" operator="containsText" stopIfTrue="1" text="c">
      <formula>NOT(ISERROR(SEARCH("c",C6)))</formula>
    </cfRule>
  </conditionalFormatting>
  <conditionalFormatting sqref="D6:D10 D14">
    <cfRule type="containsText" priority="6" dxfId="0" operator="containsText" stopIfTrue="1" text="c">
      <formula>NOT(ISERROR(SEARCH("c",D6)))</formula>
    </cfRule>
  </conditionalFormatting>
  <conditionalFormatting sqref="C32:F34">
    <cfRule type="containsText" priority="5" dxfId="0" operator="containsText" stopIfTrue="1" text="c">
      <formula>NOT(ISERROR(SEARCH("c",C32)))</formula>
    </cfRule>
  </conditionalFormatting>
  <conditionalFormatting sqref="C35:F37">
    <cfRule type="containsText" priority="4" dxfId="0" operator="containsText" stopIfTrue="1" text="c">
      <formula>NOT(ISERROR(SEARCH("c",C35)))</formula>
    </cfRule>
  </conditionalFormatting>
  <conditionalFormatting sqref="C38:F39">
    <cfRule type="containsText" priority="3" dxfId="0" operator="containsText" stopIfTrue="1" text="c">
      <formula>NOT(ISERROR(SEARCH("c",C38)))</formula>
    </cfRule>
  </conditionalFormatting>
  <conditionalFormatting sqref="C40:F42">
    <cfRule type="containsText" priority="2" dxfId="0" operator="containsText" stopIfTrue="1" text="c">
      <formula>NOT(ISERROR(SEARCH("c",C40)))</formula>
    </cfRule>
  </conditionalFormatting>
  <conditionalFormatting sqref="C4:F4">
    <cfRule type="containsText" priority="1" dxfId="0" operator="containsText" stopIfTrue="1" text="c">
      <formula>NOT(ISERROR(SEARCH("c",C4)))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7"/>
  </sheetPr>
  <dimension ref="A3:J106"/>
  <sheetViews>
    <sheetView workbookViewId="0" topLeftCell="A1"/>
  </sheetViews>
  <sheetFormatPr defaultColWidth="8.7109375" defaultRowHeight="12.75"/>
  <cols>
    <col min="1" max="1" width="9.140625" style="138" customWidth="1"/>
    <col min="2" max="2" width="8.7109375" style="2" customWidth="1"/>
    <col min="3" max="3" width="9.57421875" style="2" bestFit="1" customWidth="1"/>
    <col min="4" max="4" width="9.00390625" style="2" bestFit="1" customWidth="1"/>
    <col min="5" max="5" width="9.8515625" style="2" bestFit="1" customWidth="1"/>
    <col min="6" max="6" width="8.7109375" style="2" customWidth="1"/>
    <col min="7" max="7" width="9.28125" style="2" bestFit="1" customWidth="1"/>
    <col min="8" max="8" width="8.7109375" style="2" customWidth="1"/>
    <col min="9" max="9" width="9.8515625" style="2" bestFit="1" customWidth="1"/>
    <col min="10" max="11" width="8.8515625" style="2" bestFit="1" customWidth="1"/>
    <col min="12" max="16384" width="8.7109375" style="2" customWidth="1"/>
  </cols>
  <sheetData>
    <row r="3" spans="1:7" ht="12.75">
      <c r="A3" s="93"/>
      <c r="B3" s="93"/>
      <c r="C3" s="93"/>
      <c r="D3" s="93"/>
      <c r="E3" s="93"/>
      <c r="F3" s="93"/>
      <c r="G3" s="93"/>
    </row>
    <row r="4" spans="1:7" ht="12.75">
      <c r="A4" s="93"/>
      <c r="B4" s="93"/>
      <c r="C4" s="93"/>
      <c r="D4" s="93"/>
      <c r="E4" s="133"/>
      <c r="F4" s="133"/>
      <c r="G4" s="93"/>
    </row>
    <row r="5" spans="1:7" ht="12.75">
      <c r="A5" s="93"/>
      <c r="B5" s="267"/>
      <c r="C5" s="267" t="s">
        <v>151</v>
      </c>
      <c r="D5" s="267" t="s">
        <v>148</v>
      </c>
      <c r="E5" s="133"/>
      <c r="F5" s="133"/>
      <c r="G5" s="93"/>
    </row>
    <row r="6" spans="1:7" ht="12.75">
      <c r="A6" s="93"/>
      <c r="B6" s="267" t="s">
        <v>76</v>
      </c>
      <c r="C6" s="270">
        <v>8.06738</v>
      </c>
      <c r="D6" s="270">
        <v>31.49675</v>
      </c>
      <c r="E6" s="134"/>
      <c r="F6" s="134"/>
      <c r="G6" s="93"/>
    </row>
    <row r="7" spans="1:7" ht="12.75">
      <c r="A7" s="93"/>
      <c r="B7" s="267" t="s">
        <v>127</v>
      </c>
      <c r="C7" s="270">
        <v>10.683399999999999</v>
      </c>
      <c r="D7" s="270">
        <v>28.201400000000003</v>
      </c>
      <c r="E7" s="134"/>
      <c r="F7" s="134"/>
      <c r="G7" s="93"/>
    </row>
    <row r="8" spans="1:7" ht="12.75">
      <c r="A8" s="93"/>
      <c r="B8" s="267" t="s">
        <v>65</v>
      </c>
      <c r="C8" s="270">
        <v>6.030930000000001</v>
      </c>
      <c r="D8" s="270">
        <v>14.15412</v>
      </c>
      <c r="E8" s="134"/>
      <c r="F8" s="134"/>
      <c r="G8" s="93"/>
    </row>
    <row r="9" spans="1:7" ht="12.75">
      <c r="A9" s="93"/>
      <c r="B9" s="267" t="s">
        <v>67</v>
      </c>
      <c r="C9" s="270">
        <v>6.9159</v>
      </c>
      <c r="D9" s="270">
        <v>7.256600000000001</v>
      </c>
      <c r="E9" s="134"/>
      <c r="F9" s="134"/>
      <c r="G9" s="93"/>
    </row>
    <row r="10" spans="1:7" ht="12.75">
      <c r="A10" s="93"/>
      <c r="B10" s="267" t="s">
        <v>85</v>
      </c>
      <c r="C10" s="270">
        <v>3.57773</v>
      </c>
      <c r="D10" s="270">
        <v>4.74371</v>
      </c>
      <c r="E10" s="134"/>
      <c r="F10" s="134"/>
      <c r="G10" s="93"/>
    </row>
    <row r="11" spans="1:7" ht="12.75">
      <c r="A11" s="93"/>
      <c r="B11" s="267" t="s">
        <v>82</v>
      </c>
      <c r="C11" s="270">
        <v>2.6176</v>
      </c>
      <c r="D11" s="270">
        <v>2.2918000000000003</v>
      </c>
      <c r="E11" s="134"/>
      <c r="F11" s="134"/>
      <c r="G11" s="93"/>
    </row>
    <row r="12" spans="1:7" ht="12.75">
      <c r="A12" s="93"/>
      <c r="B12" s="267" t="s">
        <v>155</v>
      </c>
      <c r="C12" s="270">
        <v>0.65526</v>
      </c>
      <c r="D12" s="270">
        <v>4.05547</v>
      </c>
      <c r="E12" s="134"/>
      <c r="F12" s="134"/>
      <c r="G12" s="93"/>
    </row>
    <row r="13" spans="1:7" ht="12.75">
      <c r="A13" s="93"/>
      <c r="B13" s="267" t="s">
        <v>77</v>
      </c>
      <c r="C13" s="270">
        <v>1.88192</v>
      </c>
      <c r="D13" s="270">
        <v>2.00104</v>
      </c>
      <c r="E13" s="134"/>
      <c r="F13" s="134"/>
      <c r="G13" s="93"/>
    </row>
    <row r="14" spans="1:7" ht="12.75">
      <c r="A14" s="93"/>
      <c r="B14" s="267" t="s">
        <v>66</v>
      </c>
      <c r="C14" s="270">
        <v>0.68622</v>
      </c>
      <c r="D14" s="270">
        <v>2.70953</v>
      </c>
      <c r="E14" s="134"/>
      <c r="F14" s="134"/>
      <c r="G14" s="93"/>
    </row>
    <row r="15" spans="1:7" ht="12.75">
      <c r="A15" s="93"/>
      <c r="B15" s="267" t="s">
        <v>59</v>
      </c>
      <c r="C15" s="270">
        <v>0.8522000000000001</v>
      </c>
      <c r="D15" s="270">
        <v>1.8925</v>
      </c>
      <c r="E15" s="134"/>
      <c r="F15" s="134"/>
      <c r="G15" s="93"/>
    </row>
    <row r="16" spans="1:7" ht="12.75">
      <c r="A16" s="93"/>
      <c r="B16" s="267" t="s">
        <v>74</v>
      </c>
      <c r="C16" s="270">
        <v>1.33298</v>
      </c>
      <c r="D16" s="270">
        <v>1.11028</v>
      </c>
      <c r="E16" s="134"/>
      <c r="F16" s="134"/>
      <c r="G16" s="93"/>
    </row>
    <row r="17" spans="1:7" ht="12.75">
      <c r="A17" s="93"/>
      <c r="B17" s="267" t="s">
        <v>63</v>
      </c>
      <c r="C17" s="270">
        <v>1.34578</v>
      </c>
      <c r="D17" s="270">
        <v>0.28132999999999997</v>
      </c>
      <c r="E17" s="134"/>
      <c r="F17" s="134"/>
      <c r="G17" s="93"/>
    </row>
    <row r="18" spans="1:7" ht="12.75">
      <c r="A18" s="93"/>
      <c r="B18" s="267" t="s">
        <v>61</v>
      </c>
      <c r="C18" s="270">
        <v>0.13063</v>
      </c>
      <c r="D18" s="270">
        <v>1.09675</v>
      </c>
      <c r="E18" s="134"/>
      <c r="F18" s="134"/>
      <c r="G18" s="93"/>
    </row>
    <row r="19" spans="1:7" ht="12.75">
      <c r="A19" s="93"/>
      <c r="B19" s="267" t="s">
        <v>71</v>
      </c>
      <c r="C19" s="270">
        <v>0.22641999999999998</v>
      </c>
      <c r="D19" s="270">
        <v>0.7280599999999999</v>
      </c>
      <c r="E19" s="134"/>
      <c r="F19" s="134"/>
      <c r="G19" s="93"/>
    </row>
    <row r="20" spans="1:7" ht="12.75">
      <c r="A20" s="93"/>
      <c r="B20" s="267" t="s">
        <v>60</v>
      </c>
      <c r="C20" s="270">
        <v>0.5617000000000001</v>
      </c>
      <c r="D20" s="270">
        <v>0.3802</v>
      </c>
      <c r="E20" s="134"/>
      <c r="F20" s="134"/>
      <c r="G20" s="93"/>
    </row>
    <row r="21" spans="1:7" ht="12.75">
      <c r="A21" s="93"/>
      <c r="B21" s="267" t="s">
        <v>75</v>
      </c>
      <c r="C21" s="270">
        <v>0.1034</v>
      </c>
      <c r="D21" s="270">
        <v>0.5721900000000001</v>
      </c>
      <c r="E21" s="134"/>
      <c r="F21" s="134"/>
      <c r="G21" s="93"/>
    </row>
    <row r="22" spans="1:7" ht="12.75">
      <c r="A22" s="93"/>
      <c r="B22" s="267" t="s">
        <v>69</v>
      </c>
      <c r="C22" s="270">
        <v>0.19921</v>
      </c>
      <c r="D22" s="270">
        <v>0.47022</v>
      </c>
      <c r="E22" s="134"/>
      <c r="F22" s="134"/>
      <c r="G22" s="93"/>
    </row>
    <row r="23" spans="1:7" ht="12.75">
      <c r="A23" s="93"/>
      <c r="B23" s="267" t="s">
        <v>78</v>
      </c>
      <c r="C23" s="270">
        <v>0.39194</v>
      </c>
      <c r="D23" s="270">
        <v>0.00495</v>
      </c>
      <c r="E23" s="134"/>
      <c r="F23" s="134"/>
      <c r="G23" s="93"/>
    </row>
    <row r="24" spans="1:7" ht="12.75">
      <c r="A24" s="93"/>
      <c r="B24" s="267" t="s">
        <v>79</v>
      </c>
      <c r="C24" s="270">
        <v>0.36795</v>
      </c>
      <c r="D24" s="270">
        <v>0</v>
      </c>
      <c r="E24" s="134"/>
      <c r="F24" s="134"/>
      <c r="G24" s="93"/>
    </row>
    <row r="25" spans="1:7" ht="12.75">
      <c r="A25" s="93"/>
      <c r="B25" s="267" t="s">
        <v>64</v>
      </c>
      <c r="C25" s="270">
        <v>0.31983</v>
      </c>
      <c r="D25" s="270">
        <v>0</v>
      </c>
      <c r="E25" s="134"/>
      <c r="F25" s="134"/>
      <c r="G25" s="93"/>
    </row>
    <row r="26" spans="1:7" ht="12.75">
      <c r="A26" s="93"/>
      <c r="B26" s="267" t="s">
        <v>84</v>
      </c>
      <c r="C26" s="270">
        <v>0.17221</v>
      </c>
      <c r="D26" s="270">
        <v>0</v>
      </c>
      <c r="E26" s="134"/>
      <c r="F26" s="134"/>
      <c r="G26" s="93"/>
    </row>
    <row r="27" spans="1:7" ht="12.75">
      <c r="A27" s="93"/>
      <c r="B27" s="267" t="s">
        <v>72</v>
      </c>
      <c r="C27" s="270">
        <v>0.13040000000000002</v>
      </c>
      <c r="D27" s="270">
        <v>0</v>
      </c>
      <c r="E27" s="134"/>
      <c r="F27" s="134"/>
      <c r="G27" s="93"/>
    </row>
    <row r="28" spans="1:7" ht="12.75">
      <c r="A28" s="93"/>
      <c r="B28" s="267" t="s">
        <v>73</v>
      </c>
      <c r="C28" s="270">
        <v>0.09</v>
      </c>
      <c r="D28" s="270">
        <v>0</v>
      </c>
      <c r="E28" s="134"/>
      <c r="F28" s="134"/>
      <c r="G28" s="93"/>
    </row>
    <row r="29" spans="1:7" ht="12.75">
      <c r="A29" s="93"/>
      <c r="B29" s="267" t="s">
        <v>80</v>
      </c>
      <c r="C29" s="270">
        <v>0.07262</v>
      </c>
      <c r="D29" s="270">
        <v>0</v>
      </c>
      <c r="E29" s="134"/>
      <c r="F29" s="134"/>
      <c r="G29" s="93"/>
    </row>
    <row r="30" spans="1:7" ht="12.75">
      <c r="A30" s="93"/>
      <c r="B30" s="267" t="s">
        <v>62</v>
      </c>
      <c r="C30" s="270">
        <v>0.05823</v>
      </c>
      <c r="D30" s="270">
        <v>0.00442</v>
      </c>
      <c r="E30" s="134"/>
      <c r="F30" s="134"/>
      <c r="G30" s="93"/>
    </row>
    <row r="31" spans="1:7" ht="12.75">
      <c r="A31" s="93"/>
      <c r="B31" s="267" t="s">
        <v>70</v>
      </c>
      <c r="C31" s="270">
        <v>0.01461</v>
      </c>
      <c r="D31" s="270">
        <v>0</v>
      </c>
      <c r="E31" s="134"/>
      <c r="F31" s="134"/>
      <c r="G31" s="93"/>
    </row>
    <row r="32" spans="1:7" ht="12.75">
      <c r="A32" s="93"/>
      <c r="B32" s="267" t="s">
        <v>68</v>
      </c>
      <c r="C32" s="270">
        <v>0.0071200000000000005</v>
      </c>
      <c r="D32" s="270">
        <v>0</v>
      </c>
      <c r="E32" s="134"/>
      <c r="F32" s="134"/>
      <c r="G32" s="93"/>
    </row>
    <row r="33" spans="1:7" ht="12.75">
      <c r="A33" s="93"/>
      <c r="B33" s="267"/>
      <c r="C33" s="270"/>
      <c r="D33" s="270"/>
      <c r="E33" s="134"/>
      <c r="F33" s="134"/>
      <c r="G33" s="93"/>
    </row>
    <row r="34" spans="1:7" ht="12.75">
      <c r="A34" s="93"/>
      <c r="B34" s="267" t="s">
        <v>113</v>
      </c>
      <c r="C34" s="270">
        <v>0.38138</v>
      </c>
      <c r="D34" s="270">
        <v>1.36</v>
      </c>
      <c r="E34" s="134"/>
      <c r="F34" s="134"/>
      <c r="G34" s="93"/>
    </row>
    <row r="35" spans="1:7" ht="12.75">
      <c r="A35" s="93"/>
      <c r="B35" s="267" t="s">
        <v>131</v>
      </c>
      <c r="C35" s="270">
        <v>0.36889999999999995</v>
      </c>
      <c r="D35" s="270">
        <v>0</v>
      </c>
      <c r="E35" s="134"/>
      <c r="F35" s="134"/>
      <c r="G35" s="93"/>
    </row>
    <row r="36" spans="1:7" ht="12.75">
      <c r="A36" s="93"/>
      <c r="B36" s="267" t="s">
        <v>132</v>
      </c>
      <c r="C36" s="270">
        <v>0.0072</v>
      </c>
      <c r="D36" s="270">
        <v>0</v>
      </c>
      <c r="E36" s="134"/>
      <c r="F36" s="134"/>
      <c r="G36" s="93"/>
    </row>
    <row r="37" spans="1:7" ht="12.75">
      <c r="A37" s="93"/>
      <c r="B37" s="267"/>
      <c r="C37" s="270"/>
      <c r="D37" s="270"/>
      <c r="E37" s="134"/>
      <c r="F37" s="134"/>
      <c r="G37" s="93"/>
    </row>
    <row r="38" spans="1:7" ht="12.75">
      <c r="A38" s="93"/>
      <c r="B38" s="93"/>
      <c r="C38" s="93"/>
      <c r="D38" s="93"/>
      <c r="E38" s="93"/>
      <c r="F38" s="93"/>
      <c r="G38" s="93"/>
    </row>
    <row r="42" spans="1:2" s="136" customFormat="1" ht="12.75">
      <c r="A42" s="135"/>
      <c r="B42" s="112" t="s">
        <v>152</v>
      </c>
    </row>
    <row r="43" spans="1:2" s="136" customFormat="1" ht="12.75">
      <c r="A43" s="135"/>
      <c r="B43" s="136" t="s">
        <v>341</v>
      </c>
    </row>
    <row r="44" s="136" customFormat="1" ht="12.75">
      <c r="A44" s="135"/>
    </row>
    <row r="45" s="136" customFormat="1" ht="12.75">
      <c r="A45" s="135"/>
    </row>
    <row r="46" s="136" customFormat="1" ht="12.75">
      <c r="A46" s="135"/>
    </row>
    <row r="47" spans="1:10" s="136" customFormat="1" ht="12.75">
      <c r="A47" s="135"/>
      <c r="B47" s="231" t="s">
        <v>390</v>
      </c>
      <c r="C47"/>
      <c r="D47"/>
      <c r="E47"/>
      <c r="F47"/>
      <c r="G47"/>
      <c r="H47"/>
      <c r="I47"/>
      <c r="J47"/>
    </row>
    <row r="48" spans="1:10" s="136" customFormat="1" ht="12.75">
      <c r="A48" s="135"/>
      <c r="B48" s="231" t="s">
        <v>252</v>
      </c>
      <c r="C48" s="232" t="s">
        <v>342</v>
      </c>
      <c r="D48"/>
      <c r="E48"/>
      <c r="F48"/>
      <c r="G48"/>
      <c r="H48"/>
      <c r="I48"/>
      <c r="J48"/>
    </row>
    <row r="49" spans="1:10" s="136" customFormat="1" ht="12.75">
      <c r="A49" s="135"/>
      <c r="B49" s="231" t="s">
        <v>253</v>
      </c>
      <c r="C49" s="231" t="s">
        <v>386</v>
      </c>
      <c r="D49"/>
      <c r="E49"/>
      <c r="F49"/>
      <c r="G49"/>
      <c r="H49"/>
      <c r="I49"/>
      <c r="J49"/>
    </row>
    <row r="50" spans="1:10" s="136" customFormat="1" ht="12.75">
      <c r="A50" s="135"/>
      <c r="B50"/>
      <c r="C50"/>
      <c r="D50"/>
      <c r="E50"/>
      <c r="F50"/>
      <c r="G50"/>
      <c r="H50"/>
      <c r="I50"/>
      <c r="J50"/>
    </row>
    <row r="51" spans="1:10" s="136" customFormat="1" ht="12.75">
      <c r="A51" s="135"/>
      <c r="B51" s="232" t="s">
        <v>254</v>
      </c>
      <c r="C51"/>
      <c r="D51" s="231" t="s">
        <v>255</v>
      </c>
      <c r="E51"/>
      <c r="F51"/>
      <c r="G51"/>
      <c r="H51"/>
      <c r="I51"/>
      <c r="J51"/>
    </row>
    <row r="52" spans="1:10" s="136" customFormat="1" ht="12.75">
      <c r="A52" s="135"/>
      <c r="B52" s="232" t="s">
        <v>256</v>
      </c>
      <c r="C52"/>
      <c r="D52" s="231" t="s">
        <v>232</v>
      </c>
      <c r="E52"/>
      <c r="F52"/>
      <c r="G52"/>
      <c r="H52"/>
      <c r="I52"/>
      <c r="J52"/>
    </row>
    <row r="53" spans="1:10" s="136" customFormat="1" ht="12.75">
      <c r="A53" s="135"/>
      <c r="B53"/>
      <c r="C53"/>
      <c r="D53"/>
      <c r="E53"/>
      <c r="F53"/>
      <c r="G53"/>
      <c r="H53"/>
      <c r="I53"/>
      <c r="J53"/>
    </row>
    <row r="54" spans="1:10" s="136" customFormat="1" ht="12.75">
      <c r="A54" s="135"/>
      <c r="B54" s="264" t="s">
        <v>98</v>
      </c>
      <c r="C54" s="311" t="s">
        <v>247</v>
      </c>
      <c r="D54" s="311" t="s">
        <v>170</v>
      </c>
      <c r="E54" s="311" t="s">
        <v>247</v>
      </c>
      <c r="F54" s="311" t="s">
        <v>170</v>
      </c>
      <c r="G54" s="311" t="s">
        <v>312</v>
      </c>
      <c r="H54" s="311" t="s">
        <v>170</v>
      </c>
      <c r="I54" s="311" t="s">
        <v>312</v>
      </c>
      <c r="J54" s="311" t="s">
        <v>170</v>
      </c>
    </row>
    <row r="55" spans="1:10" s="136" customFormat="1" ht="12.75">
      <c r="A55" s="135"/>
      <c r="B55" s="264" t="s">
        <v>257</v>
      </c>
      <c r="C55" s="297" t="s">
        <v>151</v>
      </c>
      <c r="D55" s="297" t="s">
        <v>170</v>
      </c>
      <c r="E55" s="297" t="s">
        <v>148</v>
      </c>
      <c r="F55" s="297" t="s">
        <v>170</v>
      </c>
      <c r="G55" s="297" t="s">
        <v>151</v>
      </c>
      <c r="H55" s="297" t="s">
        <v>170</v>
      </c>
      <c r="I55" s="297" t="s">
        <v>148</v>
      </c>
      <c r="J55" s="297" t="s">
        <v>170</v>
      </c>
    </row>
    <row r="56" spans="1:10" s="136" customFormat="1" ht="12.75">
      <c r="A56" s="135"/>
      <c r="B56" s="235" t="s">
        <v>258</v>
      </c>
      <c r="C56" s="1" t="s">
        <v>170</v>
      </c>
      <c r="D56" s="1" t="s">
        <v>170</v>
      </c>
      <c r="E56" s="1" t="s">
        <v>170</v>
      </c>
      <c r="F56" s="1" t="s">
        <v>170</v>
      </c>
      <c r="G56" s="1" t="s">
        <v>170</v>
      </c>
      <c r="H56" s="1" t="s">
        <v>170</v>
      </c>
      <c r="I56" s="1" t="s">
        <v>170</v>
      </c>
      <c r="J56" s="1" t="s">
        <v>170</v>
      </c>
    </row>
    <row r="57" spans="1:10" s="136" customFormat="1" ht="12.75">
      <c r="A57" s="135"/>
      <c r="B57" s="236" t="s">
        <v>208</v>
      </c>
      <c r="C57" s="241">
        <v>50454.72</v>
      </c>
      <c r="D57" s="240" t="s">
        <v>170</v>
      </c>
      <c r="E57" s="241">
        <v>113317.41</v>
      </c>
      <c r="F57" s="240" t="s">
        <v>170</v>
      </c>
      <c r="G57" s="241">
        <v>47493.58</v>
      </c>
      <c r="H57" s="240" t="s">
        <v>170</v>
      </c>
      <c r="I57" s="241">
        <v>103451.31</v>
      </c>
      <c r="J57" s="240" t="s">
        <v>170</v>
      </c>
    </row>
    <row r="58" spans="1:10" s="136" customFormat="1" ht="12.75">
      <c r="A58" s="135"/>
      <c r="B58" s="236" t="s">
        <v>85</v>
      </c>
      <c r="C58" s="238">
        <v>3871.47</v>
      </c>
      <c r="D58" s="237" t="s">
        <v>170</v>
      </c>
      <c r="E58" s="238">
        <v>4549.96</v>
      </c>
      <c r="F58" s="237" t="s">
        <v>170</v>
      </c>
      <c r="G58" s="238">
        <v>3577.73</v>
      </c>
      <c r="H58" s="237" t="s">
        <v>170</v>
      </c>
      <c r="I58" s="238">
        <v>4743.71</v>
      </c>
      <c r="J58" s="237" t="s">
        <v>170</v>
      </c>
    </row>
    <row r="59" spans="1:10" s="136" customFormat="1" ht="12.75">
      <c r="A59" s="135"/>
      <c r="B59" s="236" t="s">
        <v>84</v>
      </c>
      <c r="C59" s="241">
        <v>195.64</v>
      </c>
      <c r="D59" s="240" t="s">
        <v>170</v>
      </c>
      <c r="E59" s="242">
        <v>0</v>
      </c>
      <c r="F59" s="240" t="s">
        <v>170</v>
      </c>
      <c r="G59" s="241">
        <v>172.21</v>
      </c>
      <c r="H59" s="240" t="s">
        <v>170</v>
      </c>
      <c r="I59" s="242">
        <v>0</v>
      </c>
      <c r="J59" s="240" t="s">
        <v>171</v>
      </c>
    </row>
    <row r="60" spans="1:10" s="136" customFormat="1" ht="12.75">
      <c r="A60" s="135"/>
      <c r="B60" s="236" t="s">
        <v>155</v>
      </c>
      <c r="C60" s="238">
        <v>671.86</v>
      </c>
      <c r="D60" s="237" t="s">
        <v>170</v>
      </c>
      <c r="E60" s="238">
        <v>4145.06</v>
      </c>
      <c r="F60" s="237" t="s">
        <v>170</v>
      </c>
      <c r="G60" s="238">
        <v>655.26</v>
      </c>
      <c r="H60" s="237" t="s">
        <v>170</v>
      </c>
      <c r="I60" s="238">
        <v>4055.47</v>
      </c>
      <c r="J60" s="237" t="s">
        <v>170</v>
      </c>
    </row>
    <row r="61" spans="1:10" s="136" customFormat="1" ht="12.75">
      <c r="A61" s="135"/>
      <c r="B61" s="236" t="s">
        <v>82</v>
      </c>
      <c r="C61" s="242">
        <v>2374.6</v>
      </c>
      <c r="D61" s="240" t="s">
        <v>170</v>
      </c>
      <c r="E61" s="242">
        <v>2573.1</v>
      </c>
      <c r="F61" s="240" t="s">
        <v>170</v>
      </c>
      <c r="G61" s="242">
        <v>2617.6</v>
      </c>
      <c r="H61" s="240" t="s">
        <v>170</v>
      </c>
      <c r="I61" s="242">
        <v>2291.8</v>
      </c>
      <c r="J61" s="240" t="s">
        <v>170</v>
      </c>
    </row>
    <row r="62" spans="1:10" s="136" customFormat="1" ht="12.75">
      <c r="A62" s="135"/>
      <c r="B62" s="236" t="s">
        <v>127</v>
      </c>
      <c r="C62" s="239">
        <v>11312.1</v>
      </c>
      <c r="D62" s="237" t="s">
        <v>170</v>
      </c>
      <c r="E62" s="239">
        <v>31945.4</v>
      </c>
      <c r="F62" s="237" t="s">
        <v>170</v>
      </c>
      <c r="G62" s="239">
        <v>10683.4</v>
      </c>
      <c r="H62" s="237" t="s">
        <v>170</v>
      </c>
      <c r="I62" s="239">
        <v>28201.4</v>
      </c>
      <c r="J62" s="237" t="s">
        <v>170</v>
      </c>
    </row>
    <row r="63" spans="1:10" s="136" customFormat="1" ht="12.75">
      <c r="A63" s="135"/>
      <c r="B63" s="236" t="s">
        <v>80</v>
      </c>
      <c r="C63" s="241">
        <v>66.27</v>
      </c>
      <c r="D63" s="240" t="s">
        <v>170</v>
      </c>
      <c r="E63" s="242">
        <v>0</v>
      </c>
      <c r="F63" s="240" t="s">
        <v>170</v>
      </c>
      <c r="G63" s="241">
        <v>72.62</v>
      </c>
      <c r="H63" s="240" t="s">
        <v>170</v>
      </c>
      <c r="I63" s="242">
        <v>0</v>
      </c>
      <c r="J63" s="240" t="s">
        <v>170</v>
      </c>
    </row>
    <row r="64" spans="1:10" s="136" customFormat="1" ht="12.75">
      <c r="A64" s="135"/>
      <c r="B64" s="236" t="s">
        <v>79</v>
      </c>
      <c r="C64" s="239">
        <v>407.5</v>
      </c>
      <c r="D64" s="237" t="s">
        <v>170</v>
      </c>
      <c r="E64" s="239">
        <v>0</v>
      </c>
      <c r="F64" s="237" t="s">
        <v>170</v>
      </c>
      <c r="G64" s="238">
        <v>367.95</v>
      </c>
      <c r="H64" s="237" t="s">
        <v>170</v>
      </c>
      <c r="I64" s="239">
        <v>0</v>
      </c>
      <c r="J64" s="237" t="s">
        <v>170</v>
      </c>
    </row>
    <row r="65" spans="1:10" s="136" customFormat="1" ht="12.75">
      <c r="A65" s="135"/>
      <c r="B65" s="236" t="s">
        <v>78</v>
      </c>
      <c r="C65" s="241">
        <v>381.74</v>
      </c>
      <c r="D65" s="240" t="s">
        <v>170</v>
      </c>
      <c r="E65" s="241">
        <v>26.85</v>
      </c>
      <c r="F65" s="240" t="s">
        <v>170</v>
      </c>
      <c r="G65" s="241">
        <v>391.94</v>
      </c>
      <c r="H65" s="240" t="s">
        <v>170</v>
      </c>
      <c r="I65" s="241">
        <v>4.95</v>
      </c>
      <c r="J65" s="240" t="s">
        <v>170</v>
      </c>
    </row>
    <row r="66" spans="1:10" s="136" customFormat="1" ht="12.75">
      <c r="A66" s="135"/>
      <c r="B66" s="236" t="s">
        <v>77</v>
      </c>
      <c r="C66" s="238">
        <v>2081.11</v>
      </c>
      <c r="D66" s="237" t="s">
        <v>170</v>
      </c>
      <c r="E66" s="238">
        <v>2506.29</v>
      </c>
      <c r="F66" s="237" t="s">
        <v>170</v>
      </c>
      <c r="G66" s="238">
        <v>1881.92</v>
      </c>
      <c r="H66" s="237" t="s">
        <v>170</v>
      </c>
      <c r="I66" s="238">
        <v>2001.04</v>
      </c>
      <c r="J66" s="237" t="s">
        <v>170</v>
      </c>
    </row>
    <row r="67" spans="1:10" s="136" customFormat="1" ht="12.75">
      <c r="A67" s="135"/>
      <c r="B67" s="236" t="s">
        <v>76</v>
      </c>
      <c r="C67" s="241">
        <v>8987.22</v>
      </c>
      <c r="D67" s="240" t="s">
        <v>170</v>
      </c>
      <c r="E67" s="241">
        <v>34365.39</v>
      </c>
      <c r="F67" s="240" t="s">
        <v>170</v>
      </c>
      <c r="G67" s="241">
        <v>8067.38</v>
      </c>
      <c r="H67" s="240" t="s">
        <v>170</v>
      </c>
      <c r="I67" s="241">
        <v>31496.75</v>
      </c>
      <c r="J67" s="240" t="s">
        <v>170</v>
      </c>
    </row>
    <row r="68" spans="1:10" s="136" customFormat="1" ht="12.75">
      <c r="A68" s="135"/>
      <c r="B68" s="236" t="s">
        <v>75</v>
      </c>
      <c r="C68" s="238">
        <v>127.83</v>
      </c>
      <c r="D68" s="237" t="s">
        <v>170</v>
      </c>
      <c r="E68" s="239">
        <v>707</v>
      </c>
      <c r="F68" s="237" t="s">
        <v>170</v>
      </c>
      <c r="G68" s="239">
        <v>103.4</v>
      </c>
      <c r="H68" s="237" t="s">
        <v>170</v>
      </c>
      <c r="I68" s="238">
        <v>572.19</v>
      </c>
      <c r="J68" s="237" t="s">
        <v>170</v>
      </c>
    </row>
    <row r="69" spans="1:10" s="136" customFormat="1" ht="12.75">
      <c r="A69" s="135"/>
      <c r="B69" s="236" t="s">
        <v>74</v>
      </c>
      <c r="C69" s="241">
        <v>1362.13</v>
      </c>
      <c r="D69" s="240" t="s">
        <v>170</v>
      </c>
      <c r="E69" s="241">
        <v>1510.71</v>
      </c>
      <c r="F69" s="240" t="s">
        <v>170</v>
      </c>
      <c r="G69" s="241">
        <v>1332.98</v>
      </c>
      <c r="H69" s="240" t="s">
        <v>170</v>
      </c>
      <c r="I69" s="241">
        <v>1110.28</v>
      </c>
      <c r="J69" s="240" t="s">
        <v>170</v>
      </c>
    </row>
    <row r="70" spans="1:10" s="136" customFormat="1" ht="12.75">
      <c r="A70" s="135"/>
      <c r="B70" s="236" t="s">
        <v>73</v>
      </c>
      <c r="C70" s="238">
        <v>98.98</v>
      </c>
      <c r="D70" s="237" t="s">
        <v>170</v>
      </c>
      <c r="E70" s="239">
        <v>0</v>
      </c>
      <c r="F70" s="237" t="s">
        <v>170</v>
      </c>
      <c r="G70" s="239">
        <v>90</v>
      </c>
      <c r="H70" s="237" t="s">
        <v>174</v>
      </c>
      <c r="I70" s="239">
        <v>0</v>
      </c>
      <c r="J70" s="237" t="s">
        <v>170</v>
      </c>
    </row>
    <row r="71" spans="1:10" s="136" customFormat="1" ht="12.75">
      <c r="A71" s="135"/>
      <c r="B71" s="236" t="s">
        <v>72</v>
      </c>
      <c r="C71" s="242">
        <v>115.1</v>
      </c>
      <c r="D71" s="240" t="s">
        <v>170</v>
      </c>
      <c r="E71" s="242">
        <v>0</v>
      </c>
      <c r="F71" s="240" t="s">
        <v>170</v>
      </c>
      <c r="G71" s="242">
        <v>130.4</v>
      </c>
      <c r="H71" s="240" t="s">
        <v>170</v>
      </c>
      <c r="I71" s="242">
        <v>0</v>
      </c>
      <c r="J71" s="240" t="s">
        <v>170</v>
      </c>
    </row>
    <row r="72" spans="1:10" s="136" customFormat="1" ht="12.75">
      <c r="A72" s="135"/>
      <c r="B72" s="236" t="s">
        <v>71</v>
      </c>
      <c r="C72" s="238">
        <v>200.16</v>
      </c>
      <c r="D72" s="237" t="s">
        <v>170</v>
      </c>
      <c r="E72" s="238">
        <v>856.47</v>
      </c>
      <c r="F72" s="237" t="s">
        <v>170</v>
      </c>
      <c r="G72" s="238">
        <v>226.42</v>
      </c>
      <c r="H72" s="237" t="s">
        <v>170</v>
      </c>
      <c r="I72" s="238">
        <v>728.06</v>
      </c>
      <c r="J72" s="237" t="s">
        <v>170</v>
      </c>
    </row>
    <row r="73" spans="1:10" s="136" customFormat="1" ht="12.75">
      <c r="A73" s="135"/>
      <c r="B73" s="236" t="s">
        <v>70</v>
      </c>
      <c r="C73" s="241">
        <v>16.22</v>
      </c>
      <c r="D73" s="240" t="s">
        <v>170</v>
      </c>
      <c r="E73" s="242">
        <v>0</v>
      </c>
      <c r="F73" s="240" t="s">
        <v>170</v>
      </c>
      <c r="G73" s="241">
        <v>14.61</v>
      </c>
      <c r="H73" s="240" t="s">
        <v>170</v>
      </c>
      <c r="I73" s="242">
        <v>0</v>
      </c>
      <c r="J73" s="240" t="s">
        <v>170</v>
      </c>
    </row>
    <row r="74" spans="1:10" s="136" customFormat="1" ht="12.75">
      <c r="A74" s="135"/>
      <c r="B74" s="236" t="s">
        <v>69</v>
      </c>
      <c r="C74" s="238">
        <v>239.84</v>
      </c>
      <c r="D74" s="237" t="s">
        <v>170</v>
      </c>
      <c r="E74" s="238">
        <v>678.01</v>
      </c>
      <c r="F74" s="237" t="s">
        <v>170</v>
      </c>
      <c r="G74" s="238">
        <v>199.21</v>
      </c>
      <c r="H74" s="237" t="s">
        <v>170</v>
      </c>
      <c r="I74" s="238">
        <v>470.22</v>
      </c>
      <c r="J74" s="237" t="s">
        <v>170</v>
      </c>
    </row>
    <row r="75" spans="1:10" s="136" customFormat="1" ht="12.75">
      <c r="A75" s="135"/>
      <c r="B75" s="236" t="s">
        <v>68</v>
      </c>
      <c r="C75" s="241">
        <v>7.12</v>
      </c>
      <c r="D75" s="240" t="s">
        <v>170</v>
      </c>
      <c r="E75" s="242">
        <v>0</v>
      </c>
      <c r="F75" s="240" t="s">
        <v>170</v>
      </c>
      <c r="G75" s="241">
        <v>7.12</v>
      </c>
      <c r="H75" s="240" t="s">
        <v>170</v>
      </c>
      <c r="I75" s="242">
        <v>0</v>
      </c>
      <c r="J75" s="240" t="s">
        <v>170</v>
      </c>
    </row>
    <row r="76" spans="1:10" s="136" customFormat="1" ht="12.75">
      <c r="A76" s="135"/>
      <c r="B76" s="236" t="s">
        <v>67</v>
      </c>
      <c r="C76" s="238">
        <v>6675.59</v>
      </c>
      <c r="D76" s="237" t="s">
        <v>170</v>
      </c>
      <c r="E76" s="238">
        <v>6555.96</v>
      </c>
      <c r="F76" s="237" t="s">
        <v>170</v>
      </c>
      <c r="G76" s="239">
        <v>6915.9</v>
      </c>
      <c r="H76" s="237" t="s">
        <v>170</v>
      </c>
      <c r="I76" s="239">
        <v>7256.6</v>
      </c>
      <c r="J76" s="237" t="s">
        <v>170</v>
      </c>
    </row>
    <row r="77" spans="1:10" s="136" customFormat="1" ht="12.75">
      <c r="A77" s="135"/>
      <c r="B77" s="236" t="s">
        <v>66</v>
      </c>
      <c r="C77" s="241">
        <v>769.69</v>
      </c>
      <c r="D77" s="240" t="s">
        <v>170</v>
      </c>
      <c r="E77" s="241">
        <v>3017.45</v>
      </c>
      <c r="F77" s="240" t="s">
        <v>170</v>
      </c>
      <c r="G77" s="241">
        <v>686.22</v>
      </c>
      <c r="H77" s="240" t="s">
        <v>170</v>
      </c>
      <c r="I77" s="241">
        <v>2709.53</v>
      </c>
      <c r="J77" s="240" t="s">
        <v>170</v>
      </c>
    </row>
    <row r="78" spans="1:10" s="136" customFormat="1" ht="12.75">
      <c r="A78" s="135"/>
      <c r="B78" s="236" t="s">
        <v>65</v>
      </c>
      <c r="C78" s="238">
        <v>7081.46</v>
      </c>
      <c r="D78" s="237" t="s">
        <v>170</v>
      </c>
      <c r="E78" s="238">
        <v>15273.85</v>
      </c>
      <c r="F78" s="237" t="s">
        <v>170</v>
      </c>
      <c r="G78" s="238">
        <v>6030.93</v>
      </c>
      <c r="H78" s="237" t="s">
        <v>170</v>
      </c>
      <c r="I78" s="238">
        <v>14154.12</v>
      </c>
      <c r="J78" s="237" t="s">
        <v>170</v>
      </c>
    </row>
    <row r="79" spans="1:10" s="136" customFormat="1" ht="12.75">
      <c r="A79" s="135"/>
      <c r="B79" s="236" t="s">
        <v>64</v>
      </c>
      <c r="C79" s="241">
        <v>413.32</v>
      </c>
      <c r="D79" s="240" t="s">
        <v>170</v>
      </c>
      <c r="E79" s="242">
        <v>0</v>
      </c>
      <c r="F79" s="240" t="s">
        <v>171</v>
      </c>
      <c r="G79" s="241">
        <v>319.83</v>
      </c>
      <c r="H79" s="240" t="s">
        <v>170</v>
      </c>
      <c r="I79" s="242">
        <v>0</v>
      </c>
      <c r="J79" s="240" t="s">
        <v>171</v>
      </c>
    </row>
    <row r="80" spans="1:10" s="136" customFormat="1" ht="12.75">
      <c r="A80" s="135"/>
      <c r="B80" s="236" t="s">
        <v>63</v>
      </c>
      <c r="C80" s="238">
        <v>1397.84</v>
      </c>
      <c r="D80" s="237" t="s">
        <v>170</v>
      </c>
      <c r="E80" s="238">
        <v>783.53</v>
      </c>
      <c r="F80" s="237" t="s">
        <v>170</v>
      </c>
      <c r="G80" s="238">
        <v>1345.78</v>
      </c>
      <c r="H80" s="237" t="s">
        <v>170</v>
      </c>
      <c r="I80" s="238">
        <v>281.33</v>
      </c>
      <c r="J80" s="237" t="s">
        <v>170</v>
      </c>
    </row>
    <row r="81" spans="1:10" s="136" customFormat="1" ht="12.75">
      <c r="A81" s="135"/>
      <c r="B81" s="236" t="s">
        <v>62</v>
      </c>
      <c r="C81" s="241">
        <v>64.04</v>
      </c>
      <c r="D81" s="240" t="s">
        <v>170</v>
      </c>
      <c r="E81" s="241">
        <v>8.45</v>
      </c>
      <c r="F81" s="240" t="s">
        <v>170</v>
      </c>
      <c r="G81" s="241">
        <v>58.23</v>
      </c>
      <c r="H81" s="240" t="s">
        <v>170</v>
      </c>
      <c r="I81" s="241">
        <v>4.42</v>
      </c>
      <c r="J81" s="240" t="s">
        <v>170</v>
      </c>
    </row>
    <row r="82" spans="1:10" s="136" customFormat="1" ht="12.75">
      <c r="A82" s="135"/>
      <c r="B82" s="236" t="s">
        <v>61</v>
      </c>
      <c r="C82" s="239">
        <v>151.1</v>
      </c>
      <c r="D82" s="237" t="s">
        <v>170</v>
      </c>
      <c r="E82" s="238">
        <v>1364.38</v>
      </c>
      <c r="F82" s="237" t="s">
        <v>170</v>
      </c>
      <c r="G82" s="238">
        <v>130.63</v>
      </c>
      <c r="H82" s="237" t="s">
        <v>170</v>
      </c>
      <c r="I82" s="238">
        <v>1096.75</v>
      </c>
      <c r="J82" s="237" t="s">
        <v>170</v>
      </c>
    </row>
    <row r="83" spans="1:10" s="136" customFormat="1" ht="12.75">
      <c r="A83" s="135"/>
      <c r="B83" s="236" t="s">
        <v>60</v>
      </c>
      <c r="C83" s="241">
        <v>558.79</v>
      </c>
      <c r="D83" s="240" t="s">
        <v>170</v>
      </c>
      <c r="E83" s="241">
        <v>402.96</v>
      </c>
      <c r="F83" s="240" t="s">
        <v>170</v>
      </c>
      <c r="G83" s="242">
        <v>561.7</v>
      </c>
      <c r="H83" s="240" t="s">
        <v>170</v>
      </c>
      <c r="I83" s="242">
        <v>380.2</v>
      </c>
      <c r="J83" s="240" t="s">
        <v>170</v>
      </c>
    </row>
    <row r="84" spans="1:10" s="136" customFormat="1" ht="12.75">
      <c r="A84" s="135"/>
      <c r="B84" s="236" t="s">
        <v>59</v>
      </c>
      <c r="C84" s="239">
        <v>826</v>
      </c>
      <c r="D84" s="237" t="s">
        <v>170</v>
      </c>
      <c r="E84" s="239">
        <v>2046.6</v>
      </c>
      <c r="F84" s="237" t="s">
        <v>170</v>
      </c>
      <c r="G84" s="239">
        <v>852.2</v>
      </c>
      <c r="H84" s="237" t="s">
        <v>170</v>
      </c>
      <c r="I84" s="239">
        <v>1892.5</v>
      </c>
      <c r="J84" s="237" t="s">
        <v>170</v>
      </c>
    </row>
    <row r="85" spans="1:10" s="136" customFormat="1" ht="12.75">
      <c r="A85" s="135"/>
      <c r="B85" s="236" t="s">
        <v>132</v>
      </c>
      <c r="C85" s="242">
        <v>6.3</v>
      </c>
      <c r="D85" s="240" t="s">
        <v>170</v>
      </c>
      <c r="E85" s="242">
        <v>0</v>
      </c>
      <c r="F85" s="240" t="s">
        <v>170</v>
      </c>
      <c r="G85" s="242">
        <v>7.2</v>
      </c>
      <c r="H85" s="240" t="s">
        <v>170</v>
      </c>
      <c r="I85" s="242">
        <v>0</v>
      </c>
      <c r="J85" s="240" t="s">
        <v>170</v>
      </c>
    </row>
    <row r="86" spans="1:10" s="136" customFormat="1" ht="12.75">
      <c r="A86" s="135"/>
      <c r="B86" s="236" t="s">
        <v>131</v>
      </c>
      <c r="C86" s="239">
        <v>368.9</v>
      </c>
      <c r="D86" s="237" t="s">
        <v>170</v>
      </c>
      <c r="E86" s="239">
        <v>0</v>
      </c>
      <c r="F86" s="237" t="s">
        <v>171</v>
      </c>
      <c r="G86" s="237" t="s">
        <v>56</v>
      </c>
      <c r="H86" s="237" t="s">
        <v>170</v>
      </c>
      <c r="I86" s="239">
        <v>0</v>
      </c>
      <c r="J86" s="237" t="s">
        <v>171</v>
      </c>
    </row>
    <row r="87" spans="1:10" s="136" customFormat="1" ht="12.75">
      <c r="A87" s="135"/>
      <c r="B87" s="236" t="s">
        <v>113</v>
      </c>
      <c r="C87" s="241">
        <v>342.75</v>
      </c>
      <c r="D87" s="240" t="s">
        <v>170</v>
      </c>
      <c r="E87" s="241">
        <v>1102.12</v>
      </c>
      <c r="F87" s="240" t="s">
        <v>170</v>
      </c>
      <c r="G87" s="241">
        <v>381.38</v>
      </c>
      <c r="H87" s="240" t="s">
        <v>170</v>
      </c>
      <c r="I87" s="242">
        <v>1360</v>
      </c>
      <c r="J87" s="240" t="s">
        <v>170</v>
      </c>
    </row>
    <row r="88" spans="1:10" s="136" customFormat="1" ht="12.75">
      <c r="A88" s="135"/>
      <c r="B88" s="236" t="s">
        <v>128</v>
      </c>
      <c r="C88" s="238">
        <v>339.73</v>
      </c>
      <c r="D88" s="237" t="s">
        <v>44</v>
      </c>
      <c r="E88" s="239">
        <v>0</v>
      </c>
      <c r="F88" s="237" t="s">
        <v>170</v>
      </c>
      <c r="G88" s="237" t="s">
        <v>56</v>
      </c>
      <c r="H88" s="237" t="s">
        <v>170</v>
      </c>
      <c r="I88" s="239">
        <v>0</v>
      </c>
      <c r="J88" s="237" t="s">
        <v>170</v>
      </c>
    </row>
    <row r="89" spans="1:10" s="136" customFormat="1" ht="12.75">
      <c r="A89" s="135"/>
      <c r="B89" s="236" t="s">
        <v>114</v>
      </c>
      <c r="C89" s="241">
        <v>27.55</v>
      </c>
      <c r="D89" s="240" t="s">
        <v>174</v>
      </c>
      <c r="E89" s="242">
        <v>0</v>
      </c>
      <c r="F89" s="240" t="s">
        <v>170</v>
      </c>
      <c r="G89" s="241">
        <v>23.15</v>
      </c>
      <c r="H89" s="240" t="s">
        <v>174</v>
      </c>
      <c r="I89" s="242">
        <v>0</v>
      </c>
      <c r="J89" s="240" t="s">
        <v>170</v>
      </c>
    </row>
    <row r="90" spans="1:10" s="136" customFormat="1" ht="12.75">
      <c r="A90" s="135"/>
      <c r="B90" s="236" t="s">
        <v>197</v>
      </c>
      <c r="C90" s="238">
        <v>179.82</v>
      </c>
      <c r="D90" s="237" t="s">
        <v>170</v>
      </c>
      <c r="E90" s="239">
        <v>0</v>
      </c>
      <c r="F90" s="237" t="s">
        <v>170</v>
      </c>
      <c r="G90" s="238">
        <v>196.89</v>
      </c>
      <c r="H90" s="237" t="s">
        <v>170</v>
      </c>
      <c r="I90" s="239">
        <v>0</v>
      </c>
      <c r="J90" s="237" t="s">
        <v>170</v>
      </c>
    </row>
    <row r="91" spans="1:10" s="136" customFormat="1" ht="12.75">
      <c r="A91" s="135"/>
      <c r="B91" s="236" t="s">
        <v>133</v>
      </c>
      <c r="C91" s="242">
        <v>258.9</v>
      </c>
      <c r="D91" s="240" t="s">
        <v>170</v>
      </c>
      <c r="E91" s="242">
        <v>24.4</v>
      </c>
      <c r="F91" s="240" t="s">
        <v>170</v>
      </c>
      <c r="G91" s="242">
        <v>262.7</v>
      </c>
      <c r="H91" s="240" t="s">
        <v>170</v>
      </c>
      <c r="I91" s="242">
        <v>21.3</v>
      </c>
      <c r="J91" s="240" t="s">
        <v>170</v>
      </c>
    </row>
    <row r="92" spans="1:10" s="136" customFormat="1" ht="12.75">
      <c r="A92" s="135"/>
      <c r="B92" s="236" t="s">
        <v>134</v>
      </c>
      <c r="C92" s="238">
        <v>613.79</v>
      </c>
      <c r="D92" s="237" t="s">
        <v>170</v>
      </c>
      <c r="E92" s="238">
        <v>2048.19</v>
      </c>
      <c r="F92" s="237" t="s">
        <v>170</v>
      </c>
      <c r="G92" s="238">
        <v>523.76</v>
      </c>
      <c r="H92" s="237" t="s">
        <v>170</v>
      </c>
      <c r="I92" s="238">
        <v>1667.11</v>
      </c>
      <c r="J92" s="237" t="s">
        <v>170</v>
      </c>
    </row>
    <row r="93" spans="1:10" s="136" customFormat="1" ht="12.75">
      <c r="A93" s="135"/>
      <c r="B93" s="236" t="s">
        <v>306</v>
      </c>
      <c r="C93" s="242">
        <v>5100</v>
      </c>
      <c r="D93" s="240" t="s">
        <v>170</v>
      </c>
      <c r="E93" s="242">
        <v>18250</v>
      </c>
      <c r="F93" s="240" t="s">
        <v>170</v>
      </c>
      <c r="G93" s="242">
        <v>5200</v>
      </c>
      <c r="H93" s="240" t="s">
        <v>170</v>
      </c>
      <c r="I93" s="242">
        <v>19000</v>
      </c>
      <c r="J93" s="240" t="s">
        <v>170</v>
      </c>
    </row>
    <row r="94" spans="1:10" s="136" customFormat="1" ht="12.75">
      <c r="A94" s="135"/>
      <c r="B94" s="236" t="s">
        <v>198</v>
      </c>
      <c r="C94" s="238">
        <v>73.98</v>
      </c>
      <c r="D94" s="237" t="s">
        <v>170</v>
      </c>
      <c r="E94" s="239">
        <v>0</v>
      </c>
      <c r="F94" s="237" t="s">
        <v>170</v>
      </c>
      <c r="G94" s="239">
        <v>75.5</v>
      </c>
      <c r="H94" s="237" t="s">
        <v>170</v>
      </c>
      <c r="I94" s="239">
        <v>0</v>
      </c>
      <c r="J94" s="237" t="s">
        <v>170</v>
      </c>
    </row>
    <row r="95" spans="1:10" s="136" customFormat="1" ht="12.75">
      <c r="A95" s="135"/>
      <c r="B95"/>
      <c r="C95"/>
      <c r="D95"/>
      <c r="E95"/>
      <c r="F95"/>
      <c r="G95"/>
      <c r="H95"/>
      <c r="I95"/>
      <c r="J95"/>
    </row>
    <row r="96" spans="1:10" s="136" customFormat="1" ht="12.75">
      <c r="A96" s="135"/>
      <c r="B96" s="232" t="s">
        <v>259</v>
      </c>
      <c r="C96"/>
      <c r="D96"/>
      <c r="E96"/>
      <c r="F96"/>
      <c r="G96"/>
      <c r="H96"/>
      <c r="I96"/>
      <c r="J96"/>
    </row>
    <row r="97" spans="1:10" s="136" customFormat="1" ht="12.75">
      <c r="A97" s="135"/>
      <c r="B97" s="232" t="s">
        <v>56</v>
      </c>
      <c r="C97" s="231" t="s">
        <v>178</v>
      </c>
      <c r="D97"/>
      <c r="E97"/>
      <c r="F97"/>
      <c r="G97"/>
      <c r="H97"/>
      <c r="I97"/>
      <c r="J97"/>
    </row>
    <row r="98" spans="1:10" s="136" customFormat="1" ht="12.75">
      <c r="A98" s="135"/>
      <c r="B98" s="232" t="s">
        <v>175</v>
      </c>
      <c r="C98"/>
      <c r="D98"/>
      <c r="E98"/>
      <c r="F98"/>
      <c r="G98"/>
      <c r="H98"/>
      <c r="I98"/>
      <c r="J98"/>
    </row>
    <row r="99" spans="1:10" s="136" customFormat="1" ht="12.75">
      <c r="A99" s="135"/>
      <c r="B99" s="232" t="s">
        <v>44</v>
      </c>
      <c r="C99" s="231" t="s">
        <v>181</v>
      </c>
      <c r="D99"/>
      <c r="E99"/>
      <c r="F99"/>
      <c r="G99"/>
      <c r="H99"/>
      <c r="I99"/>
      <c r="J99"/>
    </row>
    <row r="100" spans="1:10" s="136" customFormat="1" ht="12.75">
      <c r="A100" s="135"/>
      <c r="B100" s="232" t="s">
        <v>171</v>
      </c>
      <c r="C100" s="231" t="s">
        <v>182</v>
      </c>
      <c r="D100"/>
      <c r="E100"/>
      <c r="F100"/>
      <c r="G100"/>
      <c r="H100"/>
      <c r="I100"/>
      <c r="J100"/>
    </row>
    <row r="101" spans="1:10" s="136" customFormat="1" ht="12.75">
      <c r="A101" s="135"/>
      <c r="B101" s="232" t="s">
        <v>174</v>
      </c>
      <c r="C101" s="231" t="s">
        <v>183</v>
      </c>
      <c r="D101"/>
      <c r="E101"/>
      <c r="F101"/>
      <c r="G101"/>
      <c r="H101"/>
      <c r="I101"/>
      <c r="J101"/>
    </row>
    <row r="102" spans="1:10" s="136" customFormat="1" ht="12.75">
      <c r="A102" s="135"/>
      <c r="B102" s="51" t="s">
        <v>189</v>
      </c>
      <c r="C102" s="50" t="s">
        <v>190</v>
      </c>
      <c r="D102"/>
      <c r="E102"/>
      <c r="F102"/>
      <c r="G102"/>
      <c r="H102"/>
      <c r="I102"/>
      <c r="J102"/>
    </row>
    <row r="103" spans="1:10" s="136" customFormat="1" ht="12.75">
      <c r="A103" s="135"/>
      <c r="B103" s="2"/>
      <c r="C103" s="2"/>
      <c r="D103" s="2"/>
      <c r="E103" s="2"/>
      <c r="F103" s="2"/>
      <c r="G103" s="2"/>
      <c r="H103" s="2"/>
      <c r="I103" s="2"/>
      <c r="J103" s="2"/>
    </row>
    <row r="104" s="136" customFormat="1" ht="12.75">
      <c r="A104" s="135"/>
    </row>
    <row r="105" s="136" customFormat="1" ht="12.75">
      <c r="A105" s="135"/>
    </row>
    <row r="106" s="136" customFormat="1" ht="12.75">
      <c r="A106" s="135"/>
    </row>
  </sheetData>
  <mergeCells count="6">
    <mergeCell ref="C54:F54"/>
    <mergeCell ref="G54:J54"/>
    <mergeCell ref="C55:D55"/>
    <mergeCell ref="E55:F55"/>
    <mergeCell ref="G55:H55"/>
    <mergeCell ref="I55:J5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92D050"/>
    <pageSetUpPr fitToPage="1"/>
  </sheetPr>
  <dimension ref="A2:U32"/>
  <sheetViews>
    <sheetView showGridLines="0" workbookViewId="0" topLeftCell="A1"/>
  </sheetViews>
  <sheetFormatPr defaultColWidth="9.140625" defaultRowHeight="12.75"/>
  <cols>
    <col min="1" max="1" width="9.140625" style="41" customWidth="1"/>
    <col min="2" max="2" width="19.7109375" style="41" customWidth="1"/>
    <col min="3" max="16384" width="9.140625" style="41" customWidth="1"/>
  </cols>
  <sheetData>
    <row r="1" ht="12.75"/>
    <row r="2" spans="2:16" ht="12.75">
      <c r="B2" s="304" t="s">
        <v>304</v>
      </c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82"/>
      <c r="P2" s="82"/>
    </row>
    <row r="3" spans="2:16" ht="12.75">
      <c r="B3" s="306" t="s">
        <v>329</v>
      </c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228"/>
      <c r="P3" s="228"/>
    </row>
    <row r="4" spans="2:12" ht="12.75">
      <c r="B4" s="303" t="s">
        <v>348</v>
      </c>
      <c r="C4" s="303"/>
      <c r="D4" s="303"/>
      <c r="E4" s="303"/>
      <c r="F4" s="303"/>
      <c r="G4" s="303"/>
      <c r="H4" s="303"/>
      <c r="I4" s="303"/>
      <c r="J4" s="303"/>
      <c r="K4" s="303"/>
      <c r="L4" s="303"/>
    </row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>
      <c r="U21" s="41" t="s">
        <v>142</v>
      </c>
    </row>
    <row r="22" ht="12.75"/>
    <row r="23" ht="12.75"/>
    <row r="24" ht="12.75"/>
    <row r="25" ht="12.75"/>
    <row r="26" spans="1:12" ht="12.75">
      <c r="A26" s="42"/>
      <c r="B26" s="303"/>
      <c r="C26" s="303"/>
      <c r="D26" s="303"/>
      <c r="E26" s="303"/>
      <c r="F26" s="303"/>
      <c r="G26" s="303"/>
      <c r="H26" s="303"/>
      <c r="I26" s="303"/>
      <c r="J26" s="303"/>
      <c r="K26" s="303"/>
      <c r="L26" s="303"/>
    </row>
    <row r="27" ht="12.75">
      <c r="A27" s="42"/>
    </row>
    <row r="28" ht="12.75">
      <c r="A28" s="42"/>
    </row>
    <row r="29" ht="12.75">
      <c r="A29" s="42"/>
    </row>
    <row r="30" ht="12.75">
      <c r="A30" s="42"/>
    </row>
    <row r="31" ht="12.75">
      <c r="A31" s="42"/>
    </row>
    <row r="32" ht="12.75">
      <c r="A32" s="42"/>
    </row>
  </sheetData>
  <mergeCells count="4">
    <mergeCell ref="B2:N2"/>
    <mergeCell ref="B3:N3"/>
    <mergeCell ref="B26:L26"/>
    <mergeCell ref="B4:L4"/>
  </mergeCells>
  <printOptions/>
  <pageMargins left="0.75" right="0.75" top="1" bottom="1" header="0.5" footer="0.5"/>
  <pageSetup fitToHeight="1" fitToWidth="1" horizontalDpi="300" verticalDpi="300" orientation="portrait" pageOrder="overThenDown" paperSize="9" scale="5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7" tint="-0.24997000396251678"/>
  </sheetPr>
  <dimension ref="A2:BF123"/>
  <sheetViews>
    <sheetView workbookViewId="0" topLeftCell="A1"/>
  </sheetViews>
  <sheetFormatPr defaultColWidth="8.7109375" defaultRowHeight="12.75"/>
  <cols>
    <col min="1" max="1" width="19.28125" style="42" customWidth="1"/>
    <col min="2" max="16384" width="8.7109375" style="42" customWidth="1"/>
  </cols>
  <sheetData>
    <row r="1" s="41" customFormat="1" ht="12.75"/>
    <row r="2" s="41" customFormat="1" ht="12.75">
      <c r="A2" s="83"/>
    </row>
    <row r="3" spans="1:34" s="41" customFormat="1" ht="12.75">
      <c r="A3" s="139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</row>
    <row r="4" spans="1:34" s="41" customFormat="1" ht="12.75">
      <c r="A4" s="97"/>
      <c r="B4" s="97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</row>
    <row r="5" spans="1:34" s="41" customFormat="1" ht="12.75">
      <c r="A5" s="97"/>
      <c r="B5" s="95"/>
      <c r="C5" s="95" t="s">
        <v>225</v>
      </c>
      <c r="D5" s="95" t="s">
        <v>249</v>
      </c>
      <c r="E5" s="95" t="s">
        <v>250</v>
      </c>
      <c r="F5" s="95" t="s">
        <v>251</v>
      </c>
      <c r="G5" s="95" t="s">
        <v>226</v>
      </c>
      <c r="H5" s="95" t="s">
        <v>249</v>
      </c>
      <c r="I5" s="95" t="s">
        <v>250</v>
      </c>
      <c r="J5" s="95" t="s">
        <v>251</v>
      </c>
      <c r="K5" s="95" t="s">
        <v>227</v>
      </c>
      <c r="L5" s="95" t="s">
        <v>249</v>
      </c>
      <c r="M5" s="95" t="s">
        <v>250</v>
      </c>
      <c r="N5" s="95" t="s">
        <v>251</v>
      </c>
      <c r="O5" s="95" t="s">
        <v>228</v>
      </c>
      <c r="P5" s="95" t="s">
        <v>249</v>
      </c>
      <c r="Q5" s="95" t="s">
        <v>250</v>
      </c>
      <c r="R5" s="95" t="s">
        <v>251</v>
      </c>
      <c r="S5" s="95" t="s">
        <v>229</v>
      </c>
      <c r="T5" s="95" t="s">
        <v>249</v>
      </c>
      <c r="U5" s="95" t="s">
        <v>250</v>
      </c>
      <c r="V5" s="95" t="s">
        <v>251</v>
      </c>
      <c r="W5" s="95" t="s">
        <v>230</v>
      </c>
      <c r="X5" s="95" t="s">
        <v>249</v>
      </c>
      <c r="Y5" s="95" t="s">
        <v>250</v>
      </c>
      <c r="Z5" s="95" t="s">
        <v>251</v>
      </c>
      <c r="AA5" s="95" t="s">
        <v>248</v>
      </c>
      <c r="AB5" s="95" t="s">
        <v>249</v>
      </c>
      <c r="AC5" s="95" t="s">
        <v>250</v>
      </c>
      <c r="AD5" s="95" t="s">
        <v>251</v>
      </c>
      <c r="AE5" s="95" t="s">
        <v>328</v>
      </c>
      <c r="AF5" s="95" t="s">
        <v>249</v>
      </c>
      <c r="AG5" s="95" t="s">
        <v>250</v>
      </c>
      <c r="AH5" s="95" t="s">
        <v>251</v>
      </c>
    </row>
    <row r="6" spans="1:34" s="41" customFormat="1" ht="12.75">
      <c r="A6" s="48"/>
      <c r="B6" s="95" t="s">
        <v>150</v>
      </c>
      <c r="C6" s="96">
        <f>+C26</f>
        <v>100.06</v>
      </c>
      <c r="D6" s="96">
        <f aca="true" t="shared" si="0" ref="D6:AH6">+D26</f>
        <v>99.19</v>
      </c>
      <c r="E6" s="96">
        <f t="shared" si="0"/>
        <v>100.37</v>
      </c>
      <c r="F6" s="96">
        <f t="shared" si="0"/>
        <v>100.02</v>
      </c>
      <c r="G6" s="96">
        <f t="shared" si="0"/>
        <v>95.41</v>
      </c>
      <c r="H6" s="96">
        <f t="shared" si="0"/>
        <v>101.66</v>
      </c>
      <c r="I6" s="96">
        <f t="shared" si="0"/>
        <v>101.87</v>
      </c>
      <c r="J6" s="96">
        <f t="shared" si="0"/>
        <v>101.13</v>
      </c>
      <c r="K6" s="96">
        <f t="shared" si="0"/>
        <v>96.13</v>
      </c>
      <c r="L6" s="96">
        <f t="shared" si="0"/>
        <v>103.1</v>
      </c>
      <c r="M6" s="96">
        <f t="shared" si="0"/>
        <v>98.88</v>
      </c>
      <c r="N6" s="96">
        <f t="shared" si="0"/>
        <v>92.17</v>
      </c>
      <c r="O6" s="96">
        <f t="shared" si="0"/>
        <v>102.7</v>
      </c>
      <c r="P6" s="96">
        <f t="shared" si="0"/>
        <v>108.21</v>
      </c>
      <c r="Q6" s="96">
        <f t="shared" si="0"/>
        <v>98.52</v>
      </c>
      <c r="R6" s="96">
        <f t="shared" si="0"/>
        <v>89.48</v>
      </c>
      <c r="S6" s="96">
        <f t="shared" si="0"/>
        <v>87.49</v>
      </c>
      <c r="T6" s="96">
        <f t="shared" si="0"/>
        <v>88.74</v>
      </c>
      <c r="U6" s="96">
        <f t="shared" si="0"/>
        <v>87.01</v>
      </c>
      <c r="V6" s="96">
        <f t="shared" si="0"/>
        <v>86.29</v>
      </c>
      <c r="W6" s="96">
        <f t="shared" si="0"/>
        <v>86.13</v>
      </c>
      <c r="X6" s="96">
        <f t="shared" si="0"/>
        <v>88.84</v>
      </c>
      <c r="Y6" s="96">
        <f t="shared" si="0"/>
        <v>87.83</v>
      </c>
      <c r="Z6" s="96">
        <f t="shared" si="0"/>
        <v>85.59</v>
      </c>
      <c r="AA6" s="96">
        <f t="shared" si="0"/>
        <v>93.91</v>
      </c>
      <c r="AB6" s="96">
        <f t="shared" si="0"/>
        <v>99.48</v>
      </c>
      <c r="AC6" s="96">
        <f t="shared" si="0"/>
        <v>96.63</v>
      </c>
      <c r="AD6" s="96">
        <f t="shared" si="0"/>
        <v>94.67</v>
      </c>
      <c r="AE6" s="96">
        <f t="shared" si="0"/>
        <v>104.09</v>
      </c>
      <c r="AF6" s="96">
        <f t="shared" si="0"/>
        <v>113.3</v>
      </c>
      <c r="AG6" s="96">
        <f t="shared" si="0"/>
        <v>124.32</v>
      </c>
      <c r="AH6" s="96">
        <f t="shared" si="0"/>
        <v>135.64</v>
      </c>
    </row>
    <row r="7" spans="1:34" s="41" customFormat="1" ht="12.75">
      <c r="A7" s="48"/>
      <c r="B7" s="95" t="s">
        <v>160</v>
      </c>
      <c r="C7" s="96">
        <f>+C27</f>
        <v>74.87</v>
      </c>
      <c r="D7" s="96">
        <f aca="true" t="shared" si="1" ref="D7:AH7">+D27</f>
        <v>90.9</v>
      </c>
      <c r="E7" s="96">
        <f t="shared" si="1"/>
        <v>107.91</v>
      </c>
      <c r="F7" s="96">
        <f t="shared" si="1"/>
        <v>118.42</v>
      </c>
      <c r="G7" s="96">
        <f t="shared" si="1"/>
        <v>124.05</v>
      </c>
      <c r="H7" s="96">
        <f t="shared" si="1"/>
        <v>142.4</v>
      </c>
      <c r="I7" s="96">
        <f t="shared" si="1"/>
        <v>134.84</v>
      </c>
      <c r="J7" s="96">
        <f t="shared" si="1"/>
        <v>135.46</v>
      </c>
      <c r="K7" s="96">
        <f t="shared" si="1"/>
        <v>143.58</v>
      </c>
      <c r="L7" s="96">
        <f t="shared" si="1"/>
        <v>146.99</v>
      </c>
      <c r="M7" s="96">
        <f t="shared" si="1"/>
        <v>118.64</v>
      </c>
      <c r="N7" s="96">
        <f t="shared" si="1"/>
        <v>87.6</v>
      </c>
      <c r="O7" s="96">
        <f t="shared" si="1"/>
        <v>94.61</v>
      </c>
      <c r="P7" s="96">
        <f t="shared" si="1"/>
        <v>114.44</v>
      </c>
      <c r="Q7" s="96">
        <f t="shared" si="1"/>
        <v>143.06</v>
      </c>
      <c r="R7" s="96">
        <f t="shared" si="1"/>
        <v>161.01</v>
      </c>
      <c r="S7" s="96">
        <f t="shared" si="1"/>
        <v>179.97</v>
      </c>
      <c r="T7" s="96">
        <f t="shared" si="1"/>
        <v>180.78</v>
      </c>
      <c r="U7" s="96">
        <f t="shared" si="1"/>
        <v>167.75</v>
      </c>
      <c r="V7" s="96">
        <f t="shared" si="1"/>
        <v>143.22</v>
      </c>
      <c r="W7" s="96">
        <f t="shared" si="1"/>
        <v>152.02</v>
      </c>
      <c r="X7" s="96">
        <f t="shared" si="1"/>
        <v>155.2</v>
      </c>
      <c r="Y7" s="96">
        <f t="shared" si="1"/>
        <v>120.13</v>
      </c>
      <c r="Z7" s="96">
        <f t="shared" si="1"/>
        <v>105.85</v>
      </c>
      <c r="AA7" s="96">
        <f t="shared" si="1"/>
        <v>116.49</v>
      </c>
      <c r="AB7" s="96">
        <f t="shared" si="1"/>
        <v>144.9</v>
      </c>
      <c r="AC7" s="96">
        <f t="shared" si="1"/>
        <v>140.01</v>
      </c>
      <c r="AD7" s="96">
        <f t="shared" si="1"/>
        <v>137.76</v>
      </c>
      <c r="AE7" s="96">
        <f t="shared" si="1"/>
        <v>153.71</v>
      </c>
      <c r="AF7" s="96">
        <f t="shared" si="1"/>
        <v>171.39</v>
      </c>
      <c r="AG7" s="96">
        <f t="shared" si="1"/>
        <v>180.82</v>
      </c>
      <c r="AH7" s="96">
        <f t="shared" si="1"/>
        <v>191.33</v>
      </c>
    </row>
    <row r="8" spans="1:34" s="41" customFormat="1" ht="12.75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</row>
    <row r="9" spans="1:34" s="41" customFormat="1" ht="12.75">
      <c r="A9" s="48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</row>
    <row r="10" s="41" customFormat="1" ht="12.75">
      <c r="L10" s="84"/>
    </row>
    <row r="11" s="41" customFormat="1" ht="12.75">
      <c r="B11" s="140" t="s">
        <v>152</v>
      </c>
    </row>
    <row r="12" s="41" customFormat="1" ht="12.75">
      <c r="B12" s="81" t="s">
        <v>350</v>
      </c>
    </row>
    <row r="13" s="41" customFormat="1" ht="12.75"/>
    <row r="14" s="41" customFormat="1" ht="12.75"/>
    <row r="15" spans="2:58" s="41" customFormat="1" ht="12.75">
      <c r="B15" s="231" t="s">
        <v>351</v>
      </c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</row>
    <row r="16" spans="2:58" s="41" customFormat="1" ht="12.75">
      <c r="B16" s="231" t="s">
        <v>252</v>
      </c>
      <c r="C16" s="232" t="s">
        <v>352</v>
      </c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</row>
    <row r="17" spans="2:58" s="41" customFormat="1" ht="12.75">
      <c r="B17" s="231" t="s">
        <v>253</v>
      </c>
      <c r="C17" s="231" t="s">
        <v>322</v>
      </c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</row>
    <row r="18" spans="2:58" s="41" customFormat="1" ht="12.75"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</row>
    <row r="19" spans="2:58" s="41" customFormat="1" ht="12.75">
      <c r="B19" s="232" t="s">
        <v>254</v>
      </c>
      <c r="C19"/>
      <c r="D19" s="231" t="s">
        <v>262</v>
      </c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</row>
    <row r="20" spans="2:58" s="41" customFormat="1" ht="12.75">
      <c r="B20" s="232" t="s">
        <v>263</v>
      </c>
      <c r="C20"/>
      <c r="D20" s="231" t="s">
        <v>264</v>
      </c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</row>
    <row r="21" spans="2:58" s="41" customFormat="1" ht="12.75">
      <c r="B21" s="232" t="s">
        <v>265</v>
      </c>
      <c r="C21"/>
      <c r="D21" s="231" t="s">
        <v>203</v>
      </c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</row>
    <row r="22" spans="2:34" ht="12.75">
      <c r="B22" s="232" t="s">
        <v>266</v>
      </c>
      <c r="C22"/>
      <c r="D22" s="231" t="s">
        <v>208</v>
      </c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</row>
    <row r="23" spans="2:34" ht="12.75"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</row>
    <row r="24" spans="2:34" ht="12.75">
      <c r="B24" s="233" t="s">
        <v>98</v>
      </c>
      <c r="C24" s="234" t="s">
        <v>267</v>
      </c>
      <c r="D24" s="234" t="s">
        <v>268</v>
      </c>
      <c r="E24" s="234" t="s">
        <v>269</v>
      </c>
      <c r="F24" s="234" t="s">
        <v>270</v>
      </c>
      <c r="G24" s="234" t="s">
        <v>271</v>
      </c>
      <c r="H24" s="234" t="s">
        <v>272</v>
      </c>
      <c r="I24" s="234" t="s">
        <v>273</v>
      </c>
      <c r="J24" s="234" t="s">
        <v>274</v>
      </c>
      <c r="K24" s="234" t="s">
        <v>275</v>
      </c>
      <c r="L24" s="234" t="s">
        <v>276</v>
      </c>
      <c r="M24" s="234" t="s">
        <v>277</v>
      </c>
      <c r="N24" s="234" t="s">
        <v>278</v>
      </c>
      <c r="O24" s="234" t="s">
        <v>279</v>
      </c>
      <c r="P24" s="234" t="s">
        <v>280</v>
      </c>
      <c r="Q24" s="234" t="s">
        <v>281</v>
      </c>
      <c r="R24" s="234" t="s">
        <v>282</v>
      </c>
      <c r="S24" s="234" t="s">
        <v>283</v>
      </c>
      <c r="T24" s="234" t="s">
        <v>284</v>
      </c>
      <c r="U24" s="234" t="s">
        <v>285</v>
      </c>
      <c r="V24" s="234" t="s">
        <v>286</v>
      </c>
      <c r="W24" s="234" t="s">
        <v>287</v>
      </c>
      <c r="X24" s="234" t="s">
        <v>288</v>
      </c>
      <c r="Y24" s="234" t="s">
        <v>289</v>
      </c>
      <c r="Z24" s="234" t="s">
        <v>290</v>
      </c>
      <c r="AA24" s="234" t="s">
        <v>291</v>
      </c>
      <c r="AB24" s="234" t="s">
        <v>292</v>
      </c>
      <c r="AC24" s="234" t="s">
        <v>293</v>
      </c>
      <c r="AD24" s="234" t="s">
        <v>294</v>
      </c>
      <c r="AE24" s="234" t="s">
        <v>323</v>
      </c>
      <c r="AF24" s="234" t="s">
        <v>324</v>
      </c>
      <c r="AG24" s="234" t="s">
        <v>325</v>
      </c>
      <c r="AH24" s="234" t="s">
        <v>326</v>
      </c>
    </row>
    <row r="25" spans="2:34" ht="12.75">
      <c r="B25" s="235" t="s">
        <v>295</v>
      </c>
      <c r="C25" s="1" t="s">
        <v>170</v>
      </c>
      <c r="D25" s="1" t="s">
        <v>170</v>
      </c>
      <c r="E25" s="1" t="s">
        <v>170</v>
      </c>
      <c r="F25" s="1" t="s">
        <v>170</v>
      </c>
      <c r="G25" s="1" t="s">
        <v>170</v>
      </c>
      <c r="H25" s="1" t="s">
        <v>170</v>
      </c>
      <c r="I25" s="1" t="s">
        <v>170</v>
      </c>
      <c r="J25" s="1" t="s">
        <v>170</v>
      </c>
      <c r="K25" s="1" t="s">
        <v>170</v>
      </c>
      <c r="L25" s="1" t="s">
        <v>170</v>
      </c>
      <c r="M25" s="1" t="s">
        <v>170</v>
      </c>
      <c r="N25" s="1" t="s">
        <v>170</v>
      </c>
      <c r="O25" s="1" t="s">
        <v>170</v>
      </c>
      <c r="P25" s="1" t="s">
        <v>170</v>
      </c>
      <c r="Q25" s="1" t="s">
        <v>170</v>
      </c>
      <c r="R25" s="1" t="s">
        <v>170</v>
      </c>
      <c r="S25" s="1" t="s">
        <v>170</v>
      </c>
      <c r="T25" s="1" t="s">
        <v>170</v>
      </c>
      <c r="U25" s="1" t="s">
        <v>170</v>
      </c>
      <c r="V25" s="1" t="s">
        <v>170</v>
      </c>
      <c r="W25" s="1" t="s">
        <v>170</v>
      </c>
      <c r="X25" s="1" t="s">
        <v>170</v>
      </c>
      <c r="Y25" s="1" t="s">
        <v>170</v>
      </c>
      <c r="Z25" s="1" t="s">
        <v>170</v>
      </c>
      <c r="AA25" s="1" t="s">
        <v>170</v>
      </c>
      <c r="AB25" s="1" t="s">
        <v>170</v>
      </c>
      <c r="AC25" s="1" t="s">
        <v>170</v>
      </c>
      <c r="AD25" s="1" t="s">
        <v>170</v>
      </c>
      <c r="AE25" s="1" t="s">
        <v>170</v>
      </c>
      <c r="AF25" s="1" t="s">
        <v>170</v>
      </c>
      <c r="AG25" s="1" t="s">
        <v>170</v>
      </c>
      <c r="AH25" s="1" t="s">
        <v>170</v>
      </c>
    </row>
    <row r="26" spans="2:34" ht="12.75">
      <c r="B26" s="236" t="s">
        <v>150</v>
      </c>
      <c r="C26" s="238">
        <v>100.06</v>
      </c>
      <c r="D26" s="238">
        <v>99.19</v>
      </c>
      <c r="E26" s="238">
        <v>100.37</v>
      </c>
      <c r="F26" s="238">
        <v>100.02</v>
      </c>
      <c r="G26" s="238">
        <v>95.41</v>
      </c>
      <c r="H26" s="238">
        <v>101.66</v>
      </c>
      <c r="I26" s="238">
        <v>101.87</v>
      </c>
      <c r="J26" s="238">
        <v>101.13</v>
      </c>
      <c r="K26" s="238">
        <v>96.13</v>
      </c>
      <c r="L26" s="239">
        <v>103.1</v>
      </c>
      <c r="M26" s="238">
        <v>98.88</v>
      </c>
      <c r="N26" s="238">
        <v>92.17</v>
      </c>
      <c r="O26" s="239">
        <v>102.7</v>
      </c>
      <c r="P26" s="238">
        <v>108.21</v>
      </c>
      <c r="Q26" s="238">
        <v>98.52</v>
      </c>
      <c r="R26" s="238">
        <v>89.48</v>
      </c>
      <c r="S26" s="238">
        <v>87.49</v>
      </c>
      <c r="T26" s="238">
        <v>88.74</v>
      </c>
      <c r="U26" s="238">
        <v>87.01</v>
      </c>
      <c r="V26" s="238">
        <v>86.29</v>
      </c>
      <c r="W26" s="238">
        <v>86.13</v>
      </c>
      <c r="X26" s="238">
        <v>88.84</v>
      </c>
      <c r="Y26" s="238">
        <v>87.83</v>
      </c>
      <c r="Z26" s="238">
        <v>85.59</v>
      </c>
      <c r="AA26" s="238">
        <v>93.91</v>
      </c>
      <c r="AB26" s="238">
        <v>99.48</v>
      </c>
      <c r="AC26" s="238">
        <v>96.63</v>
      </c>
      <c r="AD26" s="238">
        <v>94.67</v>
      </c>
      <c r="AE26" s="238">
        <v>104.09</v>
      </c>
      <c r="AF26" s="239">
        <v>113.3</v>
      </c>
      <c r="AG26" s="238">
        <v>124.32</v>
      </c>
      <c r="AH26" s="238">
        <v>135.64</v>
      </c>
    </row>
    <row r="27" spans="2:34" ht="12.75">
      <c r="B27" s="236" t="s">
        <v>206</v>
      </c>
      <c r="C27" s="241">
        <v>74.87</v>
      </c>
      <c r="D27" s="242">
        <v>90.9</v>
      </c>
      <c r="E27" s="241">
        <v>107.91</v>
      </c>
      <c r="F27" s="241">
        <v>118.42</v>
      </c>
      <c r="G27" s="241">
        <v>124.05</v>
      </c>
      <c r="H27" s="242">
        <v>142.4</v>
      </c>
      <c r="I27" s="241">
        <v>134.84</v>
      </c>
      <c r="J27" s="241">
        <v>135.46</v>
      </c>
      <c r="K27" s="241">
        <v>143.58</v>
      </c>
      <c r="L27" s="241">
        <v>146.99</v>
      </c>
      <c r="M27" s="241">
        <v>118.64</v>
      </c>
      <c r="N27" s="242">
        <v>87.6</v>
      </c>
      <c r="O27" s="241">
        <v>94.61</v>
      </c>
      <c r="P27" s="241">
        <v>114.44</v>
      </c>
      <c r="Q27" s="241">
        <v>143.06</v>
      </c>
      <c r="R27" s="241">
        <v>161.01</v>
      </c>
      <c r="S27" s="241">
        <v>179.97</v>
      </c>
      <c r="T27" s="241">
        <v>180.78</v>
      </c>
      <c r="U27" s="241">
        <v>167.75</v>
      </c>
      <c r="V27" s="241">
        <v>143.22</v>
      </c>
      <c r="W27" s="241">
        <v>152.02</v>
      </c>
      <c r="X27" s="242">
        <v>155.2</v>
      </c>
      <c r="Y27" s="241">
        <v>120.13</v>
      </c>
      <c r="Z27" s="241">
        <v>105.85</v>
      </c>
      <c r="AA27" s="241">
        <v>116.49</v>
      </c>
      <c r="AB27" s="242">
        <v>144.9</v>
      </c>
      <c r="AC27" s="241">
        <v>140.01</v>
      </c>
      <c r="AD27" s="241">
        <v>137.76</v>
      </c>
      <c r="AE27" s="241">
        <v>153.71</v>
      </c>
      <c r="AF27" s="241">
        <v>171.39</v>
      </c>
      <c r="AG27" s="241">
        <v>180.82</v>
      </c>
      <c r="AH27" s="241">
        <v>191.33</v>
      </c>
    </row>
    <row r="28" spans="2:34" ht="12.75"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</row>
    <row r="29" spans="2:34" ht="12.75">
      <c r="B29" s="232" t="s">
        <v>259</v>
      </c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</row>
    <row r="30" spans="2:34" ht="12.75">
      <c r="B30" s="232" t="s">
        <v>56</v>
      </c>
      <c r="C30" s="231" t="s">
        <v>178</v>
      </c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</row>
    <row r="31" spans="2:50" ht="12.75"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</row>
    <row r="32" spans="2:34" ht="12.75">
      <c r="B32" s="231" t="s">
        <v>353</v>
      </c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</row>
    <row r="33" spans="2:34" ht="12.75">
      <c r="B33" s="231" t="s">
        <v>252</v>
      </c>
      <c r="C33" s="232" t="s">
        <v>354</v>
      </c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</row>
    <row r="34" spans="2:34" ht="12.75">
      <c r="B34" s="231" t="s">
        <v>253</v>
      </c>
      <c r="C34" s="231" t="s">
        <v>322</v>
      </c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</row>
    <row r="35" spans="2:34" ht="12.75"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</row>
    <row r="36" spans="2:34" ht="12.75">
      <c r="B36" s="232" t="s">
        <v>254</v>
      </c>
      <c r="C36"/>
      <c r="D36" s="231" t="s">
        <v>262</v>
      </c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</row>
    <row r="37" spans="2:34" ht="12.75">
      <c r="B37" s="232" t="s">
        <v>263</v>
      </c>
      <c r="C37"/>
      <c r="D37" s="231" t="s">
        <v>264</v>
      </c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</row>
    <row r="38" spans="2:34" ht="12.75">
      <c r="B38" s="232" t="s">
        <v>265</v>
      </c>
      <c r="C38"/>
      <c r="D38" s="231" t="s">
        <v>231</v>
      </c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</row>
    <row r="39" spans="2:34" ht="12.75">
      <c r="B39" s="232" t="s">
        <v>266</v>
      </c>
      <c r="C39"/>
      <c r="D39" s="231" t="s">
        <v>208</v>
      </c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</row>
    <row r="40" spans="2:34" ht="12.75"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</row>
    <row r="41" spans="2:34" ht="12.75">
      <c r="B41" s="233" t="s">
        <v>98</v>
      </c>
      <c r="C41" s="234" t="s">
        <v>267</v>
      </c>
      <c r="D41" s="234" t="s">
        <v>268</v>
      </c>
      <c r="E41" s="234" t="s">
        <v>269</v>
      </c>
      <c r="F41" s="234" t="s">
        <v>270</v>
      </c>
      <c r="G41" s="234" t="s">
        <v>271</v>
      </c>
      <c r="H41" s="234" t="s">
        <v>272</v>
      </c>
      <c r="I41" s="234" t="s">
        <v>273</v>
      </c>
      <c r="J41" s="234" t="s">
        <v>274</v>
      </c>
      <c r="K41" s="234" t="s">
        <v>275</v>
      </c>
      <c r="L41" s="234" t="s">
        <v>276</v>
      </c>
      <c r="M41" s="234" t="s">
        <v>277</v>
      </c>
      <c r="N41" s="234" t="s">
        <v>278</v>
      </c>
      <c r="O41" s="234" t="s">
        <v>279</v>
      </c>
      <c r="P41" s="234" t="s">
        <v>280</v>
      </c>
      <c r="Q41" s="234" t="s">
        <v>281</v>
      </c>
      <c r="R41" s="234" t="s">
        <v>282</v>
      </c>
      <c r="S41" s="234" t="s">
        <v>283</v>
      </c>
      <c r="T41" s="234" t="s">
        <v>284</v>
      </c>
      <c r="U41" s="234" t="s">
        <v>285</v>
      </c>
      <c r="V41" s="234" t="s">
        <v>286</v>
      </c>
      <c r="W41" s="234" t="s">
        <v>287</v>
      </c>
      <c r="X41" s="234" t="s">
        <v>288</v>
      </c>
      <c r="Y41" s="234" t="s">
        <v>289</v>
      </c>
      <c r="Z41" s="234" t="s">
        <v>290</v>
      </c>
      <c r="AA41" s="234" t="s">
        <v>291</v>
      </c>
      <c r="AB41" s="234" t="s">
        <v>292</v>
      </c>
      <c r="AC41" s="234" t="s">
        <v>293</v>
      </c>
      <c r="AD41" s="234" t="s">
        <v>294</v>
      </c>
      <c r="AE41" s="234" t="s">
        <v>323</v>
      </c>
      <c r="AF41" s="234" t="s">
        <v>324</v>
      </c>
      <c r="AG41" s="234" t="s">
        <v>325</v>
      </c>
      <c r="AH41" s="234" t="s">
        <v>326</v>
      </c>
    </row>
    <row r="42" spans="2:34" ht="12.75">
      <c r="B42" s="235" t="s">
        <v>295</v>
      </c>
      <c r="C42" s="1" t="s">
        <v>170</v>
      </c>
      <c r="D42" s="1" t="s">
        <v>170</v>
      </c>
      <c r="E42" s="1" t="s">
        <v>170</v>
      </c>
      <c r="F42" s="1" t="s">
        <v>170</v>
      </c>
      <c r="G42" s="1" t="s">
        <v>170</v>
      </c>
      <c r="H42" s="1" t="s">
        <v>170</v>
      </c>
      <c r="I42" s="1" t="s">
        <v>170</v>
      </c>
      <c r="J42" s="1" t="s">
        <v>170</v>
      </c>
      <c r="K42" s="1" t="s">
        <v>170</v>
      </c>
      <c r="L42" s="1" t="s">
        <v>170</v>
      </c>
      <c r="M42" s="1" t="s">
        <v>170</v>
      </c>
      <c r="N42" s="1" t="s">
        <v>170</v>
      </c>
      <c r="O42" s="1" t="s">
        <v>170</v>
      </c>
      <c r="P42" s="1" t="s">
        <v>170</v>
      </c>
      <c r="Q42" s="1" t="s">
        <v>170</v>
      </c>
      <c r="R42" s="1" t="s">
        <v>170</v>
      </c>
      <c r="S42" s="1" t="s">
        <v>170</v>
      </c>
      <c r="T42" s="1" t="s">
        <v>170</v>
      </c>
      <c r="U42" s="1" t="s">
        <v>170</v>
      </c>
      <c r="V42" s="1" t="s">
        <v>170</v>
      </c>
      <c r="W42" s="1" t="s">
        <v>170</v>
      </c>
      <c r="X42" s="1" t="s">
        <v>170</v>
      </c>
      <c r="Y42" s="1" t="s">
        <v>170</v>
      </c>
      <c r="Z42" s="1" t="s">
        <v>170</v>
      </c>
      <c r="AA42" s="1" t="s">
        <v>170</v>
      </c>
      <c r="AB42" s="1" t="s">
        <v>170</v>
      </c>
      <c r="AC42" s="1" t="s">
        <v>170</v>
      </c>
      <c r="AD42" s="1" t="s">
        <v>170</v>
      </c>
      <c r="AE42" s="1" t="s">
        <v>170</v>
      </c>
      <c r="AF42" s="1" t="s">
        <v>170</v>
      </c>
      <c r="AG42" s="1" t="s">
        <v>170</v>
      </c>
      <c r="AH42" s="1" t="s">
        <v>170</v>
      </c>
    </row>
    <row r="43" spans="2:34" ht="12.75">
      <c r="B43" s="236" t="s">
        <v>150</v>
      </c>
      <c r="C43" s="237" t="s">
        <v>56</v>
      </c>
      <c r="D43" s="237" t="s">
        <v>56</v>
      </c>
      <c r="E43" s="237" t="s">
        <v>56</v>
      </c>
      <c r="F43" s="237" t="s">
        <v>56</v>
      </c>
      <c r="G43" s="238">
        <v>-4.59</v>
      </c>
      <c r="H43" s="238">
        <v>2.48</v>
      </c>
      <c r="I43" s="238">
        <v>1.49</v>
      </c>
      <c r="J43" s="238">
        <v>1.11</v>
      </c>
      <c r="K43" s="238">
        <v>0.76</v>
      </c>
      <c r="L43" s="238">
        <v>1.42</v>
      </c>
      <c r="M43" s="238">
        <v>-2.93</v>
      </c>
      <c r="N43" s="238">
        <v>-8.86</v>
      </c>
      <c r="O43" s="238">
        <v>6.83</v>
      </c>
      <c r="P43" s="238">
        <v>4.96</v>
      </c>
      <c r="Q43" s="238">
        <v>-0.37</v>
      </c>
      <c r="R43" s="238">
        <v>-2.92</v>
      </c>
      <c r="S43" s="238">
        <v>-14.81</v>
      </c>
      <c r="T43" s="238">
        <v>-17.99</v>
      </c>
      <c r="U43" s="238">
        <v>-11.68</v>
      </c>
      <c r="V43" s="238">
        <v>-3.56</v>
      </c>
      <c r="W43" s="238">
        <v>-1.55</v>
      </c>
      <c r="X43" s="239">
        <v>0.1</v>
      </c>
      <c r="Y43" s="238">
        <v>0.94</v>
      </c>
      <c r="Z43" s="238">
        <v>-0.82</v>
      </c>
      <c r="AA43" s="238">
        <v>9.03</v>
      </c>
      <c r="AB43" s="238">
        <v>11.98</v>
      </c>
      <c r="AC43" s="238">
        <v>11.23</v>
      </c>
      <c r="AD43" s="238">
        <v>12.71</v>
      </c>
      <c r="AE43" s="238">
        <v>10.83</v>
      </c>
      <c r="AF43" s="239">
        <v>13.9</v>
      </c>
      <c r="AG43" s="238">
        <v>27.92</v>
      </c>
      <c r="AH43" s="238">
        <v>41.06</v>
      </c>
    </row>
    <row r="44" spans="2:34" ht="12.75">
      <c r="B44" s="236" t="s">
        <v>206</v>
      </c>
      <c r="C44" s="240" t="s">
        <v>56</v>
      </c>
      <c r="D44" s="240" t="s">
        <v>56</v>
      </c>
      <c r="E44" s="240" t="s">
        <v>56</v>
      </c>
      <c r="F44" s="240" t="s">
        <v>56</v>
      </c>
      <c r="G44" s="241">
        <v>65.74</v>
      </c>
      <c r="H44" s="241">
        <v>56.65</v>
      </c>
      <c r="I44" s="241">
        <v>24.95</v>
      </c>
      <c r="J44" s="241">
        <v>14.39</v>
      </c>
      <c r="K44" s="241">
        <v>15.75</v>
      </c>
      <c r="L44" s="241">
        <v>3.22</v>
      </c>
      <c r="M44" s="241">
        <v>-12.01</v>
      </c>
      <c r="N44" s="241">
        <v>-35.33</v>
      </c>
      <c r="O44" s="242">
        <v>-34.1</v>
      </c>
      <c r="P44" s="241">
        <v>-22.14</v>
      </c>
      <c r="Q44" s="241">
        <v>20.58</v>
      </c>
      <c r="R44" s="241">
        <v>83.79</v>
      </c>
      <c r="S44" s="241">
        <v>90.22</v>
      </c>
      <c r="T44" s="241">
        <v>57.97</v>
      </c>
      <c r="U44" s="241">
        <v>17.26</v>
      </c>
      <c r="V44" s="241">
        <v>-11.05</v>
      </c>
      <c r="W44" s="241">
        <v>-15.53</v>
      </c>
      <c r="X44" s="241">
        <v>-14.15</v>
      </c>
      <c r="Y44" s="241">
        <v>-28.38</v>
      </c>
      <c r="Z44" s="242">
        <v>-26.1</v>
      </c>
      <c r="AA44" s="241">
        <v>-23.37</v>
      </c>
      <c r="AB44" s="241">
        <v>-6.64</v>
      </c>
      <c r="AC44" s="241">
        <v>16.53</v>
      </c>
      <c r="AD44" s="241">
        <v>30.11</v>
      </c>
      <c r="AE44" s="241">
        <v>31.96</v>
      </c>
      <c r="AF44" s="241">
        <v>18.28</v>
      </c>
      <c r="AG44" s="241">
        <v>29.22</v>
      </c>
      <c r="AH44" s="241">
        <v>38.67</v>
      </c>
    </row>
    <row r="45" spans="2:34" ht="12.75"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</row>
    <row r="46" spans="2:34" ht="12.75">
      <c r="B46" s="232" t="s">
        <v>259</v>
      </c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</row>
    <row r="47" spans="2:34" ht="12.75">
      <c r="B47" s="232" t="s">
        <v>56</v>
      </c>
      <c r="C47" s="231" t="s">
        <v>178</v>
      </c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</row>
    <row r="50" ht="12.75">
      <c r="B50" s="42" t="s">
        <v>355</v>
      </c>
    </row>
    <row r="52" spans="2:19" ht="12.75">
      <c r="B52" s="231" t="s">
        <v>356</v>
      </c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</row>
    <row r="53" spans="2:19" ht="12.75">
      <c r="B53" s="231" t="s">
        <v>252</v>
      </c>
      <c r="C53" s="232" t="s">
        <v>357</v>
      </c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</row>
    <row r="54" spans="2:19" ht="12.75">
      <c r="B54" s="231" t="s">
        <v>253</v>
      </c>
      <c r="C54" s="231" t="s">
        <v>322</v>
      </c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</row>
    <row r="55" spans="2:19" ht="12.75"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</row>
    <row r="56" spans="2:19" ht="12.75">
      <c r="B56" s="232" t="s">
        <v>254</v>
      </c>
      <c r="C56"/>
      <c r="D56" s="231" t="s">
        <v>255</v>
      </c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</row>
    <row r="57" spans="2:19" ht="12.75">
      <c r="B57" s="232" t="s">
        <v>263</v>
      </c>
      <c r="C57"/>
      <c r="D57" s="231" t="s">
        <v>264</v>
      </c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</row>
    <row r="58" spans="2:19" ht="12.75">
      <c r="B58" s="232" t="s">
        <v>265</v>
      </c>
      <c r="C58"/>
      <c r="D58" s="231" t="s">
        <v>205</v>
      </c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</row>
    <row r="59" spans="2:19" ht="12.75"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</row>
    <row r="60" spans="2:19" ht="12.75">
      <c r="B60" s="298" t="s">
        <v>98</v>
      </c>
      <c r="C60" s="298" t="s">
        <v>98</v>
      </c>
      <c r="D60" s="297" t="s">
        <v>138</v>
      </c>
      <c r="E60" s="297" t="s">
        <v>170</v>
      </c>
      <c r="F60" s="297" t="s">
        <v>139</v>
      </c>
      <c r="G60" s="297" t="s">
        <v>170</v>
      </c>
      <c r="H60" s="297" t="s">
        <v>154</v>
      </c>
      <c r="I60" s="297" t="s">
        <v>170</v>
      </c>
      <c r="J60" s="297" t="s">
        <v>169</v>
      </c>
      <c r="K60" s="297" t="s">
        <v>170</v>
      </c>
      <c r="L60" s="297" t="s">
        <v>207</v>
      </c>
      <c r="M60" s="297" t="s">
        <v>170</v>
      </c>
      <c r="N60" s="297" t="s">
        <v>234</v>
      </c>
      <c r="O60" s="297" t="s">
        <v>170</v>
      </c>
      <c r="P60" s="297" t="s">
        <v>247</v>
      </c>
      <c r="Q60" s="297" t="s">
        <v>170</v>
      </c>
      <c r="R60" s="297" t="s">
        <v>312</v>
      </c>
      <c r="S60" s="297" t="s">
        <v>170</v>
      </c>
    </row>
    <row r="61" spans="2:19" ht="12.75">
      <c r="B61" s="235" t="s">
        <v>258</v>
      </c>
      <c r="C61" s="235" t="s">
        <v>295</v>
      </c>
      <c r="D61" s="1" t="s">
        <v>170</v>
      </c>
      <c r="E61" s="1" t="s">
        <v>170</v>
      </c>
      <c r="F61" s="1" t="s">
        <v>170</v>
      </c>
      <c r="G61" s="1" t="s">
        <v>170</v>
      </c>
      <c r="H61" s="1" t="s">
        <v>170</v>
      </c>
      <c r="I61" s="1" t="s">
        <v>170</v>
      </c>
      <c r="J61" s="1" t="s">
        <v>170</v>
      </c>
      <c r="K61" s="1" t="s">
        <v>170</v>
      </c>
      <c r="L61" s="1" t="s">
        <v>170</v>
      </c>
      <c r="M61" s="1" t="s">
        <v>170</v>
      </c>
      <c r="N61" s="1" t="s">
        <v>170</v>
      </c>
      <c r="O61" s="1" t="s">
        <v>170</v>
      </c>
      <c r="P61" s="1" t="s">
        <v>170</v>
      </c>
      <c r="Q61" s="1" t="s">
        <v>170</v>
      </c>
      <c r="R61" s="1" t="s">
        <v>170</v>
      </c>
      <c r="S61" s="1" t="s">
        <v>170</v>
      </c>
    </row>
    <row r="62" spans="2:19" ht="12.75">
      <c r="B62" s="236" t="s">
        <v>208</v>
      </c>
      <c r="C62" s="236" t="s">
        <v>150</v>
      </c>
      <c r="D62" s="240" t="s">
        <v>56</v>
      </c>
      <c r="E62" s="240" t="s">
        <v>170</v>
      </c>
      <c r="F62" s="241">
        <v>-0.08</v>
      </c>
      <c r="G62" s="240" t="s">
        <v>170</v>
      </c>
      <c r="H62" s="241">
        <v>-7.16</v>
      </c>
      <c r="I62" s="240" t="s">
        <v>170</v>
      </c>
      <c r="J62" s="241">
        <v>1.11</v>
      </c>
      <c r="K62" s="240" t="s">
        <v>170</v>
      </c>
      <c r="L62" s="241">
        <v>-7.59</v>
      </c>
      <c r="M62" s="240" t="s">
        <v>170</v>
      </c>
      <c r="N62" s="241">
        <v>-1.42</v>
      </c>
      <c r="O62" s="240" t="s">
        <v>170</v>
      </c>
      <c r="P62" s="241">
        <v>12.26</v>
      </c>
      <c r="Q62" s="240" t="s">
        <v>170</v>
      </c>
      <c r="R62" s="241">
        <v>34.92</v>
      </c>
      <c r="S62" s="240" t="s">
        <v>170</v>
      </c>
    </row>
    <row r="63" spans="2:19" ht="12.75">
      <c r="B63" s="236" t="s">
        <v>208</v>
      </c>
      <c r="C63" s="236" t="s">
        <v>206</v>
      </c>
      <c r="D63" s="237" t="s">
        <v>56</v>
      </c>
      <c r="E63" s="237" t="s">
        <v>170</v>
      </c>
      <c r="F63" s="238">
        <v>34.68</v>
      </c>
      <c r="G63" s="237" t="s">
        <v>170</v>
      </c>
      <c r="H63" s="238">
        <v>-10.87</v>
      </c>
      <c r="I63" s="237" t="s">
        <v>170</v>
      </c>
      <c r="J63" s="238">
        <v>9.71</v>
      </c>
      <c r="K63" s="237" t="s">
        <v>170</v>
      </c>
      <c r="L63" s="238">
        <v>25.58</v>
      </c>
      <c r="M63" s="237" t="s">
        <v>170</v>
      </c>
      <c r="N63" s="238">
        <v>-21.18</v>
      </c>
      <c r="O63" s="237" t="s">
        <v>170</v>
      </c>
      <c r="P63" s="239">
        <v>3.4</v>
      </c>
      <c r="Q63" s="237" t="s">
        <v>170</v>
      </c>
      <c r="R63" s="238">
        <v>30.47</v>
      </c>
      <c r="S63" s="237" t="s">
        <v>170</v>
      </c>
    </row>
    <row r="64" spans="2:19" ht="12.75">
      <c r="B64" s="236" t="s">
        <v>85</v>
      </c>
      <c r="C64" s="236" t="s">
        <v>150</v>
      </c>
      <c r="D64" s="240" t="s">
        <v>56</v>
      </c>
      <c r="E64" s="240" t="s">
        <v>170</v>
      </c>
      <c r="F64" s="242">
        <v>0</v>
      </c>
      <c r="G64" s="240" t="s">
        <v>170</v>
      </c>
      <c r="H64" s="242">
        <v>-16</v>
      </c>
      <c r="I64" s="240" t="s">
        <v>170</v>
      </c>
      <c r="J64" s="241">
        <v>3.92</v>
      </c>
      <c r="K64" s="240" t="s">
        <v>170</v>
      </c>
      <c r="L64" s="241">
        <v>-4.43</v>
      </c>
      <c r="M64" s="240" t="s">
        <v>170</v>
      </c>
      <c r="N64" s="242">
        <v>0</v>
      </c>
      <c r="O64" s="240" t="s">
        <v>170</v>
      </c>
      <c r="P64" s="242">
        <v>3</v>
      </c>
      <c r="Q64" s="240" t="s">
        <v>170</v>
      </c>
      <c r="R64" s="241">
        <v>22.58</v>
      </c>
      <c r="S64" s="240" t="s">
        <v>170</v>
      </c>
    </row>
    <row r="65" spans="2:19" ht="12.75">
      <c r="B65" s="236" t="s">
        <v>85</v>
      </c>
      <c r="C65" s="236" t="s">
        <v>206</v>
      </c>
      <c r="D65" s="237" t="s">
        <v>56</v>
      </c>
      <c r="E65" s="237" t="s">
        <v>170</v>
      </c>
      <c r="F65" s="238">
        <v>85.91</v>
      </c>
      <c r="G65" s="237" t="s">
        <v>170</v>
      </c>
      <c r="H65" s="238">
        <v>-33.58</v>
      </c>
      <c r="I65" s="237" t="s">
        <v>170</v>
      </c>
      <c r="J65" s="238">
        <v>71.12</v>
      </c>
      <c r="K65" s="237" t="s">
        <v>170</v>
      </c>
      <c r="L65" s="238">
        <v>-24.32</v>
      </c>
      <c r="M65" s="237" t="s">
        <v>170</v>
      </c>
      <c r="N65" s="239">
        <v>-39.2</v>
      </c>
      <c r="O65" s="237" t="s">
        <v>170</v>
      </c>
      <c r="P65" s="238">
        <v>89.06</v>
      </c>
      <c r="Q65" s="237" t="s">
        <v>170</v>
      </c>
      <c r="R65" s="238">
        <v>24.04</v>
      </c>
      <c r="S65" s="237" t="s">
        <v>170</v>
      </c>
    </row>
    <row r="66" spans="2:19" ht="12.75">
      <c r="B66" s="236" t="s">
        <v>84</v>
      </c>
      <c r="C66" s="236" t="s">
        <v>150</v>
      </c>
      <c r="D66" s="240" t="s">
        <v>56</v>
      </c>
      <c r="E66" s="240" t="s">
        <v>170</v>
      </c>
      <c r="F66" s="240" t="s">
        <v>56</v>
      </c>
      <c r="G66" s="240" t="s">
        <v>170</v>
      </c>
      <c r="H66" s="240" t="s">
        <v>56</v>
      </c>
      <c r="I66" s="240" t="s">
        <v>170</v>
      </c>
      <c r="J66" s="240" t="s">
        <v>56</v>
      </c>
      <c r="K66" s="240" t="s">
        <v>170</v>
      </c>
      <c r="L66" s="240" t="s">
        <v>56</v>
      </c>
      <c r="M66" s="240" t="s">
        <v>170</v>
      </c>
      <c r="N66" s="240" t="s">
        <v>56</v>
      </c>
      <c r="O66" s="240" t="s">
        <v>170</v>
      </c>
      <c r="P66" s="240" t="s">
        <v>56</v>
      </c>
      <c r="Q66" s="240" t="s">
        <v>170</v>
      </c>
      <c r="R66" s="240" t="s">
        <v>56</v>
      </c>
      <c r="S66" s="240" t="s">
        <v>170</v>
      </c>
    </row>
    <row r="67" spans="2:19" ht="12.75">
      <c r="B67" s="236" t="s">
        <v>84</v>
      </c>
      <c r="C67" s="236" t="s">
        <v>206</v>
      </c>
      <c r="D67" s="237" t="s">
        <v>56</v>
      </c>
      <c r="E67" s="237" t="s">
        <v>170</v>
      </c>
      <c r="F67" s="239">
        <v>-5.5</v>
      </c>
      <c r="G67" s="237" t="s">
        <v>170</v>
      </c>
      <c r="H67" s="238">
        <v>2.98</v>
      </c>
      <c r="I67" s="237" t="s">
        <v>170</v>
      </c>
      <c r="J67" s="238">
        <v>8.99</v>
      </c>
      <c r="K67" s="237" t="s">
        <v>170</v>
      </c>
      <c r="L67" s="238">
        <v>15.56</v>
      </c>
      <c r="M67" s="237" t="s">
        <v>170</v>
      </c>
      <c r="N67" s="238">
        <v>-14.11</v>
      </c>
      <c r="O67" s="237" t="s">
        <v>170</v>
      </c>
      <c r="P67" s="239">
        <v>-4.5</v>
      </c>
      <c r="Q67" s="237" t="s">
        <v>170</v>
      </c>
      <c r="R67" s="238">
        <v>40.29</v>
      </c>
      <c r="S67" s="237" t="s">
        <v>170</v>
      </c>
    </row>
    <row r="68" spans="2:19" ht="12.75">
      <c r="B68" s="236" t="s">
        <v>155</v>
      </c>
      <c r="C68" s="236" t="s">
        <v>150</v>
      </c>
      <c r="D68" s="240" t="s">
        <v>56</v>
      </c>
      <c r="E68" s="240" t="s">
        <v>170</v>
      </c>
      <c r="F68" s="242">
        <v>0.7</v>
      </c>
      <c r="G68" s="240" t="s">
        <v>170</v>
      </c>
      <c r="H68" s="241">
        <v>-5.16</v>
      </c>
      <c r="I68" s="240" t="s">
        <v>170</v>
      </c>
      <c r="J68" s="241">
        <v>1.57</v>
      </c>
      <c r="K68" s="240" t="s">
        <v>170</v>
      </c>
      <c r="L68" s="241">
        <v>-15.67</v>
      </c>
      <c r="M68" s="240" t="s">
        <v>170</v>
      </c>
      <c r="N68" s="241">
        <v>1.34</v>
      </c>
      <c r="O68" s="240" t="s">
        <v>170</v>
      </c>
      <c r="P68" s="241">
        <v>9.65</v>
      </c>
      <c r="Q68" s="240" t="s">
        <v>170</v>
      </c>
      <c r="R68" s="241">
        <v>0.22</v>
      </c>
      <c r="S68" s="240" t="s">
        <v>170</v>
      </c>
    </row>
    <row r="69" spans="2:19" ht="12.75">
      <c r="B69" s="236" t="s">
        <v>155</v>
      </c>
      <c r="C69" s="236" t="s">
        <v>206</v>
      </c>
      <c r="D69" s="237" t="s">
        <v>56</v>
      </c>
      <c r="E69" s="237" t="s">
        <v>170</v>
      </c>
      <c r="F69" s="239">
        <v>8.7</v>
      </c>
      <c r="G69" s="237" t="s">
        <v>170</v>
      </c>
      <c r="H69" s="238">
        <v>-8.83</v>
      </c>
      <c r="I69" s="237" t="s">
        <v>170</v>
      </c>
      <c r="J69" s="238">
        <v>3.23</v>
      </c>
      <c r="K69" s="237" t="s">
        <v>170</v>
      </c>
      <c r="L69" s="238">
        <v>37.34</v>
      </c>
      <c r="M69" s="237" t="s">
        <v>170</v>
      </c>
      <c r="N69" s="238">
        <v>-19.79</v>
      </c>
      <c r="O69" s="237" t="s">
        <v>170</v>
      </c>
      <c r="P69" s="239">
        <v>-12.6</v>
      </c>
      <c r="Q69" s="237" t="s">
        <v>170</v>
      </c>
      <c r="R69" s="238">
        <v>28.43</v>
      </c>
      <c r="S69" s="237" t="s">
        <v>170</v>
      </c>
    </row>
    <row r="70" spans="2:19" ht="12.75">
      <c r="B70" s="236" t="s">
        <v>82</v>
      </c>
      <c r="C70" s="236" t="s">
        <v>150</v>
      </c>
      <c r="D70" s="240" t="s">
        <v>56</v>
      </c>
      <c r="E70" s="240" t="s">
        <v>170</v>
      </c>
      <c r="F70" s="241">
        <v>-8.92</v>
      </c>
      <c r="G70" s="240" t="s">
        <v>170</v>
      </c>
      <c r="H70" s="241">
        <v>-15.93</v>
      </c>
      <c r="I70" s="240" t="s">
        <v>170</v>
      </c>
      <c r="J70" s="241">
        <v>-15.27</v>
      </c>
      <c r="K70" s="240" t="s">
        <v>170</v>
      </c>
      <c r="L70" s="241">
        <v>21.42</v>
      </c>
      <c r="M70" s="240" t="s">
        <v>170</v>
      </c>
      <c r="N70" s="241">
        <v>-5.42</v>
      </c>
      <c r="O70" s="240" t="s">
        <v>170</v>
      </c>
      <c r="P70" s="241">
        <v>0.84</v>
      </c>
      <c r="Q70" s="240" t="s">
        <v>170</v>
      </c>
      <c r="R70" s="241">
        <v>19.29</v>
      </c>
      <c r="S70" s="240" t="s">
        <v>170</v>
      </c>
    </row>
    <row r="71" spans="2:19" ht="12.75">
      <c r="B71" s="236" t="s">
        <v>82</v>
      </c>
      <c r="C71" s="236" t="s">
        <v>206</v>
      </c>
      <c r="D71" s="237" t="s">
        <v>56</v>
      </c>
      <c r="E71" s="237" t="s">
        <v>170</v>
      </c>
      <c r="F71" s="239">
        <v>-7.3</v>
      </c>
      <c r="G71" s="237" t="s">
        <v>170</v>
      </c>
      <c r="H71" s="238">
        <v>6.42</v>
      </c>
      <c r="I71" s="237" t="s">
        <v>170</v>
      </c>
      <c r="J71" s="238">
        <v>1.29</v>
      </c>
      <c r="K71" s="237" t="s">
        <v>170</v>
      </c>
      <c r="L71" s="238">
        <v>2.19</v>
      </c>
      <c r="M71" s="237" t="s">
        <v>170</v>
      </c>
      <c r="N71" s="238">
        <v>2.52</v>
      </c>
      <c r="O71" s="237" t="s">
        <v>170</v>
      </c>
      <c r="P71" s="238">
        <v>-4.78</v>
      </c>
      <c r="Q71" s="237" t="s">
        <v>170</v>
      </c>
      <c r="R71" s="238">
        <v>13.81</v>
      </c>
      <c r="S71" s="237" t="s">
        <v>170</v>
      </c>
    </row>
    <row r="72" spans="2:19" ht="12.75">
      <c r="B72" s="236" t="s">
        <v>127</v>
      </c>
      <c r="C72" s="236" t="s">
        <v>150</v>
      </c>
      <c r="D72" s="240" t="s">
        <v>56</v>
      </c>
      <c r="E72" s="240" t="s">
        <v>170</v>
      </c>
      <c r="F72" s="242">
        <v>1.4</v>
      </c>
      <c r="G72" s="240" t="s">
        <v>170</v>
      </c>
      <c r="H72" s="241">
        <v>-13.21</v>
      </c>
      <c r="I72" s="240" t="s">
        <v>170</v>
      </c>
      <c r="J72" s="241">
        <v>-1.36</v>
      </c>
      <c r="K72" s="240" t="s">
        <v>170</v>
      </c>
      <c r="L72" s="241">
        <v>-5.65</v>
      </c>
      <c r="M72" s="240" t="s">
        <v>170</v>
      </c>
      <c r="N72" s="242">
        <v>0</v>
      </c>
      <c r="O72" s="240" t="s">
        <v>170</v>
      </c>
      <c r="P72" s="241">
        <v>15.75</v>
      </c>
      <c r="Q72" s="240" t="s">
        <v>170</v>
      </c>
      <c r="R72" s="241">
        <v>47.15</v>
      </c>
      <c r="S72" s="240" t="s">
        <v>174</v>
      </c>
    </row>
    <row r="73" spans="2:19" ht="12.75">
      <c r="B73" s="236" t="s">
        <v>127</v>
      </c>
      <c r="C73" s="236" t="s">
        <v>206</v>
      </c>
      <c r="D73" s="237" t="s">
        <v>56</v>
      </c>
      <c r="E73" s="237" t="s">
        <v>170</v>
      </c>
      <c r="F73" s="238">
        <v>38.96</v>
      </c>
      <c r="G73" s="237" t="s">
        <v>170</v>
      </c>
      <c r="H73" s="238">
        <v>-21.06</v>
      </c>
      <c r="I73" s="237" t="s">
        <v>170</v>
      </c>
      <c r="J73" s="239">
        <v>21.4</v>
      </c>
      <c r="K73" s="237" t="s">
        <v>170</v>
      </c>
      <c r="L73" s="238">
        <v>27.98</v>
      </c>
      <c r="M73" s="237" t="s">
        <v>170</v>
      </c>
      <c r="N73" s="238">
        <v>-39.45</v>
      </c>
      <c r="O73" s="237" t="s">
        <v>170</v>
      </c>
      <c r="P73" s="238">
        <v>-4.74</v>
      </c>
      <c r="Q73" s="237" t="s">
        <v>170</v>
      </c>
      <c r="R73" s="238">
        <v>66.36</v>
      </c>
      <c r="S73" s="237" t="s">
        <v>170</v>
      </c>
    </row>
    <row r="74" spans="2:19" ht="12.75">
      <c r="B74" s="236" t="s">
        <v>80</v>
      </c>
      <c r="C74" s="236" t="s">
        <v>150</v>
      </c>
      <c r="D74" s="240" t="s">
        <v>56</v>
      </c>
      <c r="E74" s="240" t="s">
        <v>170</v>
      </c>
      <c r="F74" s="240" t="s">
        <v>56</v>
      </c>
      <c r="G74" s="240" t="s">
        <v>170</v>
      </c>
      <c r="H74" s="240" t="s">
        <v>56</v>
      </c>
      <c r="I74" s="240" t="s">
        <v>170</v>
      </c>
      <c r="J74" s="240" t="s">
        <v>56</v>
      </c>
      <c r="K74" s="240" t="s">
        <v>170</v>
      </c>
      <c r="L74" s="240" t="s">
        <v>56</v>
      </c>
      <c r="M74" s="240" t="s">
        <v>170</v>
      </c>
      <c r="N74" s="240" t="s">
        <v>56</v>
      </c>
      <c r="O74" s="240" t="s">
        <v>170</v>
      </c>
      <c r="P74" s="240" t="s">
        <v>56</v>
      </c>
      <c r="Q74" s="240" t="s">
        <v>170</v>
      </c>
      <c r="R74" s="240" t="s">
        <v>56</v>
      </c>
      <c r="S74" s="240" t="s">
        <v>170</v>
      </c>
    </row>
    <row r="75" spans="2:19" ht="12.75">
      <c r="B75" s="236" t="s">
        <v>80</v>
      </c>
      <c r="C75" s="236" t="s">
        <v>206</v>
      </c>
      <c r="D75" s="237" t="s">
        <v>56</v>
      </c>
      <c r="E75" s="237" t="s">
        <v>170</v>
      </c>
      <c r="F75" s="238">
        <v>21.02</v>
      </c>
      <c r="G75" s="237" t="s">
        <v>170</v>
      </c>
      <c r="H75" s="238">
        <v>13.47</v>
      </c>
      <c r="I75" s="237" t="s">
        <v>170</v>
      </c>
      <c r="J75" s="238">
        <v>-3.89</v>
      </c>
      <c r="K75" s="237" t="s">
        <v>170</v>
      </c>
      <c r="L75" s="238">
        <v>27.61</v>
      </c>
      <c r="M75" s="237" t="s">
        <v>170</v>
      </c>
      <c r="N75" s="238">
        <v>-29.01</v>
      </c>
      <c r="O75" s="237" t="s">
        <v>170</v>
      </c>
      <c r="P75" s="239">
        <v>21.3</v>
      </c>
      <c r="Q75" s="237" t="s">
        <v>170</v>
      </c>
      <c r="R75" s="238">
        <v>57.67</v>
      </c>
      <c r="S75" s="237" t="s">
        <v>170</v>
      </c>
    </row>
    <row r="76" spans="2:19" ht="12.75">
      <c r="B76" s="236" t="s">
        <v>79</v>
      </c>
      <c r="C76" s="236" t="s">
        <v>150</v>
      </c>
      <c r="D76" s="240" t="s">
        <v>56</v>
      </c>
      <c r="E76" s="240" t="s">
        <v>170</v>
      </c>
      <c r="F76" s="240" t="s">
        <v>56</v>
      </c>
      <c r="G76" s="240" t="s">
        <v>170</v>
      </c>
      <c r="H76" s="240" t="s">
        <v>56</v>
      </c>
      <c r="I76" s="240" t="s">
        <v>170</v>
      </c>
      <c r="J76" s="240" t="s">
        <v>56</v>
      </c>
      <c r="K76" s="240" t="s">
        <v>170</v>
      </c>
      <c r="L76" s="240" t="s">
        <v>56</v>
      </c>
      <c r="M76" s="240" t="s">
        <v>170</v>
      </c>
      <c r="N76" s="240" t="s">
        <v>56</v>
      </c>
      <c r="O76" s="240" t="s">
        <v>170</v>
      </c>
      <c r="P76" s="240" t="s">
        <v>56</v>
      </c>
      <c r="Q76" s="240" t="s">
        <v>170</v>
      </c>
      <c r="R76" s="240" t="s">
        <v>56</v>
      </c>
      <c r="S76" s="240" t="s">
        <v>170</v>
      </c>
    </row>
    <row r="77" spans="2:19" ht="12.75">
      <c r="B77" s="236" t="s">
        <v>79</v>
      </c>
      <c r="C77" s="236" t="s">
        <v>206</v>
      </c>
      <c r="D77" s="237" t="s">
        <v>56</v>
      </c>
      <c r="E77" s="237" t="s">
        <v>170</v>
      </c>
      <c r="F77" s="239">
        <v>28.5</v>
      </c>
      <c r="G77" s="237" t="s">
        <v>170</v>
      </c>
      <c r="H77" s="238">
        <v>-8.75</v>
      </c>
      <c r="I77" s="237" t="s">
        <v>170</v>
      </c>
      <c r="J77" s="238">
        <v>18.47</v>
      </c>
      <c r="K77" s="237" t="s">
        <v>170</v>
      </c>
      <c r="L77" s="238">
        <v>34.01</v>
      </c>
      <c r="M77" s="237" t="s">
        <v>170</v>
      </c>
      <c r="N77" s="238">
        <v>-24.82</v>
      </c>
      <c r="O77" s="237" t="s">
        <v>170</v>
      </c>
      <c r="P77" s="238">
        <v>4.22</v>
      </c>
      <c r="Q77" s="237" t="s">
        <v>170</v>
      </c>
      <c r="R77" s="238">
        <v>8.95</v>
      </c>
      <c r="S77" s="237" t="s">
        <v>170</v>
      </c>
    </row>
    <row r="78" spans="2:19" ht="12.75">
      <c r="B78" s="236" t="s">
        <v>78</v>
      </c>
      <c r="C78" s="236" t="s">
        <v>150</v>
      </c>
      <c r="D78" s="240" t="s">
        <v>56</v>
      </c>
      <c r="E78" s="240" t="s">
        <v>170</v>
      </c>
      <c r="F78" s="241">
        <v>0.21</v>
      </c>
      <c r="G78" s="240" t="s">
        <v>170</v>
      </c>
      <c r="H78" s="241">
        <v>-1.72</v>
      </c>
      <c r="I78" s="240" t="s">
        <v>170</v>
      </c>
      <c r="J78" s="241">
        <v>1.88</v>
      </c>
      <c r="K78" s="240" t="s">
        <v>170</v>
      </c>
      <c r="L78" s="242">
        <v>0</v>
      </c>
      <c r="M78" s="240" t="s">
        <v>170</v>
      </c>
      <c r="N78" s="241">
        <v>-10.51</v>
      </c>
      <c r="O78" s="240" t="s">
        <v>170</v>
      </c>
      <c r="P78" s="242">
        <v>0</v>
      </c>
      <c r="Q78" s="240" t="s">
        <v>170</v>
      </c>
      <c r="R78" s="242">
        <v>0</v>
      </c>
      <c r="S78" s="240" t="s">
        <v>170</v>
      </c>
    </row>
    <row r="79" spans="2:19" ht="12.75">
      <c r="B79" s="236" t="s">
        <v>78</v>
      </c>
      <c r="C79" s="236" t="s">
        <v>206</v>
      </c>
      <c r="D79" s="237" t="s">
        <v>56</v>
      </c>
      <c r="E79" s="237" t="s">
        <v>170</v>
      </c>
      <c r="F79" s="238">
        <v>-1.57</v>
      </c>
      <c r="G79" s="237" t="s">
        <v>170</v>
      </c>
      <c r="H79" s="238">
        <v>-4.87</v>
      </c>
      <c r="I79" s="237" t="s">
        <v>170</v>
      </c>
      <c r="J79" s="239">
        <v>5.5</v>
      </c>
      <c r="K79" s="237" t="s">
        <v>170</v>
      </c>
      <c r="L79" s="238">
        <v>30.34</v>
      </c>
      <c r="M79" s="237" t="s">
        <v>170</v>
      </c>
      <c r="N79" s="238">
        <v>-21.47</v>
      </c>
      <c r="O79" s="237" t="s">
        <v>170</v>
      </c>
      <c r="P79" s="238">
        <v>1.41</v>
      </c>
      <c r="Q79" s="237" t="s">
        <v>170</v>
      </c>
      <c r="R79" s="238">
        <v>26.19</v>
      </c>
      <c r="S79" s="237" t="s">
        <v>170</v>
      </c>
    </row>
    <row r="80" spans="2:19" ht="12.75">
      <c r="B80" s="236" t="s">
        <v>77</v>
      </c>
      <c r="C80" s="236" t="s">
        <v>150</v>
      </c>
      <c r="D80" s="240" t="s">
        <v>56</v>
      </c>
      <c r="E80" s="240" t="s">
        <v>170</v>
      </c>
      <c r="F80" s="241">
        <v>-7.27</v>
      </c>
      <c r="G80" s="240" t="s">
        <v>170</v>
      </c>
      <c r="H80" s="241">
        <v>-2.84</v>
      </c>
      <c r="I80" s="240" t="s">
        <v>170</v>
      </c>
      <c r="J80" s="241">
        <v>-5.86</v>
      </c>
      <c r="K80" s="240" t="s">
        <v>170</v>
      </c>
      <c r="L80" s="241">
        <v>-9.46</v>
      </c>
      <c r="M80" s="240" t="s">
        <v>170</v>
      </c>
      <c r="N80" s="241">
        <v>-1.17</v>
      </c>
      <c r="O80" s="240" t="s">
        <v>170</v>
      </c>
      <c r="P80" s="241">
        <v>-4.08</v>
      </c>
      <c r="Q80" s="240" t="s">
        <v>170</v>
      </c>
      <c r="R80" s="241">
        <v>10.42</v>
      </c>
      <c r="S80" s="240" t="s">
        <v>170</v>
      </c>
    </row>
    <row r="81" spans="2:19" ht="12.75">
      <c r="B81" s="236" t="s">
        <v>77</v>
      </c>
      <c r="C81" s="236" t="s">
        <v>206</v>
      </c>
      <c r="D81" s="237" t="s">
        <v>56</v>
      </c>
      <c r="E81" s="237" t="s">
        <v>170</v>
      </c>
      <c r="F81" s="238">
        <v>40.37</v>
      </c>
      <c r="G81" s="237" t="s">
        <v>170</v>
      </c>
      <c r="H81" s="239">
        <v>-41.8</v>
      </c>
      <c r="I81" s="237" t="s">
        <v>170</v>
      </c>
      <c r="J81" s="238">
        <v>67.24</v>
      </c>
      <c r="K81" s="237" t="s">
        <v>170</v>
      </c>
      <c r="L81" s="238">
        <v>-1.48</v>
      </c>
      <c r="M81" s="237" t="s">
        <v>170</v>
      </c>
      <c r="N81" s="239">
        <v>-21.1</v>
      </c>
      <c r="O81" s="237" t="s">
        <v>170</v>
      </c>
      <c r="P81" s="238">
        <v>6.23</v>
      </c>
      <c r="Q81" s="237" t="s">
        <v>170</v>
      </c>
      <c r="R81" s="238">
        <v>41.59</v>
      </c>
      <c r="S81" s="237" t="s">
        <v>170</v>
      </c>
    </row>
    <row r="82" spans="2:19" ht="12.75">
      <c r="B82" s="236" t="s">
        <v>76</v>
      </c>
      <c r="C82" s="236" t="s">
        <v>150</v>
      </c>
      <c r="D82" s="240" t="s">
        <v>56</v>
      </c>
      <c r="E82" s="240" t="s">
        <v>170</v>
      </c>
      <c r="F82" s="241">
        <v>2.28</v>
      </c>
      <c r="G82" s="240" t="s">
        <v>170</v>
      </c>
      <c r="H82" s="241">
        <v>1.52</v>
      </c>
      <c r="I82" s="240" t="s">
        <v>170</v>
      </c>
      <c r="J82" s="241">
        <v>6.23</v>
      </c>
      <c r="K82" s="240" t="s">
        <v>170</v>
      </c>
      <c r="L82" s="241">
        <v>-19.54</v>
      </c>
      <c r="M82" s="240" t="s">
        <v>170</v>
      </c>
      <c r="N82" s="241">
        <v>1.42</v>
      </c>
      <c r="O82" s="240" t="s">
        <v>170</v>
      </c>
      <c r="P82" s="241">
        <v>15.03</v>
      </c>
      <c r="Q82" s="240" t="s">
        <v>170</v>
      </c>
      <c r="R82" s="241">
        <v>14.28</v>
      </c>
      <c r="S82" s="240" t="s">
        <v>170</v>
      </c>
    </row>
    <row r="83" spans="2:19" ht="12.75">
      <c r="B83" s="236" t="s">
        <v>76</v>
      </c>
      <c r="C83" s="236" t="s">
        <v>206</v>
      </c>
      <c r="D83" s="237" t="s">
        <v>56</v>
      </c>
      <c r="E83" s="237" t="s">
        <v>170</v>
      </c>
      <c r="F83" s="239">
        <v>55.7</v>
      </c>
      <c r="G83" s="237" t="s">
        <v>170</v>
      </c>
      <c r="H83" s="238">
        <v>0.55</v>
      </c>
      <c r="I83" s="237" t="s">
        <v>170</v>
      </c>
      <c r="J83" s="238">
        <v>-8.46</v>
      </c>
      <c r="K83" s="237" t="s">
        <v>170</v>
      </c>
      <c r="L83" s="238">
        <v>40.06</v>
      </c>
      <c r="M83" s="237" t="s">
        <v>170</v>
      </c>
      <c r="N83" s="238">
        <v>-3.02</v>
      </c>
      <c r="O83" s="237" t="s">
        <v>170</v>
      </c>
      <c r="P83" s="238">
        <v>-3.95</v>
      </c>
      <c r="Q83" s="237" t="s">
        <v>170</v>
      </c>
      <c r="R83" s="239">
        <v>11.7</v>
      </c>
      <c r="S83" s="237" t="s">
        <v>170</v>
      </c>
    </row>
    <row r="84" spans="2:19" ht="12.75">
      <c r="B84" s="236" t="s">
        <v>75</v>
      </c>
      <c r="C84" s="236" t="s">
        <v>150</v>
      </c>
      <c r="D84" s="240" t="s">
        <v>56</v>
      </c>
      <c r="E84" s="240" t="s">
        <v>170</v>
      </c>
      <c r="F84" s="241">
        <v>23.51</v>
      </c>
      <c r="G84" s="240" t="s">
        <v>170</v>
      </c>
      <c r="H84" s="241">
        <v>5.56</v>
      </c>
      <c r="I84" s="240" t="s">
        <v>170</v>
      </c>
      <c r="J84" s="241">
        <v>-25.82</v>
      </c>
      <c r="K84" s="240" t="s">
        <v>170</v>
      </c>
      <c r="L84" s="241">
        <v>0.02</v>
      </c>
      <c r="M84" s="240" t="s">
        <v>170</v>
      </c>
      <c r="N84" s="241">
        <v>15.02</v>
      </c>
      <c r="O84" s="240" t="s">
        <v>170</v>
      </c>
      <c r="P84" s="241">
        <v>6.88</v>
      </c>
      <c r="Q84" s="240" t="s">
        <v>170</v>
      </c>
      <c r="R84" s="241">
        <v>-0.34</v>
      </c>
      <c r="S84" s="240" t="s">
        <v>170</v>
      </c>
    </row>
    <row r="85" spans="2:19" ht="12.75">
      <c r="B85" s="236" t="s">
        <v>75</v>
      </c>
      <c r="C85" s="236" t="s">
        <v>206</v>
      </c>
      <c r="D85" s="237" t="s">
        <v>56</v>
      </c>
      <c r="E85" s="237" t="s">
        <v>170</v>
      </c>
      <c r="F85" s="238">
        <v>12.83</v>
      </c>
      <c r="G85" s="237" t="s">
        <v>170</v>
      </c>
      <c r="H85" s="238">
        <v>-5.14</v>
      </c>
      <c r="I85" s="237" t="s">
        <v>170</v>
      </c>
      <c r="J85" s="238">
        <v>17.85</v>
      </c>
      <c r="K85" s="237" t="s">
        <v>170</v>
      </c>
      <c r="L85" s="238">
        <v>23.55</v>
      </c>
      <c r="M85" s="237" t="s">
        <v>170</v>
      </c>
      <c r="N85" s="238">
        <v>-14.15</v>
      </c>
      <c r="O85" s="237" t="s">
        <v>170</v>
      </c>
      <c r="P85" s="239">
        <v>-3.3</v>
      </c>
      <c r="Q85" s="237" t="s">
        <v>170</v>
      </c>
      <c r="R85" s="238">
        <v>47.71</v>
      </c>
      <c r="S85" s="237" t="s">
        <v>170</v>
      </c>
    </row>
    <row r="86" spans="2:19" ht="12.75">
      <c r="B86" s="236" t="s">
        <v>74</v>
      </c>
      <c r="C86" s="236" t="s">
        <v>150</v>
      </c>
      <c r="D86" s="240" t="s">
        <v>56</v>
      </c>
      <c r="E86" s="240" t="s">
        <v>170</v>
      </c>
      <c r="F86" s="242">
        <v>2.7</v>
      </c>
      <c r="G86" s="240" t="s">
        <v>170</v>
      </c>
      <c r="H86" s="241">
        <v>-2.24</v>
      </c>
      <c r="I86" s="240" t="s">
        <v>170</v>
      </c>
      <c r="J86" s="241">
        <v>-1.59</v>
      </c>
      <c r="K86" s="240" t="s">
        <v>170</v>
      </c>
      <c r="L86" s="241">
        <v>-6.88</v>
      </c>
      <c r="M86" s="240" t="s">
        <v>170</v>
      </c>
      <c r="N86" s="242">
        <v>-6.2</v>
      </c>
      <c r="O86" s="240" t="s">
        <v>170</v>
      </c>
      <c r="P86" s="241">
        <v>-3.24</v>
      </c>
      <c r="Q86" s="240" t="s">
        <v>170</v>
      </c>
      <c r="R86" s="242">
        <v>0</v>
      </c>
      <c r="S86" s="240" t="s">
        <v>170</v>
      </c>
    </row>
    <row r="87" spans="2:19" ht="12.75">
      <c r="B87" s="236" t="s">
        <v>74</v>
      </c>
      <c r="C87" s="236" t="s">
        <v>206</v>
      </c>
      <c r="D87" s="237" t="s">
        <v>56</v>
      </c>
      <c r="E87" s="237" t="s">
        <v>170</v>
      </c>
      <c r="F87" s="239">
        <v>19.1</v>
      </c>
      <c r="G87" s="237" t="s">
        <v>170</v>
      </c>
      <c r="H87" s="238">
        <v>-5.04</v>
      </c>
      <c r="I87" s="237" t="s">
        <v>170</v>
      </c>
      <c r="J87" s="238">
        <v>-4.33</v>
      </c>
      <c r="K87" s="237" t="s">
        <v>170</v>
      </c>
      <c r="L87" s="238">
        <v>10.63</v>
      </c>
      <c r="M87" s="237" t="s">
        <v>170</v>
      </c>
      <c r="N87" s="238">
        <v>-2.76</v>
      </c>
      <c r="O87" s="237" t="s">
        <v>170</v>
      </c>
      <c r="P87" s="238">
        <v>2.58</v>
      </c>
      <c r="Q87" s="237" t="s">
        <v>170</v>
      </c>
      <c r="R87" s="238">
        <v>16.92</v>
      </c>
      <c r="S87" s="237" t="s">
        <v>170</v>
      </c>
    </row>
    <row r="88" spans="2:19" ht="12.75">
      <c r="B88" s="236" t="s">
        <v>73</v>
      </c>
      <c r="C88" s="236" t="s">
        <v>150</v>
      </c>
      <c r="D88" s="240" t="s">
        <v>56</v>
      </c>
      <c r="E88" s="240" t="s">
        <v>170</v>
      </c>
      <c r="F88" s="240" t="s">
        <v>56</v>
      </c>
      <c r="G88" s="240" t="s">
        <v>170</v>
      </c>
      <c r="H88" s="240" t="s">
        <v>56</v>
      </c>
      <c r="I88" s="240" t="s">
        <v>170</v>
      </c>
      <c r="J88" s="240" t="s">
        <v>56</v>
      </c>
      <c r="K88" s="240" t="s">
        <v>170</v>
      </c>
      <c r="L88" s="240" t="s">
        <v>56</v>
      </c>
      <c r="M88" s="240" t="s">
        <v>170</v>
      </c>
      <c r="N88" s="240" t="s">
        <v>56</v>
      </c>
      <c r="O88" s="240" t="s">
        <v>170</v>
      </c>
      <c r="P88" s="240" t="s">
        <v>56</v>
      </c>
      <c r="Q88" s="240" t="s">
        <v>170</v>
      </c>
      <c r="R88" s="240" t="s">
        <v>56</v>
      </c>
      <c r="S88" s="240" t="s">
        <v>170</v>
      </c>
    </row>
    <row r="89" spans="2:19" ht="12.75">
      <c r="B89" s="236" t="s">
        <v>73</v>
      </c>
      <c r="C89" s="236" t="s">
        <v>206</v>
      </c>
      <c r="D89" s="237" t="s">
        <v>56</v>
      </c>
      <c r="E89" s="237" t="s">
        <v>170</v>
      </c>
      <c r="F89" s="238">
        <v>-16.16</v>
      </c>
      <c r="G89" s="237" t="s">
        <v>170</v>
      </c>
      <c r="H89" s="238">
        <v>20.73</v>
      </c>
      <c r="I89" s="237" t="s">
        <v>170</v>
      </c>
      <c r="J89" s="238">
        <v>-5.74</v>
      </c>
      <c r="K89" s="237" t="s">
        <v>170</v>
      </c>
      <c r="L89" s="238">
        <v>55.39</v>
      </c>
      <c r="M89" s="237" t="s">
        <v>170</v>
      </c>
      <c r="N89" s="238">
        <v>-25.52</v>
      </c>
      <c r="O89" s="237" t="s">
        <v>170</v>
      </c>
      <c r="P89" s="238">
        <v>-37.84</v>
      </c>
      <c r="Q89" s="237" t="s">
        <v>170</v>
      </c>
      <c r="R89" s="238">
        <v>73.92</v>
      </c>
      <c r="S89" s="237" t="s">
        <v>170</v>
      </c>
    </row>
    <row r="90" spans="2:19" ht="12.75">
      <c r="B90" s="236" t="s">
        <v>72</v>
      </c>
      <c r="C90" s="236" t="s">
        <v>150</v>
      </c>
      <c r="D90" s="240" t="s">
        <v>56</v>
      </c>
      <c r="E90" s="240" t="s">
        <v>170</v>
      </c>
      <c r="F90" s="240" t="s">
        <v>56</v>
      </c>
      <c r="G90" s="240" t="s">
        <v>170</v>
      </c>
      <c r="H90" s="240" t="s">
        <v>56</v>
      </c>
      <c r="I90" s="240" t="s">
        <v>170</v>
      </c>
      <c r="J90" s="240" t="s">
        <v>56</v>
      </c>
      <c r="K90" s="240" t="s">
        <v>170</v>
      </c>
      <c r="L90" s="240" t="s">
        <v>56</v>
      </c>
      <c r="M90" s="240" t="s">
        <v>170</v>
      </c>
      <c r="N90" s="240" t="s">
        <v>56</v>
      </c>
      <c r="O90" s="240" t="s">
        <v>170</v>
      </c>
      <c r="P90" s="240" t="s">
        <v>56</v>
      </c>
      <c r="Q90" s="240" t="s">
        <v>170</v>
      </c>
      <c r="R90" s="240" t="s">
        <v>56</v>
      </c>
      <c r="S90" s="240" t="s">
        <v>170</v>
      </c>
    </row>
    <row r="91" spans="2:19" ht="12.75">
      <c r="B91" s="236" t="s">
        <v>72</v>
      </c>
      <c r="C91" s="236" t="s">
        <v>206</v>
      </c>
      <c r="D91" s="237" t="s">
        <v>56</v>
      </c>
      <c r="E91" s="237" t="s">
        <v>170</v>
      </c>
      <c r="F91" s="238">
        <v>3.78</v>
      </c>
      <c r="G91" s="237" t="s">
        <v>170</v>
      </c>
      <c r="H91" s="238">
        <v>-0.82</v>
      </c>
      <c r="I91" s="237" t="s">
        <v>170</v>
      </c>
      <c r="J91" s="238">
        <v>13.81</v>
      </c>
      <c r="K91" s="237" t="s">
        <v>170</v>
      </c>
      <c r="L91" s="238">
        <v>27.49</v>
      </c>
      <c r="M91" s="237" t="s">
        <v>170</v>
      </c>
      <c r="N91" s="238">
        <v>-26.91</v>
      </c>
      <c r="O91" s="237" t="s">
        <v>170</v>
      </c>
      <c r="P91" s="238">
        <v>20.46</v>
      </c>
      <c r="Q91" s="237" t="s">
        <v>170</v>
      </c>
      <c r="R91" s="238">
        <v>32.66</v>
      </c>
      <c r="S91" s="237" t="s">
        <v>170</v>
      </c>
    </row>
    <row r="92" spans="2:19" ht="12.75">
      <c r="B92" s="236" t="s">
        <v>71</v>
      </c>
      <c r="C92" s="236" t="s">
        <v>150</v>
      </c>
      <c r="D92" s="240" t="s">
        <v>56</v>
      </c>
      <c r="E92" s="240" t="s">
        <v>170</v>
      </c>
      <c r="F92" s="241">
        <v>-2.12</v>
      </c>
      <c r="G92" s="240" t="s">
        <v>170</v>
      </c>
      <c r="H92" s="241">
        <v>-9.75</v>
      </c>
      <c r="I92" s="240" t="s">
        <v>170</v>
      </c>
      <c r="J92" s="241">
        <v>22.01</v>
      </c>
      <c r="K92" s="240" t="s">
        <v>170</v>
      </c>
      <c r="L92" s="241">
        <v>23.02</v>
      </c>
      <c r="M92" s="240" t="s">
        <v>170</v>
      </c>
      <c r="N92" s="241">
        <v>-37.35</v>
      </c>
      <c r="O92" s="240" t="s">
        <v>170</v>
      </c>
      <c r="P92" s="241">
        <v>10.87</v>
      </c>
      <c r="Q92" s="240" t="s">
        <v>170</v>
      </c>
      <c r="R92" s="242">
        <v>26.8</v>
      </c>
      <c r="S92" s="240" t="s">
        <v>170</v>
      </c>
    </row>
    <row r="93" spans="2:19" ht="12.75">
      <c r="B93" s="236" t="s">
        <v>71</v>
      </c>
      <c r="C93" s="236" t="s">
        <v>206</v>
      </c>
      <c r="D93" s="237" t="s">
        <v>56</v>
      </c>
      <c r="E93" s="237" t="s">
        <v>170</v>
      </c>
      <c r="F93" s="238">
        <v>11.28</v>
      </c>
      <c r="G93" s="237" t="s">
        <v>170</v>
      </c>
      <c r="H93" s="238">
        <v>11.71</v>
      </c>
      <c r="I93" s="237" t="s">
        <v>170</v>
      </c>
      <c r="J93" s="238">
        <v>12.25</v>
      </c>
      <c r="K93" s="237" t="s">
        <v>170</v>
      </c>
      <c r="L93" s="238">
        <v>31.56</v>
      </c>
      <c r="M93" s="237" t="s">
        <v>170</v>
      </c>
      <c r="N93" s="238">
        <v>-31.02</v>
      </c>
      <c r="O93" s="237" t="s">
        <v>170</v>
      </c>
      <c r="P93" s="238">
        <v>34.16</v>
      </c>
      <c r="Q93" s="237" t="s">
        <v>170</v>
      </c>
      <c r="R93" s="238">
        <v>41.49</v>
      </c>
      <c r="S93" s="237" t="s">
        <v>170</v>
      </c>
    </row>
    <row r="94" spans="2:19" ht="12.75">
      <c r="B94" s="236" t="s">
        <v>70</v>
      </c>
      <c r="C94" s="236" t="s">
        <v>150</v>
      </c>
      <c r="D94" s="240" t="s">
        <v>56</v>
      </c>
      <c r="E94" s="240" t="s">
        <v>170</v>
      </c>
      <c r="F94" s="240" t="s">
        <v>56</v>
      </c>
      <c r="G94" s="240" t="s">
        <v>170</v>
      </c>
      <c r="H94" s="240" t="s">
        <v>56</v>
      </c>
      <c r="I94" s="240" t="s">
        <v>170</v>
      </c>
      <c r="J94" s="240" t="s">
        <v>56</v>
      </c>
      <c r="K94" s="240" t="s">
        <v>170</v>
      </c>
      <c r="L94" s="240" t="s">
        <v>56</v>
      </c>
      <c r="M94" s="240" t="s">
        <v>170</v>
      </c>
      <c r="N94" s="240" t="s">
        <v>56</v>
      </c>
      <c r="O94" s="240" t="s">
        <v>170</v>
      </c>
      <c r="P94" s="240" t="s">
        <v>56</v>
      </c>
      <c r="Q94" s="240" t="s">
        <v>170</v>
      </c>
      <c r="R94" s="240" t="s">
        <v>56</v>
      </c>
      <c r="S94" s="240" t="s">
        <v>170</v>
      </c>
    </row>
    <row r="95" spans="2:19" ht="12.75">
      <c r="B95" s="236" t="s">
        <v>70</v>
      </c>
      <c r="C95" s="236" t="s">
        <v>206</v>
      </c>
      <c r="D95" s="237" t="s">
        <v>56</v>
      </c>
      <c r="E95" s="237" t="s">
        <v>170</v>
      </c>
      <c r="F95" s="238">
        <v>9.15</v>
      </c>
      <c r="G95" s="237" t="s">
        <v>170</v>
      </c>
      <c r="H95" s="238">
        <v>-5.66</v>
      </c>
      <c r="I95" s="237" t="s">
        <v>170</v>
      </c>
      <c r="J95" s="238">
        <v>7.77</v>
      </c>
      <c r="K95" s="237" t="s">
        <v>170</v>
      </c>
      <c r="L95" s="238">
        <v>-1.54</v>
      </c>
      <c r="M95" s="237" t="s">
        <v>170</v>
      </c>
      <c r="N95" s="238">
        <v>-15.08</v>
      </c>
      <c r="O95" s="237" t="s">
        <v>170</v>
      </c>
      <c r="P95" s="238">
        <v>4.54</v>
      </c>
      <c r="Q95" s="237" t="s">
        <v>170</v>
      </c>
      <c r="R95" s="238">
        <v>35.84</v>
      </c>
      <c r="S95" s="237" t="s">
        <v>170</v>
      </c>
    </row>
    <row r="96" spans="2:19" ht="12.75">
      <c r="B96" s="236" t="s">
        <v>69</v>
      </c>
      <c r="C96" s="236" t="s">
        <v>150</v>
      </c>
      <c r="D96" s="240" t="s">
        <v>56</v>
      </c>
      <c r="E96" s="240" t="s">
        <v>170</v>
      </c>
      <c r="F96" s="241">
        <v>14.38</v>
      </c>
      <c r="G96" s="240" t="s">
        <v>170</v>
      </c>
      <c r="H96" s="241">
        <v>-9.63</v>
      </c>
      <c r="I96" s="240" t="s">
        <v>170</v>
      </c>
      <c r="J96" s="241">
        <v>-3.49</v>
      </c>
      <c r="K96" s="240" t="s">
        <v>170</v>
      </c>
      <c r="L96" s="241">
        <v>13.27</v>
      </c>
      <c r="M96" s="240" t="s">
        <v>170</v>
      </c>
      <c r="N96" s="241">
        <v>8.91</v>
      </c>
      <c r="O96" s="240" t="s">
        <v>170</v>
      </c>
      <c r="P96" s="241">
        <v>11.64</v>
      </c>
      <c r="Q96" s="240" t="s">
        <v>170</v>
      </c>
      <c r="R96" s="240" t="s">
        <v>56</v>
      </c>
      <c r="S96" s="240" t="s">
        <v>179</v>
      </c>
    </row>
    <row r="97" spans="2:19" ht="12.75">
      <c r="B97" s="236" t="s">
        <v>69</v>
      </c>
      <c r="C97" s="236" t="s">
        <v>206</v>
      </c>
      <c r="D97" s="237" t="s">
        <v>56</v>
      </c>
      <c r="E97" s="237" t="s">
        <v>170</v>
      </c>
      <c r="F97" s="238">
        <v>16.61</v>
      </c>
      <c r="G97" s="237" t="s">
        <v>170</v>
      </c>
      <c r="H97" s="238">
        <v>-8.54</v>
      </c>
      <c r="I97" s="237" t="s">
        <v>170</v>
      </c>
      <c r="J97" s="238">
        <v>16.93</v>
      </c>
      <c r="K97" s="237" t="s">
        <v>170</v>
      </c>
      <c r="L97" s="238">
        <v>35.65</v>
      </c>
      <c r="M97" s="237" t="s">
        <v>170</v>
      </c>
      <c r="N97" s="238">
        <v>-13.03</v>
      </c>
      <c r="O97" s="237" t="s">
        <v>170</v>
      </c>
      <c r="P97" s="238">
        <v>9.13</v>
      </c>
      <c r="Q97" s="237" t="s">
        <v>170</v>
      </c>
      <c r="R97" s="238">
        <v>35.28</v>
      </c>
      <c r="S97" s="237" t="s">
        <v>170</v>
      </c>
    </row>
    <row r="98" spans="2:19" ht="12.75">
      <c r="B98" s="236" t="s">
        <v>68</v>
      </c>
      <c r="C98" s="236" t="s">
        <v>150</v>
      </c>
      <c r="D98" s="240" t="s">
        <v>56</v>
      </c>
      <c r="E98" s="240" t="s">
        <v>170</v>
      </c>
      <c r="F98" s="240" t="s">
        <v>56</v>
      </c>
      <c r="G98" s="240" t="s">
        <v>170</v>
      </c>
      <c r="H98" s="240" t="s">
        <v>56</v>
      </c>
      <c r="I98" s="240" t="s">
        <v>170</v>
      </c>
      <c r="J98" s="240" t="s">
        <v>56</v>
      </c>
      <c r="K98" s="240" t="s">
        <v>170</v>
      </c>
      <c r="L98" s="240" t="s">
        <v>56</v>
      </c>
      <c r="M98" s="240" t="s">
        <v>170</v>
      </c>
      <c r="N98" s="240" t="s">
        <v>56</v>
      </c>
      <c r="O98" s="240" t="s">
        <v>170</v>
      </c>
      <c r="P98" s="240" t="s">
        <v>56</v>
      </c>
      <c r="Q98" s="240" t="s">
        <v>170</v>
      </c>
      <c r="R98" s="240" t="s">
        <v>56</v>
      </c>
      <c r="S98" s="240" t="s">
        <v>170</v>
      </c>
    </row>
    <row r="99" spans="2:19" ht="12.75">
      <c r="B99" s="236" t="s">
        <v>68</v>
      </c>
      <c r="C99" s="236" t="s">
        <v>206</v>
      </c>
      <c r="D99" s="237" t="s">
        <v>56</v>
      </c>
      <c r="E99" s="237" t="s">
        <v>170</v>
      </c>
      <c r="F99" s="239">
        <v>22.1</v>
      </c>
      <c r="G99" s="237" t="s">
        <v>170</v>
      </c>
      <c r="H99" s="239">
        <v>-26.6</v>
      </c>
      <c r="I99" s="237" t="s">
        <v>170</v>
      </c>
      <c r="J99" s="239">
        <v>17.8</v>
      </c>
      <c r="K99" s="237" t="s">
        <v>170</v>
      </c>
      <c r="L99" s="238">
        <v>32.49</v>
      </c>
      <c r="M99" s="237" t="s">
        <v>170</v>
      </c>
      <c r="N99" s="238">
        <v>-25.29</v>
      </c>
      <c r="O99" s="237" t="s">
        <v>170</v>
      </c>
      <c r="P99" s="238">
        <v>4.42</v>
      </c>
      <c r="Q99" s="237" t="s">
        <v>170</v>
      </c>
      <c r="R99" s="238">
        <v>34.02</v>
      </c>
      <c r="S99" s="237" t="s">
        <v>170</v>
      </c>
    </row>
    <row r="100" spans="2:19" ht="12.75">
      <c r="B100" s="236" t="s">
        <v>67</v>
      </c>
      <c r="C100" s="236" t="s">
        <v>150</v>
      </c>
      <c r="D100" s="240" t="s">
        <v>56</v>
      </c>
      <c r="E100" s="240" t="s">
        <v>170</v>
      </c>
      <c r="F100" s="242">
        <v>-5</v>
      </c>
      <c r="G100" s="240" t="s">
        <v>170</v>
      </c>
      <c r="H100" s="241">
        <v>-5.05</v>
      </c>
      <c r="I100" s="240" t="s">
        <v>170</v>
      </c>
      <c r="J100" s="241">
        <v>-19.96</v>
      </c>
      <c r="K100" s="240" t="s">
        <v>170</v>
      </c>
      <c r="L100" s="241">
        <v>4.99</v>
      </c>
      <c r="M100" s="240" t="s">
        <v>170</v>
      </c>
      <c r="N100" s="241">
        <v>-5.01</v>
      </c>
      <c r="O100" s="240" t="s">
        <v>170</v>
      </c>
      <c r="P100" s="241">
        <v>7.92</v>
      </c>
      <c r="Q100" s="240" t="s">
        <v>170</v>
      </c>
      <c r="R100" s="241">
        <v>128.83</v>
      </c>
      <c r="S100" s="240" t="s">
        <v>170</v>
      </c>
    </row>
    <row r="101" spans="2:19" ht="12.75">
      <c r="B101" s="236" t="s">
        <v>67</v>
      </c>
      <c r="C101" s="236" t="s">
        <v>206</v>
      </c>
      <c r="D101" s="237" t="s">
        <v>56</v>
      </c>
      <c r="E101" s="237" t="s">
        <v>170</v>
      </c>
      <c r="F101" s="239">
        <v>25.5</v>
      </c>
      <c r="G101" s="237" t="s">
        <v>170</v>
      </c>
      <c r="H101" s="238">
        <v>-5.58</v>
      </c>
      <c r="I101" s="237" t="s">
        <v>170</v>
      </c>
      <c r="J101" s="238">
        <v>0.34</v>
      </c>
      <c r="K101" s="237" t="s">
        <v>170</v>
      </c>
      <c r="L101" s="238">
        <v>16.32</v>
      </c>
      <c r="M101" s="237" t="s">
        <v>170</v>
      </c>
      <c r="N101" s="238">
        <v>-33.91</v>
      </c>
      <c r="O101" s="237" t="s">
        <v>170</v>
      </c>
      <c r="P101" s="238">
        <v>17.29</v>
      </c>
      <c r="Q101" s="237" t="s">
        <v>170</v>
      </c>
      <c r="R101" s="238">
        <v>36.47</v>
      </c>
      <c r="S101" s="237" t="s">
        <v>170</v>
      </c>
    </row>
    <row r="102" spans="2:19" ht="12.75">
      <c r="B102" s="236" t="s">
        <v>66</v>
      </c>
      <c r="C102" s="236" t="s">
        <v>150</v>
      </c>
      <c r="D102" s="240" t="s">
        <v>56</v>
      </c>
      <c r="E102" s="240" t="s">
        <v>170</v>
      </c>
      <c r="F102" s="242">
        <v>4</v>
      </c>
      <c r="G102" s="240" t="s">
        <v>170</v>
      </c>
      <c r="H102" s="242">
        <v>-12.5</v>
      </c>
      <c r="I102" s="240" t="s">
        <v>170</v>
      </c>
      <c r="J102" s="241">
        <v>-12.09</v>
      </c>
      <c r="K102" s="240" t="s">
        <v>170</v>
      </c>
      <c r="L102" s="241">
        <v>19.13</v>
      </c>
      <c r="M102" s="240" t="s">
        <v>170</v>
      </c>
      <c r="N102" s="242">
        <v>-10.7</v>
      </c>
      <c r="O102" s="240" t="s">
        <v>170</v>
      </c>
      <c r="P102" s="241">
        <v>20.92</v>
      </c>
      <c r="Q102" s="240" t="s">
        <v>170</v>
      </c>
      <c r="R102" s="241">
        <v>95.04</v>
      </c>
      <c r="S102" s="240" t="s">
        <v>170</v>
      </c>
    </row>
    <row r="103" spans="2:19" ht="12.75">
      <c r="B103" s="236" t="s">
        <v>66</v>
      </c>
      <c r="C103" s="236" t="s">
        <v>206</v>
      </c>
      <c r="D103" s="237" t="s">
        <v>56</v>
      </c>
      <c r="E103" s="237" t="s">
        <v>170</v>
      </c>
      <c r="F103" s="239">
        <v>-8.3</v>
      </c>
      <c r="G103" s="237" t="s">
        <v>170</v>
      </c>
      <c r="H103" s="239">
        <v>22.9</v>
      </c>
      <c r="I103" s="237" t="s">
        <v>170</v>
      </c>
      <c r="J103" s="238">
        <v>-1.77</v>
      </c>
      <c r="K103" s="237" t="s">
        <v>170</v>
      </c>
      <c r="L103" s="238">
        <v>15.99</v>
      </c>
      <c r="M103" s="237" t="s">
        <v>170</v>
      </c>
      <c r="N103" s="238">
        <v>-29.44</v>
      </c>
      <c r="O103" s="237" t="s">
        <v>170</v>
      </c>
      <c r="P103" s="238">
        <v>12.69</v>
      </c>
      <c r="Q103" s="237" t="s">
        <v>170</v>
      </c>
      <c r="R103" s="238">
        <v>34.97</v>
      </c>
      <c r="S103" s="237" t="s">
        <v>170</v>
      </c>
    </row>
    <row r="104" spans="2:19" ht="12.75">
      <c r="B104" s="236" t="s">
        <v>65</v>
      </c>
      <c r="C104" s="236" t="s">
        <v>150</v>
      </c>
      <c r="D104" s="240" t="s">
        <v>56</v>
      </c>
      <c r="E104" s="240" t="s">
        <v>170</v>
      </c>
      <c r="F104" s="241">
        <v>-2.42</v>
      </c>
      <c r="G104" s="240" t="s">
        <v>170</v>
      </c>
      <c r="H104" s="241">
        <v>-18.08</v>
      </c>
      <c r="I104" s="240" t="s">
        <v>170</v>
      </c>
      <c r="J104" s="241">
        <v>10.27</v>
      </c>
      <c r="K104" s="240" t="s">
        <v>170</v>
      </c>
      <c r="L104" s="241">
        <v>0.98</v>
      </c>
      <c r="M104" s="240" t="s">
        <v>170</v>
      </c>
      <c r="N104" s="241">
        <v>-5.77</v>
      </c>
      <c r="O104" s="240" t="s">
        <v>170</v>
      </c>
      <c r="P104" s="241">
        <v>22.87</v>
      </c>
      <c r="Q104" s="240" t="s">
        <v>170</v>
      </c>
      <c r="R104" s="241">
        <v>62.15</v>
      </c>
      <c r="S104" s="240" t="s">
        <v>170</v>
      </c>
    </row>
    <row r="105" spans="2:19" ht="12.75">
      <c r="B105" s="236" t="s">
        <v>65</v>
      </c>
      <c r="C105" s="236" t="s">
        <v>206</v>
      </c>
      <c r="D105" s="237" t="s">
        <v>56</v>
      </c>
      <c r="E105" s="237" t="s">
        <v>170</v>
      </c>
      <c r="F105" s="238">
        <v>8.79</v>
      </c>
      <c r="G105" s="237" t="s">
        <v>170</v>
      </c>
      <c r="H105" s="238">
        <v>-5.27</v>
      </c>
      <c r="I105" s="237" t="s">
        <v>170</v>
      </c>
      <c r="J105" s="238">
        <v>12.27</v>
      </c>
      <c r="K105" s="237" t="s">
        <v>170</v>
      </c>
      <c r="L105" s="238">
        <v>116.01</v>
      </c>
      <c r="M105" s="237" t="s">
        <v>170</v>
      </c>
      <c r="N105" s="239">
        <v>-41.5</v>
      </c>
      <c r="O105" s="237" t="s">
        <v>170</v>
      </c>
      <c r="P105" s="238">
        <v>-5.08</v>
      </c>
      <c r="Q105" s="237" t="s">
        <v>170</v>
      </c>
      <c r="R105" s="238">
        <v>38.68</v>
      </c>
      <c r="S105" s="237" t="s">
        <v>170</v>
      </c>
    </row>
    <row r="106" spans="2:19" ht="12.75">
      <c r="B106" s="236" t="s">
        <v>64</v>
      </c>
      <c r="C106" s="236" t="s">
        <v>150</v>
      </c>
      <c r="D106" s="240" t="s">
        <v>56</v>
      </c>
      <c r="E106" s="240" t="s">
        <v>170</v>
      </c>
      <c r="F106" s="242">
        <v>0</v>
      </c>
      <c r="G106" s="240" t="s">
        <v>170</v>
      </c>
      <c r="H106" s="241">
        <v>-3.25</v>
      </c>
      <c r="I106" s="240" t="s">
        <v>170</v>
      </c>
      <c r="J106" s="242">
        <v>0</v>
      </c>
      <c r="K106" s="240" t="s">
        <v>170</v>
      </c>
      <c r="L106" s="242">
        <v>0</v>
      </c>
      <c r="M106" s="240" t="s">
        <v>170</v>
      </c>
      <c r="N106" s="242">
        <v>0</v>
      </c>
      <c r="O106" s="240" t="s">
        <v>170</v>
      </c>
      <c r="P106" s="242">
        <v>0</v>
      </c>
      <c r="Q106" s="240" t="s">
        <v>170</v>
      </c>
      <c r="R106" s="240" t="s">
        <v>56</v>
      </c>
      <c r="S106" s="240" t="s">
        <v>179</v>
      </c>
    </row>
    <row r="107" spans="2:19" ht="12.75">
      <c r="B107" s="236" t="s">
        <v>64</v>
      </c>
      <c r="C107" s="236" t="s">
        <v>206</v>
      </c>
      <c r="D107" s="237" t="s">
        <v>56</v>
      </c>
      <c r="E107" s="237" t="s">
        <v>170</v>
      </c>
      <c r="F107" s="238">
        <v>68.06</v>
      </c>
      <c r="G107" s="237" t="s">
        <v>170</v>
      </c>
      <c r="H107" s="238">
        <v>-27.99</v>
      </c>
      <c r="I107" s="237" t="s">
        <v>170</v>
      </c>
      <c r="J107" s="238">
        <v>15.67</v>
      </c>
      <c r="K107" s="237" t="s">
        <v>170</v>
      </c>
      <c r="L107" s="238">
        <v>5.65</v>
      </c>
      <c r="M107" s="237" t="s">
        <v>170</v>
      </c>
      <c r="N107" s="238">
        <v>-19.81</v>
      </c>
      <c r="O107" s="237" t="s">
        <v>170</v>
      </c>
      <c r="P107" s="238">
        <v>12.72</v>
      </c>
      <c r="Q107" s="237" t="s">
        <v>170</v>
      </c>
      <c r="R107" s="238">
        <v>46.14</v>
      </c>
      <c r="S107" s="237" t="s">
        <v>170</v>
      </c>
    </row>
    <row r="108" spans="2:19" ht="12.75">
      <c r="B108" s="236" t="s">
        <v>63</v>
      </c>
      <c r="C108" s="236" t="s">
        <v>150</v>
      </c>
      <c r="D108" s="240" t="s">
        <v>56</v>
      </c>
      <c r="E108" s="240" t="s">
        <v>170</v>
      </c>
      <c r="F108" s="241">
        <v>-10.23</v>
      </c>
      <c r="G108" s="240" t="s">
        <v>170</v>
      </c>
      <c r="H108" s="241">
        <v>1.49</v>
      </c>
      <c r="I108" s="240" t="s">
        <v>170</v>
      </c>
      <c r="J108" s="241">
        <v>4.05</v>
      </c>
      <c r="K108" s="240" t="s">
        <v>170</v>
      </c>
      <c r="L108" s="241">
        <v>-3.73</v>
      </c>
      <c r="M108" s="240" t="s">
        <v>170</v>
      </c>
      <c r="N108" s="241">
        <v>0.83</v>
      </c>
      <c r="O108" s="240" t="s">
        <v>170</v>
      </c>
      <c r="P108" s="241">
        <v>-10.89</v>
      </c>
      <c r="Q108" s="240" t="s">
        <v>170</v>
      </c>
      <c r="R108" s="242">
        <v>18.8</v>
      </c>
      <c r="S108" s="240" t="s">
        <v>170</v>
      </c>
    </row>
    <row r="109" spans="2:19" ht="12.75">
      <c r="B109" s="236" t="s">
        <v>63</v>
      </c>
      <c r="C109" s="236" t="s">
        <v>206</v>
      </c>
      <c r="D109" s="237" t="s">
        <v>56</v>
      </c>
      <c r="E109" s="237" t="s">
        <v>170</v>
      </c>
      <c r="F109" s="238">
        <v>13.89</v>
      </c>
      <c r="G109" s="237" t="s">
        <v>170</v>
      </c>
      <c r="H109" s="238">
        <v>-4.84</v>
      </c>
      <c r="I109" s="237" t="s">
        <v>170</v>
      </c>
      <c r="J109" s="238">
        <v>11.14</v>
      </c>
      <c r="K109" s="237" t="s">
        <v>170</v>
      </c>
      <c r="L109" s="238">
        <v>53.44</v>
      </c>
      <c r="M109" s="237" t="s">
        <v>170</v>
      </c>
      <c r="N109" s="238">
        <v>-10.97</v>
      </c>
      <c r="O109" s="237" t="s">
        <v>170</v>
      </c>
      <c r="P109" s="238">
        <v>-10.98</v>
      </c>
      <c r="Q109" s="237" t="s">
        <v>170</v>
      </c>
      <c r="R109" s="238">
        <v>46.36</v>
      </c>
      <c r="S109" s="237" t="s">
        <v>170</v>
      </c>
    </row>
    <row r="110" spans="2:19" ht="12.75">
      <c r="B110" s="236" t="s">
        <v>62</v>
      </c>
      <c r="C110" s="236" t="s">
        <v>150</v>
      </c>
      <c r="D110" s="240" t="s">
        <v>56</v>
      </c>
      <c r="E110" s="240" t="s">
        <v>170</v>
      </c>
      <c r="F110" s="240" t="s">
        <v>56</v>
      </c>
      <c r="G110" s="240" t="s">
        <v>170</v>
      </c>
      <c r="H110" s="240" t="s">
        <v>56</v>
      </c>
      <c r="I110" s="240" t="s">
        <v>170</v>
      </c>
      <c r="J110" s="240" t="s">
        <v>56</v>
      </c>
      <c r="K110" s="240" t="s">
        <v>170</v>
      </c>
      <c r="L110" s="240" t="s">
        <v>56</v>
      </c>
      <c r="M110" s="240" t="s">
        <v>170</v>
      </c>
      <c r="N110" s="240" t="s">
        <v>56</v>
      </c>
      <c r="O110" s="240" t="s">
        <v>170</v>
      </c>
      <c r="P110" s="240" t="s">
        <v>56</v>
      </c>
      <c r="Q110" s="240" t="s">
        <v>170</v>
      </c>
      <c r="R110" s="240" t="s">
        <v>56</v>
      </c>
      <c r="S110" s="240" t="s">
        <v>170</v>
      </c>
    </row>
    <row r="111" spans="2:19" ht="12.75">
      <c r="B111" s="236" t="s">
        <v>62</v>
      </c>
      <c r="C111" s="236" t="s">
        <v>206</v>
      </c>
      <c r="D111" s="237" t="s">
        <v>56</v>
      </c>
      <c r="E111" s="237" t="s">
        <v>170</v>
      </c>
      <c r="F111" s="238">
        <v>25.98</v>
      </c>
      <c r="G111" s="237" t="s">
        <v>170</v>
      </c>
      <c r="H111" s="238">
        <v>1.22</v>
      </c>
      <c r="I111" s="237" t="s">
        <v>170</v>
      </c>
      <c r="J111" s="238">
        <v>8.26</v>
      </c>
      <c r="K111" s="237" t="s">
        <v>170</v>
      </c>
      <c r="L111" s="238">
        <v>46.66</v>
      </c>
      <c r="M111" s="237" t="s">
        <v>170</v>
      </c>
      <c r="N111" s="238">
        <v>-12.44</v>
      </c>
      <c r="O111" s="237" t="s">
        <v>170</v>
      </c>
      <c r="P111" s="238">
        <v>18.53</v>
      </c>
      <c r="Q111" s="237" t="s">
        <v>170</v>
      </c>
      <c r="R111" s="238">
        <v>38.12</v>
      </c>
      <c r="S111" s="237" t="s">
        <v>170</v>
      </c>
    </row>
    <row r="112" spans="2:19" ht="12.75">
      <c r="B112" s="236" t="s">
        <v>61</v>
      </c>
      <c r="C112" s="236" t="s">
        <v>150</v>
      </c>
      <c r="D112" s="240" t="s">
        <v>56</v>
      </c>
      <c r="E112" s="240" t="s">
        <v>170</v>
      </c>
      <c r="F112" s="241">
        <v>-50.68</v>
      </c>
      <c r="G112" s="240" t="s">
        <v>170</v>
      </c>
      <c r="H112" s="241">
        <v>-4.14</v>
      </c>
      <c r="I112" s="240" t="s">
        <v>170</v>
      </c>
      <c r="J112" s="241">
        <v>57.23</v>
      </c>
      <c r="K112" s="240" t="s">
        <v>170</v>
      </c>
      <c r="L112" s="241">
        <v>-0.86</v>
      </c>
      <c r="M112" s="240" t="s">
        <v>170</v>
      </c>
      <c r="N112" s="241">
        <v>-0.94</v>
      </c>
      <c r="O112" s="240" t="s">
        <v>170</v>
      </c>
      <c r="P112" s="241">
        <v>-2.15</v>
      </c>
      <c r="Q112" s="240" t="s">
        <v>170</v>
      </c>
      <c r="R112" s="242">
        <v>4</v>
      </c>
      <c r="S112" s="240" t="s">
        <v>170</v>
      </c>
    </row>
    <row r="113" spans="2:19" ht="12.75">
      <c r="B113" s="236" t="s">
        <v>61</v>
      </c>
      <c r="C113" s="236" t="s">
        <v>206</v>
      </c>
      <c r="D113" s="237" t="s">
        <v>56</v>
      </c>
      <c r="E113" s="237" t="s">
        <v>170</v>
      </c>
      <c r="F113" s="238">
        <v>3.09</v>
      </c>
      <c r="G113" s="237" t="s">
        <v>170</v>
      </c>
      <c r="H113" s="238">
        <v>-10.01</v>
      </c>
      <c r="I113" s="237" t="s">
        <v>170</v>
      </c>
      <c r="J113" s="238">
        <v>7.06</v>
      </c>
      <c r="K113" s="237" t="s">
        <v>170</v>
      </c>
      <c r="L113" s="238">
        <v>38.13</v>
      </c>
      <c r="M113" s="237" t="s">
        <v>170</v>
      </c>
      <c r="N113" s="238">
        <v>-5.64</v>
      </c>
      <c r="O113" s="237" t="s">
        <v>170</v>
      </c>
      <c r="P113" s="238">
        <v>-8.91</v>
      </c>
      <c r="Q113" s="237" t="s">
        <v>170</v>
      </c>
      <c r="R113" s="238">
        <v>25.77</v>
      </c>
      <c r="S113" s="237" t="s">
        <v>170</v>
      </c>
    </row>
    <row r="114" spans="2:19" ht="12.75">
      <c r="B114" s="236" t="s">
        <v>60</v>
      </c>
      <c r="C114" s="236" t="s">
        <v>150</v>
      </c>
      <c r="D114" s="240" t="s">
        <v>56</v>
      </c>
      <c r="E114" s="240" t="s">
        <v>170</v>
      </c>
      <c r="F114" s="242">
        <v>-6.9</v>
      </c>
      <c r="G114" s="240" t="s">
        <v>170</v>
      </c>
      <c r="H114" s="241">
        <v>-3.27</v>
      </c>
      <c r="I114" s="240" t="s">
        <v>170</v>
      </c>
      <c r="J114" s="242">
        <v>-10.5</v>
      </c>
      <c r="K114" s="240" t="s">
        <v>170</v>
      </c>
      <c r="L114" s="241">
        <v>-2.22</v>
      </c>
      <c r="M114" s="240" t="s">
        <v>170</v>
      </c>
      <c r="N114" s="241">
        <v>-0.05</v>
      </c>
      <c r="O114" s="240" t="s">
        <v>170</v>
      </c>
      <c r="P114" s="241">
        <v>3.33</v>
      </c>
      <c r="Q114" s="240" t="s">
        <v>170</v>
      </c>
      <c r="R114" s="241">
        <v>19.62</v>
      </c>
      <c r="S114" s="240" t="s">
        <v>170</v>
      </c>
    </row>
    <row r="115" spans="2:19" ht="12.75">
      <c r="B115" s="236" t="s">
        <v>60</v>
      </c>
      <c r="C115" s="236" t="s">
        <v>206</v>
      </c>
      <c r="D115" s="237" t="s">
        <v>56</v>
      </c>
      <c r="E115" s="237" t="s">
        <v>170</v>
      </c>
      <c r="F115" s="238">
        <v>10.82</v>
      </c>
      <c r="G115" s="237" t="s">
        <v>170</v>
      </c>
      <c r="H115" s="238">
        <v>-10.23</v>
      </c>
      <c r="I115" s="237" t="s">
        <v>170</v>
      </c>
      <c r="J115" s="238">
        <v>1.56</v>
      </c>
      <c r="K115" s="237" t="s">
        <v>170</v>
      </c>
      <c r="L115" s="238">
        <v>5.54</v>
      </c>
      <c r="M115" s="237" t="s">
        <v>170</v>
      </c>
      <c r="N115" s="239">
        <v>-0.1</v>
      </c>
      <c r="O115" s="237" t="s">
        <v>170</v>
      </c>
      <c r="P115" s="238">
        <v>-4.94</v>
      </c>
      <c r="Q115" s="237" t="s">
        <v>170</v>
      </c>
      <c r="R115" s="239">
        <v>16.2</v>
      </c>
      <c r="S115" s="237" t="s">
        <v>170</v>
      </c>
    </row>
    <row r="116" spans="2:19" ht="12.75">
      <c r="B116" s="236" t="s">
        <v>59</v>
      </c>
      <c r="C116" s="236" t="s">
        <v>150</v>
      </c>
      <c r="D116" s="240" t="s">
        <v>56</v>
      </c>
      <c r="E116" s="240" t="s">
        <v>170</v>
      </c>
      <c r="F116" s="241">
        <v>2.97</v>
      </c>
      <c r="G116" s="240" t="s">
        <v>170</v>
      </c>
      <c r="H116" s="241">
        <v>11.86</v>
      </c>
      <c r="I116" s="240" t="s">
        <v>170</v>
      </c>
      <c r="J116" s="241">
        <v>5.24</v>
      </c>
      <c r="K116" s="240" t="s">
        <v>170</v>
      </c>
      <c r="L116" s="241">
        <v>5.25</v>
      </c>
      <c r="M116" s="240" t="s">
        <v>170</v>
      </c>
      <c r="N116" s="241">
        <v>1.17</v>
      </c>
      <c r="O116" s="240" t="s">
        <v>170</v>
      </c>
      <c r="P116" s="241">
        <v>-3.81</v>
      </c>
      <c r="Q116" s="240" t="s">
        <v>170</v>
      </c>
      <c r="R116" s="240" t="s">
        <v>56</v>
      </c>
      <c r="S116" s="240" t="s">
        <v>179</v>
      </c>
    </row>
    <row r="117" spans="2:19" ht="12.75">
      <c r="B117" s="236" t="s">
        <v>59</v>
      </c>
      <c r="C117" s="236" t="s">
        <v>206</v>
      </c>
      <c r="D117" s="237" t="s">
        <v>56</v>
      </c>
      <c r="E117" s="237" t="s">
        <v>170</v>
      </c>
      <c r="F117" s="238">
        <v>10.26</v>
      </c>
      <c r="G117" s="237" t="s">
        <v>170</v>
      </c>
      <c r="H117" s="238">
        <v>-10.09</v>
      </c>
      <c r="I117" s="237" t="s">
        <v>170</v>
      </c>
      <c r="J117" s="238">
        <v>18.39</v>
      </c>
      <c r="K117" s="237" t="s">
        <v>170</v>
      </c>
      <c r="L117" s="238">
        <v>2.67</v>
      </c>
      <c r="M117" s="237" t="s">
        <v>170</v>
      </c>
      <c r="N117" s="238">
        <v>-14.47</v>
      </c>
      <c r="O117" s="237" t="s">
        <v>170</v>
      </c>
      <c r="P117" s="238">
        <v>0.47</v>
      </c>
      <c r="Q117" s="237" t="s">
        <v>170</v>
      </c>
      <c r="R117" s="238">
        <v>50.35</v>
      </c>
      <c r="S117" s="237" t="s">
        <v>170</v>
      </c>
    </row>
    <row r="118" spans="2:19" ht="12.75"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</row>
    <row r="119" spans="2:19" ht="12.75">
      <c r="B119" s="232" t="s">
        <v>259</v>
      </c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</row>
    <row r="120" spans="2:19" ht="12.75">
      <c r="B120" s="232" t="s">
        <v>56</v>
      </c>
      <c r="C120" s="231" t="s">
        <v>178</v>
      </c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</row>
    <row r="121" spans="2:19" ht="12.75">
      <c r="B121" s="232" t="s">
        <v>175</v>
      </c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</row>
    <row r="122" spans="2:19" ht="12.75">
      <c r="B122" s="232" t="s">
        <v>179</v>
      </c>
      <c r="C122" s="231" t="s">
        <v>180</v>
      </c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</row>
    <row r="123" spans="2:19" ht="12.75">
      <c r="B123" s="232" t="s">
        <v>174</v>
      </c>
      <c r="C123" s="231" t="s">
        <v>183</v>
      </c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</row>
  </sheetData>
  <mergeCells count="9">
    <mergeCell ref="R60:S60"/>
    <mergeCell ref="B60:C60"/>
    <mergeCell ref="D60:E60"/>
    <mergeCell ref="F60:G60"/>
    <mergeCell ref="H60:I60"/>
    <mergeCell ref="J60:K60"/>
    <mergeCell ref="L60:M60"/>
    <mergeCell ref="N60:O60"/>
    <mergeCell ref="P60:Q6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92D050"/>
    <pageSetUpPr fitToPage="1"/>
  </sheetPr>
  <dimension ref="B2:L27"/>
  <sheetViews>
    <sheetView showGridLines="0" workbookViewId="0" topLeftCell="A19">
      <selection activeCell="P33" sqref="P33"/>
    </sheetView>
  </sheetViews>
  <sheetFormatPr defaultColWidth="9.140625" defaultRowHeight="12.75"/>
  <cols>
    <col min="1" max="1" width="9.140625" style="2" customWidth="1"/>
    <col min="2" max="2" width="17.57421875" style="2" customWidth="1"/>
    <col min="3" max="3" width="10.00390625" style="2" customWidth="1"/>
    <col min="4" max="4" width="11.57421875" style="2" customWidth="1"/>
    <col min="5" max="5" width="10.00390625" style="2" customWidth="1"/>
    <col min="6" max="10" width="10.140625" style="2" customWidth="1"/>
    <col min="11" max="12" width="9.140625" style="2" customWidth="1"/>
    <col min="13" max="13" width="8.421875" style="2" customWidth="1"/>
    <col min="14" max="14" width="9.00390625" style="2" customWidth="1"/>
    <col min="15" max="21" width="9.140625" style="2" customWidth="1"/>
    <col min="22" max="30" width="11.57421875" style="2" customWidth="1"/>
    <col min="31" max="16384" width="9.140625" style="2" customWidth="1"/>
  </cols>
  <sheetData>
    <row r="1" ht="12.75"/>
    <row r="2" ht="12.75">
      <c r="B2" s="12" t="s">
        <v>239</v>
      </c>
    </row>
    <row r="3" spans="2:12" ht="12.75">
      <c r="B3" s="302" t="s">
        <v>313</v>
      </c>
      <c r="C3" s="302"/>
      <c r="D3" s="302"/>
      <c r="E3" s="302"/>
      <c r="F3" s="302"/>
      <c r="G3" s="302"/>
      <c r="H3" s="302"/>
      <c r="I3" s="302"/>
      <c r="J3" s="302"/>
      <c r="K3" s="302"/>
      <c r="L3" s="302"/>
    </row>
    <row r="4" ht="12.75"/>
    <row r="5" spans="2:12" ht="12.75">
      <c r="B5" s="303" t="s">
        <v>347</v>
      </c>
      <c r="C5" s="303"/>
      <c r="D5" s="303"/>
      <c r="E5" s="303"/>
      <c r="F5" s="303"/>
      <c r="G5" s="303"/>
      <c r="H5" s="303"/>
      <c r="I5" s="303"/>
      <c r="J5" s="303"/>
      <c r="K5" s="303"/>
      <c r="L5" s="303"/>
    </row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spans="2:12" ht="12.75">
      <c r="B27" s="303"/>
      <c r="C27" s="303"/>
      <c r="D27" s="303"/>
      <c r="E27" s="303"/>
      <c r="F27" s="303"/>
      <c r="G27" s="303"/>
      <c r="H27" s="303"/>
      <c r="I27" s="303"/>
      <c r="J27" s="303"/>
      <c r="K27" s="303"/>
      <c r="L27" s="303"/>
    </row>
  </sheetData>
  <mergeCells count="3">
    <mergeCell ref="B27:L27"/>
    <mergeCell ref="B3:L3"/>
    <mergeCell ref="B5:L5"/>
  </mergeCells>
  <printOptions/>
  <pageMargins left="0.7" right="0.7" top="0.75" bottom="0.75" header="0.3" footer="0.3"/>
  <pageSetup fitToHeight="1" fitToWidth="1" horizontalDpi="600" verticalDpi="600" orientation="portrait" paperSize="9" scale="64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7"/>
  </sheetPr>
  <dimension ref="B2:FN110"/>
  <sheetViews>
    <sheetView workbookViewId="0" topLeftCell="A1"/>
  </sheetViews>
  <sheetFormatPr defaultColWidth="8.7109375" defaultRowHeight="12.75"/>
  <cols>
    <col min="1" max="16384" width="8.7109375" style="2" customWidth="1"/>
  </cols>
  <sheetData>
    <row r="2" spans="2:15" ht="12.75"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</row>
    <row r="3" spans="2:15" ht="12.75">
      <c r="B3" s="93" t="s">
        <v>163</v>
      </c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</row>
    <row r="4" spans="2:15" ht="12.75">
      <c r="B4" s="102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93"/>
      <c r="N4" s="93"/>
      <c r="O4" s="93"/>
    </row>
    <row r="5" spans="2:15" ht="12.75">
      <c r="B5" s="95"/>
      <c r="C5" s="95">
        <v>2011</v>
      </c>
      <c r="D5" s="95">
        <v>2012</v>
      </c>
      <c r="E5" s="95">
        <v>2013</v>
      </c>
      <c r="F5" s="95">
        <v>2014</v>
      </c>
      <c r="G5" s="95">
        <v>2015</v>
      </c>
      <c r="H5" s="95">
        <v>2016</v>
      </c>
      <c r="I5" s="95">
        <v>2017</v>
      </c>
      <c r="J5" s="95">
        <v>2018</v>
      </c>
      <c r="K5" s="95">
        <v>2019</v>
      </c>
      <c r="L5" s="95">
        <v>2020</v>
      </c>
      <c r="M5" s="95">
        <v>2021</v>
      </c>
      <c r="N5" s="95">
        <v>2022</v>
      </c>
      <c r="O5" s="102"/>
    </row>
    <row r="6" spans="2:15" ht="12.75">
      <c r="B6" s="95" t="s">
        <v>140</v>
      </c>
      <c r="C6" s="142">
        <v>16.47954</v>
      </c>
      <c r="D6" s="142">
        <v>16.61484</v>
      </c>
      <c r="E6" s="142">
        <v>18.74115</v>
      </c>
      <c r="F6" s="142">
        <v>21.68157</v>
      </c>
      <c r="G6" s="142">
        <v>19.189220000000002</v>
      </c>
      <c r="H6" s="142">
        <v>18.24424</v>
      </c>
      <c r="I6" s="142">
        <v>19.74661</v>
      </c>
      <c r="J6" s="142">
        <v>17.91657</v>
      </c>
      <c r="K6" s="142">
        <v>15.288879999999999</v>
      </c>
      <c r="L6" s="142">
        <v>16.56324</v>
      </c>
      <c r="M6" s="142">
        <v>16.94668</v>
      </c>
      <c r="N6" s="142">
        <v>19.417650000000002</v>
      </c>
      <c r="O6" s="134"/>
    </row>
    <row r="7" spans="2:15" ht="12.75">
      <c r="B7" s="95" t="s">
        <v>99</v>
      </c>
      <c r="C7" s="142">
        <v>8.564919999999999</v>
      </c>
      <c r="D7" s="142">
        <v>7.21651</v>
      </c>
      <c r="E7" s="142">
        <v>9.2805</v>
      </c>
      <c r="F7" s="142">
        <v>9.31203</v>
      </c>
      <c r="G7" s="142">
        <v>7.90826</v>
      </c>
      <c r="H7" s="142">
        <v>8.7594</v>
      </c>
      <c r="I7" s="142">
        <v>10.44243</v>
      </c>
      <c r="J7" s="142">
        <v>10.00303</v>
      </c>
      <c r="K7" s="142">
        <v>10.27896</v>
      </c>
      <c r="L7" s="142">
        <v>9.026950000000001</v>
      </c>
      <c r="M7" s="142">
        <v>10.389040000000001</v>
      </c>
      <c r="N7" s="142">
        <v>9.334610000000001</v>
      </c>
      <c r="O7" s="134"/>
    </row>
    <row r="8" spans="2:15" ht="12.75">
      <c r="B8" s="95" t="s">
        <v>145</v>
      </c>
      <c r="C8" s="142">
        <v>1.28194</v>
      </c>
      <c r="D8" s="142">
        <v>1.01188</v>
      </c>
      <c r="E8" s="142">
        <v>1.29794</v>
      </c>
      <c r="F8" s="142">
        <v>1.9311099999999999</v>
      </c>
      <c r="G8" s="142">
        <v>2.44315</v>
      </c>
      <c r="H8" s="142">
        <v>2.54277</v>
      </c>
      <c r="I8" s="142">
        <v>2.743</v>
      </c>
      <c r="J8" s="142">
        <v>2.91211</v>
      </c>
      <c r="K8" s="142">
        <v>2.81326</v>
      </c>
      <c r="L8" s="142">
        <v>2.6818400000000002</v>
      </c>
      <c r="M8" s="142">
        <v>2.7129000000000003</v>
      </c>
      <c r="N8" s="142">
        <v>2.5063</v>
      </c>
      <c r="O8" s="134"/>
    </row>
    <row r="9" spans="2:15" ht="12.75">
      <c r="B9" s="144" t="s">
        <v>244</v>
      </c>
      <c r="C9" s="142">
        <v>0.8953599999999999</v>
      </c>
      <c r="D9" s="142">
        <v>1.0138099999999999</v>
      </c>
      <c r="E9" s="142">
        <v>0.90433</v>
      </c>
      <c r="F9" s="142">
        <v>0.99055</v>
      </c>
      <c r="G9" s="142">
        <v>1.20417</v>
      </c>
      <c r="H9" s="142">
        <v>1.05195</v>
      </c>
      <c r="I9" s="142">
        <v>1.1526800000000001</v>
      </c>
      <c r="J9" s="142">
        <v>1.19227</v>
      </c>
      <c r="K9" s="142">
        <v>1.4177300000000002</v>
      </c>
      <c r="L9" s="142">
        <v>1.44607</v>
      </c>
      <c r="M9" s="142">
        <v>1.2829900000000003</v>
      </c>
      <c r="N9" s="142">
        <v>1.2531231632087911</v>
      </c>
      <c r="O9" s="145"/>
    </row>
    <row r="10" spans="2:15" ht="12.75">
      <c r="B10" s="102" t="s">
        <v>202</v>
      </c>
      <c r="C10" s="146">
        <v>27.22176</v>
      </c>
      <c r="D10" s="146">
        <v>25.85704</v>
      </c>
      <c r="E10" s="146">
        <v>30.223920000000003</v>
      </c>
      <c r="F10" s="146">
        <v>33.915259999999996</v>
      </c>
      <c r="G10" s="146">
        <v>30.744800000000005</v>
      </c>
      <c r="H10" s="146">
        <v>30.598360000000003</v>
      </c>
      <c r="I10" s="146">
        <v>34.084720000000004</v>
      </c>
      <c r="J10" s="146">
        <v>32.02398</v>
      </c>
      <c r="K10" s="146">
        <v>29.798829999999995</v>
      </c>
      <c r="L10" s="146">
        <v>29.7181</v>
      </c>
      <c r="M10" s="146">
        <v>31.331610000000005</v>
      </c>
      <c r="N10" s="146">
        <v>32.511683163208794</v>
      </c>
      <c r="O10" s="146"/>
    </row>
    <row r="11" spans="2:21" ht="12.75">
      <c r="B11" s="102"/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93"/>
      <c r="O11" s="93"/>
      <c r="P11" s="94"/>
      <c r="Q11" s="94"/>
      <c r="R11" s="94"/>
      <c r="S11" s="94"/>
      <c r="T11" s="147"/>
      <c r="U11" s="94"/>
    </row>
    <row r="12" spans="2:21" ht="12.75">
      <c r="B12" s="141"/>
      <c r="C12" s="146"/>
      <c r="D12" s="141"/>
      <c r="E12" s="146"/>
      <c r="F12" s="146"/>
      <c r="G12" s="141"/>
      <c r="H12" s="141"/>
      <c r="I12" s="141"/>
      <c r="J12" s="141"/>
      <c r="K12" s="141"/>
      <c r="L12" s="141"/>
      <c r="M12" s="93"/>
      <c r="N12" s="148"/>
      <c r="O12" s="93"/>
      <c r="P12" s="94"/>
      <c r="Q12" s="94"/>
      <c r="R12" s="94"/>
      <c r="S12" s="94"/>
      <c r="T12" s="147"/>
      <c r="U12" s="94"/>
    </row>
    <row r="13" spans="2:22" ht="12.75"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O13" s="61"/>
      <c r="P13" s="94"/>
      <c r="Q13" s="94"/>
      <c r="R13" s="94"/>
      <c r="S13" s="94"/>
      <c r="T13" s="94"/>
      <c r="U13" s="147"/>
      <c r="V13" s="94"/>
    </row>
    <row r="14" spans="2:22" ht="12.75">
      <c r="B14" s="61"/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10"/>
      <c r="O14" s="94"/>
      <c r="P14" s="94"/>
      <c r="Q14" s="94"/>
      <c r="R14" s="94"/>
      <c r="S14" s="94"/>
      <c r="T14" s="94"/>
      <c r="U14" s="94"/>
      <c r="V14" s="94"/>
    </row>
    <row r="15" spans="2:22" ht="12.75">
      <c r="B15" s="61"/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O15" s="94"/>
      <c r="P15" s="94"/>
      <c r="Q15" s="94"/>
      <c r="R15" s="94"/>
      <c r="S15" s="94"/>
      <c r="T15" s="94"/>
      <c r="U15" s="94"/>
      <c r="V15" s="94"/>
    </row>
    <row r="16" spans="2:12" ht="12.75">
      <c r="B16" s="61"/>
      <c r="C16" s="137"/>
      <c r="D16" s="137"/>
      <c r="E16" s="137"/>
      <c r="F16" s="137"/>
      <c r="G16" s="137"/>
      <c r="H16" s="137"/>
      <c r="I16" s="137"/>
      <c r="J16" s="137"/>
      <c r="K16" s="137"/>
      <c r="L16" s="137"/>
    </row>
    <row r="17" spans="2:12" ht="12.75"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</row>
    <row r="18" spans="2:12" ht="12.75"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</row>
    <row r="19" spans="2:170" ht="12.75">
      <c r="B19" s="43" t="s">
        <v>152</v>
      </c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272"/>
      <c r="N19" s="14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</row>
    <row r="20" spans="2:170" ht="12.75">
      <c r="B20" t="s">
        <v>358</v>
      </c>
      <c r="C20" s="273"/>
      <c r="D20" s="273"/>
      <c r="E20" s="273"/>
      <c r="F20" s="273"/>
      <c r="G20" s="273"/>
      <c r="H20" s="273"/>
      <c r="I20" s="273"/>
      <c r="J20" s="273"/>
      <c r="K20" s="273"/>
      <c r="L20" s="274"/>
      <c r="M20" s="275"/>
      <c r="N20" s="15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</row>
    <row r="21" spans="2:170" ht="12.75">
      <c r="B21" s="70"/>
      <c r="C21" s="273"/>
      <c r="D21" s="273"/>
      <c r="E21" s="273"/>
      <c r="F21" s="273"/>
      <c r="G21" s="273"/>
      <c r="H21" s="273"/>
      <c r="I21" s="273"/>
      <c r="J21" s="273"/>
      <c r="K21" s="273"/>
      <c r="L21" s="274"/>
      <c r="M21" s="275"/>
      <c r="N21" s="150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</row>
    <row r="22" spans="2:170" ht="12.75">
      <c r="B22" s="70"/>
      <c r="C22" s="273"/>
      <c r="D22" s="273"/>
      <c r="E22" s="273"/>
      <c r="F22" s="273"/>
      <c r="G22" s="273"/>
      <c r="H22" s="273"/>
      <c r="I22" s="273"/>
      <c r="J22" s="273"/>
      <c r="K22" s="273"/>
      <c r="L22" s="274"/>
      <c r="M22" s="275"/>
      <c r="N22" s="150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</row>
    <row r="23" spans="2:170" ht="12.75">
      <c r="B23"/>
      <c r="C23" s="276"/>
      <c r="D23" s="276"/>
      <c r="E23" s="276"/>
      <c r="F23" s="276"/>
      <c r="G23" s="276"/>
      <c r="H23" s="276"/>
      <c r="I23" s="276"/>
      <c r="J23" s="276"/>
      <c r="K23" s="276"/>
      <c r="L23" s="276"/>
      <c r="M23" s="277"/>
      <c r="N23" s="151"/>
      <c r="O23" s="152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</row>
    <row r="24" spans="2:170" ht="12.75">
      <c r="B24" s="231" t="s">
        <v>392</v>
      </c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</row>
    <row r="25" spans="2:170" ht="12.75">
      <c r="B25" s="231" t="s">
        <v>252</v>
      </c>
      <c r="C25" s="232" t="s">
        <v>359</v>
      </c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</row>
    <row r="26" spans="2:170" ht="12.75">
      <c r="B26" s="231" t="s">
        <v>253</v>
      </c>
      <c r="C26" s="231" t="s">
        <v>386</v>
      </c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</row>
    <row r="27" spans="2:170" ht="12.75"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</row>
    <row r="28" spans="2:170" ht="12.75">
      <c r="B28" s="232" t="s">
        <v>254</v>
      </c>
      <c r="C28"/>
      <c r="D28" s="231" t="s">
        <v>255</v>
      </c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</row>
    <row r="29" spans="2:170" ht="12.75">
      <c r="B29" s="232" t="s">
        <v>256</v>
      </c>
      <c r="C29"/>
      <c r="D29" s="231" t="s">
        <v>232</v>
      </c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</row>
    <row r="30" spans="2:170" ht="12.75"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</row>
    <row r="31" spans="2:170" ht="12.75">
      <c r="B31" s="264" t="s">
        <v>98</v>
      </c>
      <c r="C31" s="263" t="s">
        <v>88</v>
      </c>
      <c r="D31" s="263" t="s">
        <v>87</v>
      </c>
      <c r="E31" s="263" t="s">
        <v>86</v>
      </c>
      <c r="F31" s="263" t="s">
        <v>130</v>
      </c>
      <c r="G31" s="263" t="s">
        <v>138</v>
      </c>
      <c r="H31" s="263" t="s">
        <v>139</v>
      </c>
      <c r="I31" s="263" t="s">
        <v>154</v>
      </c>
      <c r="J31" s="263" t="s">
        <v>169</v>
      </c>
      <c r="K31" s="263" t="s">
        <v>207</v>
      </c>
      <c r="L31" s="263" t="s">
        <v>234</v>
      </c>
      <c r="M31" s="263" t="s">
        <v>247</v>
      </c>
      <c r="N31" s="263" t="s">
        <v>312</v>
      </c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</row>
    <row r="32" spans="2:170" ht="12.75">
      <c r="B32" s="264" t="s">
        <v>258</v>
      </c>
      <c r="C32" s="262" t="s">
        <v>208</v>
      </c>
      <c r="D32" s="262" t="s">
        <v>208</v>
      </c>
      <c r="E32" s="262" t="s">
        <v>208</v>
      </c>
      <c r="F32" s="262" t="s">
        <v>208</v>
      </c>
      <c r="G32" s="262" t="s">
        <v>208</v>
      </c>
      <c r="H32" s="262" t="s">
        <v>208</v>
      </c>
      <c r="I32" s="262" t="s">
        <v>208</v>
      </c>
      <c r="J32" s="262" t="s">
        <v>208</v>
      </c>
      <c r="K32" s="262" t="s">
        <v>208</v>
      </c>
      <c r="L32" s="262" t="s">
        <v>208</v>
      </c>
      <c r="M32" s="262" t="s">
        <v>208</v>
      </c>
      <c r="N32" s="262" t="s">
        <v>208</v>
      </c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</row>
    <row r="33" spans="2:170" ht="12.75">
      <c r="B33" s="235" t="s">
        <v>257</v>
      </c>
      <c r="C33" s="1" t="s">
        <v>170</v>
      </c>
      <c r="D33" s="1" t="s">
        <v>170</v>
      </c>
      <c r="E33" s="1" t="s">
        <v>170</v>
      </c>
      <c r="F33" s="1" t="s">
        <v>170</v>
      </c>
      <c r="G33" s="1" t="s">
        <v>170</v>
      </c>
      <c r="H33" s="1" t="s">
        <v>170</v>
      </c>
      <c r="I33" s="1" t="s">
        <v>170</v>
      </c>
      <c r="J33" s="1" t="s">
        <v>170</v>
      </c>
      <c r="K33" s="1" t="s">
        <v>170</v>
      </c>
      <c r="L33" s="1" t="s">
        <v>170</v>
      </c>
      <c r="M33" s="1" t="s">
        <v>170</v>
      </c>
      <c r="N33" s="1" t="s">
        <v>170</v>
      </c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</row>
    <row r="34" spans="2:170" ht="12.75">
      <c r="B34" s="236" t="s">
        <v>233</v>
      </c>
      <c r="C34" s="240" t="s">
        <v>56</v>
      </c>
      <c r="D34" s="240" t="s">
        <v>56</v>
      </c>
      <c r="E34" s="240" t="s">
        <v>56</v>
      </c>
      <c r="F34" s="240" t="s">
        <v>56</v>
      </c>
      <c r="G34" s="240" t="s">
        <v>56</v>
      </c>
      <c r="H34" s="240" t="s">
        <v>56</v>
      </c>
      <c r="I34" s="240" t="s">
        <v>56</v>
      </c>
      <c r="J34" s="240" t="s">
        <v>56</v>
      </c>
      <c r="K34" s="240" t="s">
        <v>56</v>
      </c>
      <c r="L34" s="240" t="s">
        <v>56</v>
      </c>
      <c r="M34" s="240" t="s">
        <v>56</v>
      </c>
      <c r="N34" s="240" t="s">
        <v>56</v>
      </c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</row>
    <row r="35" spans="2:170" ht="12.75">
      <c r="B35" s="236" t="s">
        <v>140</v>
      </c>
      <c r="C35" s="238">
        <v>16479.54</v>
      </c>
      <c r="D35" s="238">
        <v>16614.84</v>
      </c>
      <c r="E35" s="238">
        <v>18741.15</v>
      </c>
      <c r="F35" s="238">
        <v>21681.57</v>
      </c>
      <c r="G35" s="238">
        <v>19189.22</v>
      </c>
      <c r="H35" s="238">
        <v>18244.24</v>
      </c>
      <c r="I35" s="238">
        <v>19746.61</v>
      </c>
      <c r="J35" s="238">
        <v>17916.57</v>
      </c>
      <c r="K35" s="238">
        <v>15288.88</v>
      </c>
      <c r="L35" s="238">
        <v>16563.24</v>
      </c>
      <c r="M35" s="238">
        <v>16946.68</v>
      </c>
      <c r="N35" s="278">
        <v>19417.65</v>
      </c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</row>
    <row r="36" spans="2:170" ht="12.75">
      <c r="B36" s="236" t="s">
        <v>99</v>
      </c>
      <c r="C36" s="265">
        <f>+SUM(G62:G88)</f>
        <v>8564.919999999998</v>
      </c>
      <c r="D36" s="241">
        <v>7216.51</v>
      </c>
      <c r="E36" s="242">
        <v>9280.5</v>
      </c>
      <c r="F36" s="241">
        <v>9312.03</v>
      </c>
      <c r="G36" s="241">
        <v>7908.26</v>
      </c>
      <c r="H36" s="242">
        <v>8759.4</v>
      </c>
      <c r="I36" s="241">
        <v>10442.43</v>
      </c>
      <c r="J36" s="241">
        <v>10003.03</v>
      </c>
      <c r="K36" s="241">
        <v>10278.96</v>
      </c>
      <c r="L36" s="241">
        <v>9026.95</v>
      </c>
      <c r="M36" s="241">
        <v>10389.04</v>
      </c>
      <c r="N36" s="241">
        <v>9334.61</v>
      </c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</row>
    <row r="37" spans="2:170" ht="12.75">
      <c r="B37" s="236" t="s">
        <v>145</v>
      </c>
      <c r="C37" s="238">
        <v>1281.94</v>
      </c>
      <c r="D37" s="265">
        <f>+SUM(W62:W88)+CA66</f>
        <v>1011.88</v>
      </c>
      <c r="E37" s="265">
        <f>+SUM(AK62:AK88)+CA66</f>
        <v>1297.94</v>
      </c>
      <c r="F37" s="238">
        <v>1931.11</v>
      </c>
      <c r="G37" s="238">
        <v>2443.15</v>
      </c>
      <c r="H37" s="238">
        <v>2542.77</v>
      </c>
      <c r="I37" s="239">
        <v>2743</v>
      </c>
      <c r="J37" s="238">
        <v>2912.11</v>
      </c>
      <c r="K37" s="238">
        <v>2813.26</v>
      </c>
      <c r="L37" s="238">
        <v>2681.84</v>
      </c>
      <c r="M37" s="239">
        <v>2712.9</v>
      </c>
      <c r="N37" s="239">
        <v>2506.3</v>
      </c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</row>
    <row r="38" spans="2:170" ht="12.75">
      <c r="B38" s="236" t="s">
        <v>297</v>
      </c>
      <c r="C38" s="265">
        <v>75.28999999999999</v>
      </c>
      <c r="D38" s="265">
        <v>55.209999999999994</v>
      </c>
      <c r="E38" s="265">
        <v>44.859999999999985</v>
      </c>
      <c r="F38" s="265">
        <v>51.199999999999996</v>
      </c>
      <c r="G38" s="241">
        <v>84.06</v>
      </c>
      <c r="H38" s="241">
        <v>89.69</v>
      </c>
      <c r="I38" s="265">
        <v>84</v>
      </c>
      <c r="J38" s="265">
        <v>67.07</v>
      </c>
      <c r="K38" s="265">
        <v>67.14</v>
      </c>
      <c r="L38" s="265">
        <v>77.92</v>
      </c>
      <c r="M38" s="265">
        <f>+SUM(EU62:EU88)</f>
        <v>96.51000000000002</v>
      </c>
      <c r="N38" s="278">
        <v>84.1131632087912</v>
      </c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</row>
    <row r="39" spans="2:170" ht="12.75">
      <c r="B39" s="236" t="s">
        <v>298</v>
      </c>
      <c r="C39" s="265">
        <v>720.06</v>
      </c>
      <c r="D39" s="265">
        <v>901.66</v>
      </c>
      <c r="E39" s="265">
        <v>808.3</v>
      </c>
      <c r="F39" s="265">
        <v>837.61</v>
      </c>
      <c r="G39" s="265">
        <v>929.69</v>
      </c>
      <c r="H39" s="238">
        <v>762.24</v>
      </c>
      <c r="I39" s="238">
        <v>881.41</v>
      </c>
      <c r="J39" s="265">
        <v>932.99</v>
      </c>
      <c r="K39" s="265">
        <v>1176.3000000000002</v>
      </c>
      <c r="L39" s="265">
        <v>1148.1799999999998</v>
      </c>
      <c r="M39" s="238">
        <v>963.32</v>
      </c>
      <c r="N39" s="240">
        <f>+SUM(FK62:FK88)</f>
        <v>961.55</v>
      </c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</row>
    <row r="40" spans="2:170" ht="12.75">
      <c r="B40" s="236" t="s">
        <v>299</v>
      </c>
      <c r="C40" s="265">
        <v>100.00999999999998</v>
      </c>
      <c r="D40" s="265">
        <v>56.94</v>
      </c>
      <c r="E40" s="265">
        <v>51.17</v>
      </c>
      <c r="F40" s="265">
        <v>101.74000000000001</v>
      </c>
      <c r="G40" s="265">
        <v>190.42000000000002</v>
      </c>
      <c r="H40" s="241">
        <v>200.02</v>
      </c>
      <c r="I40" s="241">
        <v>187.27</v>
      </c>
      <c r="J40" s="241">
        <v>192.21</v>
      </c>
      <c r="K40" s="265">
        <v>174.29000000000002</v>
      </c>
      <c r="L40" s="265">
        <v>219.96999999999997</v>
      </c>
      <c r="M40" s="265">
        <f>+SUM(EY62:EY89)</f>
        <v>223.16000000000003</v>
      </c>
      <c r="N40" s="265">
        <f>+SUM(FM62:FM88)</f>
        <v>207.45999999999998</v>
      </c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</row>
    <row r="41" spans="2:170" ht="12.75"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</row>
    <row r="42" spans="2:170" ht="12.75">
      <c r="B42" s="232" t="s">
        <v>259</v>
      </c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</row>
    <row r="43" spans="2:170" ht="12.75">
      <c r="B43" s="232" t="s">
        <v>56</v>
      </c>
      <c r="C43" s="231" t="s">
        <v>178</v>
      </c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</row>
    <row r="44" spans="2:170" ht="12.75">
      <c r="B44" s="51" t="s">
        <v>175</v>
      </c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</row>
    <row r="45" spans="2:170" ht="12.75">
      <c r="B45" s="51" t="s">
        <v>179</v>
      </c>
      <c r="C45" s="50" t="s">
        <v>180</v>
      </c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</row>
    <row r="46" spans="2:170" ht="12.75"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</row>
    <row r="47" spans="2:170" ht="12.75"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</row>
    <row r="48" spans="2:170" ht="12.75"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</row>
    <row r="49" spans="2:170" ht="12.75">
      <c r="B49" t="s">
        <v>361</v>
      </c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</row>
    <row r="50" spans="2:170" ht="12.75"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</row>
    <row r="51" spans="2:170" ht="12.75">
      <c r="B51" s="231" t="s">
        <v>393</v>
      </c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</row>
    <row r="52" spans="2:170" ht="12.75">
      <c r="B52" s="231" t="s">
        <v>252</v>
      </c>
      <c r="C52" s="232" t="s">
        <v>362</v>
      </c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</row>
    <row r="53" spans="2:170" ht="12.75">
      <c r="B53" s="231" t="s">
        <v>253</v>
      </c>
      <c r="C53" s="231" t="s">
        <v>386</v>
      </c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</row>
    <row r="54" spans="2:170" ht="12.75"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</row>
    <row r="55" spans="2:170" ht="12.75">
      <c r="B55" s="232" t="s">
        <v>254</v>
      </c>
      <c r="C55"/>
      <c r="D55" s="231" t="s">
        <v>255</v>
      </c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</row>
    <row r="56" spans="2:170" ht="12.75">
      <c r="B56" s="232" t="s">
        <v>256</v>
      </c>
      <c r="C56"/>
      <c r="D56" s="231" t="s">
        <v>232</v>
      </c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</row>
    <row r="57" spans="2:170" ht="12.75"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</row>
    <row r="58" spans="2:170" ht="12.75">
      <c r="B58" s="264" t="s">
        <v>98</v>
      </c>
      <c r="C58" s="311" t="s">
        <v>88</v>
      </c>
      <c r="D58" s="311" t="s">
        <v>170</v>
      </c>
      <c r="E58" s="311" t="s">
        <v>88</v>
      </c>
      <c r="F58" s="311" t="s">
        <v>170</v>
      </c>
      <c r="G58" s="311" t="s">
        <v>88</v>
      </c>
      <c r="H58" s="311" t="s">
        <v>170</v>
      </c>
      <c r="I58" s="311" t="s">
        <v>88</v>
      </c>
      <c r="J58" s="311" t="s">
        <v>170</v>
      </c>
      <c r="K58" s="311" t="s">
        <v>88</v>
      </c>
      <c r="L58" s="311" t="s">
        <v>170</v>
      </c>
      <c r="M58" s="311" t="s">
        <v>88</v>
      </c>
      <c r="N58" s="311" t="s">
        <v>170</v>
      </c>
      <c r="O58" s="311" t="s">
        <v>88</v>
      </c>
      <c r="P58" s="311" t="s">
        <v>170</v>
      </c>
      <c r="Q58" s="311" t="s">
        <v>87</v>
      </c>
      <c r="R58" s="311" t="s">
        <v>170</v>
      </c>
      <c r="S58" s="311" t="s">
        <v>87</v>
      </c>
      <c r="T58" s="311" t="s">
        <v>170</v>
      </c>
      <c r="U58" s="311" t="s">
        <v>87</v>
      </c>
      <c r="V58" s="311" t="s">
        <v>170</v>
      </c>
      <c r="W58" s="311" t="s">
        <v>87</v>
      </c>
      <c r="X58" s="311" t="s">
        <v>170</v>
      </c>
      <c r="Y58" s="311" t="s">
        <v>87</v>
      </c>
      <c r="Z58" s="311" t="s">
        <v>170</v>
      </c>
      <c r="AA58" s="311" t="s">
        <v>87</v>
      </c>
      <c r="AB58" s="311" t="s">
        <v>170</v>
      </c>
      <c r="AC58" s="311" t="s">
        <v>87</v>
      </c>
      <c r="AD58" s="311" t="s">
        <v>170</v>
      </c>
      <c r="AE58" s="311" t="s">
        <v>86</v>
      </c>
      <c r="AF58" s="311" t="s">
        <v>170</v>
      </c>
      <c r="AG58" s="311" t="s">
        <v>86</v>
      </c>
      <c r="AH58" s="311" t="s">
        <v>170</v>
      </c>
      <c r="AI58" s="311" t="s">
        <v>86</v>
      </c>
      <c r="AJ58" s="311" t="s">
        <v>170</v>
      </c>
      <c r="AK58" s="311" t="s">
        <v>86</v>
      </c>
      <c r="AL58" s="311" t="s">
        <v>170</v>
      </c>
      <c r="AM58" s="311" t="s">
        <v>86</v>
      </c>
      <c r="AN58" s="311" t="s">
        <v>170</v>
      </c>
      <c r="AO58" s="311" t="s">
        <v>86</v>
      </c>
      <c r="AP58" s="311" t="s">
        <v>170</v>
      </c>
      <c r="AQ58" s="311" t="s">
        <v>86</v>
      </c>
      <c r="AR58" s="311" t="s">
        <v>170</v>
      </c>
      <c r="AS58" s="311" t="s">
        <v>130</v>
      </c>
      <c r="AT58" s="311" t="s">
        <v>170</v>
      </c>
      <c r="AU58" s="311" t="s">
        <v>130</v>
      </c>
      <c r="AV58" s="311" t="s">
        <v>170</v>
      </c>
      <c r="AW58" s="311" t="s">
        <v>130</v>
      </c>
      <c r="AX58" s="311" t="s">
        <v>170</v>
      </c>
      <c r="AY58" s="311" t="s">
        <v>130</v>
      </c>
      <c r="AZ58" s="311" t="s">
        <v>170</v>
      </c>
      <c r="BA58" s="311" t="s">
        <v>130</v>
      </c>
      <c r="BB58" s="311" t="s">
        <v>170</v>
      </c>
      <c r="BC58" s="311" t="s">
        <v>130</v>
      </c>
      <c r="BD58" s="311" t="s">
        <v>170</v>
      </c>
      <c r="BE58" s="311" t="s">
        <v>130</v>
      </c>
      <c r="BF58" s="311" t="s">
        <v>170</v>
      </c>
      <c r="BG58" s="311" t="s">
        <v>138</v>
      </c>
      <c r="BH58" s="311" t="s">
        <v>170</v>
      </c>
      <c r="BI58" s="311" t="s">
        <v>138</v>
      </c>
      <c r="BJ58" s="311" t="s">
        <v>170</v>
      </c>
      <c r="BK58" s="311" t="s">
        <v>138</v>
      </c>
      <c r="BL58" s="311" t="s">
        <v>170</v>
      </c>
      <c r="BM58" s="311" t="s">
        <v>138</v>
      </c>
      <c r="BN58" s="311" t="s">
        <v>170</v>
      </c>
      <c r="BO58" s="311" t="s">
        <v>138</v>
      </c>
      <c r="BP58" s="311" t="s">
        <v>170</v>
      </c>
      <c r="BQ58" s="311" t="s">
        <v>138</v>
      </c>
      <c r="BR58" s="311" t="s">
        <v>170</v>
      </c>
      <c r="BS58" s="311" t="s">
        <v>138</v>
      </c>
      <c r="BT58" s="311" t="s">
        <v>170</v>
      </c>
      <c r="BU58" s="311" t="s">
        <v>139</v>
      </c>
      <c r="BV58" s="311" t="s">
        <v>170</v>
      </c>
      <c r="BW58" s="311" t="s">
        <v>139</v>
      </c>
      <c r="BX58" s="311" t="s">
        <v>170</v>
      </c>
      <c r="BY58" s="311" t="s">
        <v>139</v>
      </c>
      <c r="BZ58" s="311" t="s">
        <v>170</v>
      </c>
      <c r="CA58" s="311" t="s">
        <v>139</v>
      </c>
      <c r="CB58" s="311" t="s">
        <v>170</v>
      </c>
      <c r="CC58" s="311" t="s">
        <v>139</v>
      </c>
      <c r="CD58" s="311" t="s">
        <v>170</v>
      </c>
      <c r="CE58" s="311" t="s">
        <v>139</v>
      </c>
      <c r="CF58" s="311" t="s">
        <v>170</v>
      </c>
      <c r="CG58" s="311" t="s">
        <v>139</v>
      </c>
      <c r="CH58" s="311" t="s">
        <v>170</v>
      </c>
      <c r="CI58" s="311" t="s">
        <v>154</v>
      </c>
      <c r="CJ58" s="311" t="s">
        <v>170</v>
      </c>
      <c r="CK58" s="311" t="s">
        <v>154</v>
      </c>
      <c r="CL58" s="311" t="s">
        <v>170</v>
      </c>
      <c r="CM58" s="311" t="s">
        <v>154</v>
      </c>
      <c r="CN58" s="311" t="s">
        <v>170</v>
      </c>
      <c r="CO58" s="311" t="s">
        <v>154</v>
      </c>
      <c r="CP58" s="311" t="s">
        <v>170</v>
      </c>
      <c r="CQ58" s="311" t="s">
        <v>154</v>
      </c>
      <c r="CR58" s="311" t="s">
        <v>170</v>
      </c>
      <c r="CS58" s="311" t="s">
        <v>154</v>
      </c>
      <c r="CT58" s="311" t="s">
        <v>170</v>
      </c>
      <c r="CU58" s="311" t="s">
        <v>154</v>
      </c>
      <c r="CV58" s="311" t="s">
        <v>170</v>
      </c>
      <c r="CW58" s="311" t="s">
        <v>169</v>
      </c>
      <c r="CX58" s="311" t="s">
        <v>170</v>
      </c>
      <c r="CY58" s="311" t="s">
        <v>169</v>
      </c>
      <c r="CZ58" s="311" t="s">
        <v>170</v>
      </c>
      <c r="DA58" s="311" t="s">
        <v>169</v>
      </c>
      <c r="DB58" s="311" t="s">
        <v>170</v>
      </c>
      <c r="DC58" s="311" t="s">
        <v>169</v>
      </c>
      <c r="DD58" s="311" t="s">
        <v>170</v>
      </c>
      <c r="DE58" s="311" t="s">
        <v>169</v>
      </c>
      <c r="DF58" s="311" t="s">
        <v>170</v>
      </c>
      <c r="DG58" s="311" t="s">
        <v>169</v>
      </c>
      <c r="DH58" s="311" t="s">
        <v>170</v>
      </c>
      <c r="DI58" s="311" t="s">
        <v>169</v>
      </c>
      <c r="DJ58" s="311" t="s">
        <v>170</v>
      </c>
      <c r="DK58" s="311" t="s">
        <v>207</v>
      </c>
      <c r="DL58" s="311" t="s">
        <v>170</v>
      </c>
      <c r="DM58" s="311" t="s">
        <v>207</v>
      </c>
      <c r="DN58" s="311" t="s">
        <v>170</v>
      </c>
      <c r="DO58" s="311" t="s">
        <v>207</v>
      </c>
      <c r="DP58" s="311" t="s">
        <v>170</v>
      </c>
      <c r="DQ58" s="311" t="s">
        <v>207</v>
      </c>
      <c r="DR58" s="311" t="s">
        <v>170</v>
      </c>
      <c r="DS58" s="311" t="s">
        <v>207</v>
      </c>
      <c r="DT58" s="311" t="s">
        <v>170</v>
      </c>
      <c r="DU58" s="311" t="s">
        <v>207</v>
      </c>
      <c r="DV58" s="311" t="s">
        <v>170</v>
      </c>
      <c r="DW58" s="311" t="s">
        <v>207</v>
      </c>
      <c r="DX58" s="311" t="s">
        <v>170</v>
      </c>
      <c r="DY58" s="311" t="s">
        <v>234</v>
      </c>
      <c r="DZ58" s="311" t="s">
        <v>170</v>
      </c>
      <c r="EA58" s="311" t="s">
        <v>234</v>
      </c>
      <c r="EB58" s="311" t="s">
        <v>170</v>
      </c>
      <c r="EC58" s="311" t="s">
        <v>234</v>
      </c>
      <c r="ED58" s="311" t="s">
        <v>170</v>
      </c>
      <c r="EE58" s="311" t="s">
        <v>234</v>
      </c>
      <c r="EF58" s="311" t="s">
        <v>170</v>
      </c>
      <c r="EG58" s="311" t="s">
        <v>234</v>
      </c>
      <c r="EH58" s="311" t="s">
        <v>170</v>
      </c>
      <c r="EI58" s="311" t="s">
        <v>234</v>
      </c>
      <c r="EJ58" s="311" t="s">
        <v>170</v>
      </c>
      <c r="EK58" s="311" t="s">
        <v>234</v>
      </c>
      <c r="EL58" s="311" t="s">
        <v>170</v>
      </c>
      <c r="EM58" s="311" t="s">
        <v>247</v>
      </c>
      <c r="EN58" s="311" t="s">
        <v>170</v>
      </c>
      <c r="EO58" s="311" t="s">
        <v>247</v>
      </c>
      <c r="EP58" s="311" t="s">
        <v>170</v>
      </c>
      <c r="EQ58" s="311" t="s">
        <v>247</v>
      </c>
      <c r="ER58" s="311" t="s">
        <v>170</v>
      </c>
      <c r="ES58" s="311" t="s">
        <v>247</v>
      </c>
      <c r="ET58" s="311" t="s">
        <v>170</v>
      </c>
      <c r="EU58" s="311" t="s">
        <v>247</v>
      </c>
      <c r="EV58" s="311" t="s">
        <v>170</v>
      </c>
      <c r="EW58" s="311" t="s">
        <v>247</v>
      </c>
      <c r="EX58" s="311" t="s">
        <v>170</v>
      </c>
      <c r="EY58" s="311" t="s">
        <v>247</v>
      </c>
      <c r="EZ58" s="311" t="s">
        <v>170</v>
      </c>
      <c r="FA58" s="311" t="s">
        <v>312</v>
      </c>
      <c r="FB58" s="311" t="s">
        <v>170</v>
      </c>
      <c r="FC58" s="311" t="s">
        <v>312</v>
      </c>
      <c r="FD58" s="311" t="s">
        <v>170</v>
      </c>
      <c r="FE58" s="311" t="s">
        <v>312</v>
      </c>
      <c r="FF58" s="311" t="s">
        <v>170</v>
      </c>
      <c r="FG58" s="311" t="s">
        <v>312</v>
      </c>
      <c r="FH58" s="311" t="s">
        <v>170</v>
      </c>
      <c r="FI58" s="311" t="s">
        <v>312</v>
      </c>
      <c r="FJ58" s="311" t="s">
        <v>170</v>
      </c>
      <c r="FK58" s="311" t="s">
        <v>312</v>
      </c>
      <c r="FL58" s="311" t="s">
        <v>170</v>
      </c>
      <c r="FM58" s="311" t="s">
        <v>312</v>
      </c>
      <c r="FN58" s="311" t="s">
        <v>170</v>
      </c>
    </row>
    <row r="59" spans="2:170" ht="12.75">
      <c r="B59" s="264" t="s">
        <v>257</v>
      </c>
      <c r="C59" s="297" t="s">
        <v>233</v>
      </c>
      <c r="D59" s="297" t="s">
        <v>170</v>
      </c>
      <c r="E59" s="297" t="s">
        <v>140</v>
      </c>
      <c r="F59" s="297" t="s">
        <v>170</v>
      </c>
      <c r="G59" s="297" t="s">
        <v>99</v>
      </c>
      <c r="H59" s="297" t="s">
        <v>170</v>
      </c>
      <c r="I59" s="297" t="s">
        <v>145</v>
      </c>
      <c r="J59" s="297" t="s">
        <v>170</v>
      </c>
      <c r="K59" s="297" t="s">
        <v>297</v>
      </c>
      <c r="L59" s="297" t="s">
        <v>170</v>
      </c>
      <c r="M59" s="297" t="s">
        <v>298</v>
      </c>
      <c r="N59" s="297" t="s">
        <v>170</v>
      </c>
      <c r="O59" s="297" t="s">
        <v>299</v>
      </c>
      <c r="P59" s="297" t="s">
        <v>170</v>
      </c>
      <c r="Q59" s="297" t="s">
        <v>233</v>
      </c>
      <c r="R59" s="297" t="s">
        <v>170</v>
      </c>
      <c r="S59" s="297" t="s">
        <v>140</v>
      </c>
      <c r="T59" s="297" t="s">
        <v>170</v>
      </c>
      <c r="U59" s="297" t="s">
        <v>99</v>
      </c>
      <c r="V59" s="297" t="s">
        <v>170</v>
      </c>
      <c r="W59" s="297" t="s">
        <v>145</v>
      </c>
      <c r="X59" s="297" t="s">
        <v>170</v>
      </c>
      <c r="Y59" s="297" t="s">
        <v>297</v>
      </c>
      <c r="Z59" s="297" t="s">
        <v>170</v>
      </c>
      <c r="AA59" s="297" t="s">
        <v>298</v>
      </c>
      <c r="AB59" s="297" t="s">
        <v>170</v>
      </c>
      <c r="AC59" s="297" t="s">
        <v>299</v>
      </c>
      <c r="AD59" s="297" t="s">
        <v>170</v>
      </c>
      <c r="AE59" s="297" t="s">
        <v>233</v>
      </c>
      <c r="AF59" s="297" t="s">
        <v>170</v>
      </c>
      <c r="AG59" s="297" t="s">
        <v>140</v>
      </c>
      <c r="AH59" s="297" t="s">
        <v>170</v>
      </c>
      <c r="AI59" s="297" t="s">
        <v>99</v>
      </c>
      <c r="AJ59" s="297" t="s">
        <v>170</v>
      </c>
      <c r="AK59" s="297" t="s">
        <v>145</v>
      </c>
      <c r="AL59" s="297" t="s">
        <v>170</v>
      </c>
      <c r="AM59" s="297" t="s">
        <v>297</v>
      </c>
      <c r="AN59" s="297" t="s">
        <v>170</v>
      </c>
      <c r="AO59" s="297" t="s">
        <v>298</v>
      </c>
      <c r="AP59" s="297" t="s">
        <v>170</v>
      </c>
      <c r="AQ59" s="297" t="s">
        <v>299</v>
      </c>
      <c r="AR59" s="297" t="s">
        <v>170</v>
      </c>
      <c r="AS59" s="297" t="s">
        <v>233</v>
      </c>
      <c r="AT59" s="297" t="s">
        <v>170</v>
      </c>
      <c r="AU59" s="297" t="s">
        <v>140</v>
      </c>
      <c r="AV59" s="297" t="s">
        <v>170</v>
      </c>
      <c r="AW59" s="297" t="s">
        <v>99</v>
      </c>
      <c r="AX59" s="297" t="s">
        <v>170</v>
      </c>
      <c r="AY59" s="297" t="s">
        <v>145</v>
      </c>
      <c r="AZ59" s="297" t="s">
        <v>170</v>
      </c>
      <c r="BA59" s="297" t="s">
        <v>297</v>
      </c>
      <c r="BB59" s="297" t="s">
        <v>170</v>
      </c>
      <c r="BC59" s="297" t="s">
        <v>298</v>
      </c>
      <c r="BD59" s="297" t="s">
        <v>170</v>
      </c>
      <c r="BE59" s="297" t="s">
        <v>299</v>
      </c>
      <c r="BF59" s="297" t="s">
        <v>170</v>
      </c>
      <c r="BG59" s="297" t="s">
        <v>233</v>
      </c>
      <c r="BH59" s="297" t="s">
        <v>170</v>
      </c>
      <c r="BI59" s="297" t="s">
        <v>140</v>
      </c>
      <c r="BJ59" s="297" t="s">
        <v>170</v>
      </c>
      <c r="BK59" s="297" t="s">
        <v>99</v>
      </c>
      <c r="BL59" s="297" t="s">
        <v>170</v>
      </c>
      <c r="BM59" s="297" t="s">
        <v>145</v>
      </c>
      <c r="BN59" s="297" t="s">
        <v>170</v>
      </c>
      <c r="BO59" s="297" t="s">
        <v>297</v>
      </c>
      <c r="BP59" s="297" t="s">
        <v>170</v>
      </c>
      <c r="BQ59" s="297" t="s">
        <v>298</v>
      </c>
      <c r="BR59" s="297" t="s">
        <v>170</v>
      </c>
      <c r="BS59" s="297" t="s">
        <v>299</v>
      </c>
      <c r="BT59" s="297" t="s">
        <v>170</v>
      </c>
      <c r="BU59" s="297" t="s">
        <v>233</v>
      </c>
      <c r="BV59" s="297" t="s">
        <v>170</v>
      </c>
      <c r="BW59" s="297" t="s">
        <v>140</v>
      </c>
      <c r="BX59" s="297" t="s">
        <v>170</v>
      </c>
      <c r="BY59" s="297" t="s">
        <v>99</v>
      </c>
      <c r="BZ59" s="297" t="s">
        <v>170</v>
      </c>
      <c r="CA59" s="297" t="s">
        <v>145</v>
      </c>
      <c r="CB59" s="297" t="s">
        <v>170</v>
      </c>
      <c r="CC59" s="297" t="s">
        <v>297</v>
      </c>
      <c r="CD59" s="297" t="s">
        <v>170</v>
      </c>
      <c r="CE59" s="297" t="s">
        <v>298</v>
      </c>
      <c r="CF59" s="297" t="s">
        <v>170</v>
      </c>
      <c r="CG59" s="297" t="s">
        <v>299</v>
      </c>
      <c r="CH59" s="297" t="s">
        <v>170</v>
      </c>
      <c r="CI59" s="297" t="s">
        <v>233</v>
      </c>
      <c r="CJ59" s="297" t="s">
        <v>170</v>
      </c>
      <c r="CK59" s="297" t="s">
        <v>140</v>
      </c>
      <c r="CL59" s="297" t="s">
        <v>170</v>
      </c>
      <c r="CM59" s="297" t="s">
        <v>99</v>
      </c>
      <c r="CN59" s="297" t="s">
        <v>170</v>
      </c>
      <c r="CO59" s="297" t="s">
        <v>145</v>
      </c>
      <c r="CP59" s="297" t="s">
        <v>170</v>
      </c>
      <c r="CQ59" s="297" t="s">
        <v>297</v>
      </c>
      <c r="CR59" s="297" t="s">
        <v>170</v>
      </c>
      <c r="CS59" s="297" t="s">
        <v>298</v>
      </c>
      <c r="CT59" s="297" t="s">
        <v>170</v>
      </c>
      <c r="CU59" s="297" t="s">
        <v>299</v>
      </c>
      <c r="CV59" s="297" t="s">
        <v>170</v>
      </c>
      <c r="CW59" s="297" t="s">
        <v>233</v>
      </c>
      <c r="CX59" s="297" t="s">
        <v>170</v>
      </c>
      <c r="CY59" s="297" t="s">
        <v>140</v>
      </c>
      <c r="CZ59" s="297" t="s">
        <v>170</v>
      </c>
      <c r="DA59" s="297" t="s">
        <v>99</v>
      </c>
      <c r="DB59" s="297" t="s">
        <v>170</v>
      </c>
      <c r="DC59" s="297" t="s">
        <v>145</v>
      </c>
      <c r="DD59" s="297" t="s">
        <v>170</v>
      </c>
      <c r="DE59" s="297" t="s">
        <v>297</v>
      </c>
      <c r="DF59" s="297" t="s">
        <v>170</v>
      </c>
      <c r="DG59" s="297" t="s">
        <v>298</v>
      </c>
      <c r="DH59" s="297" t="s">
        <v>170</v>
      </c>
      <c r="DI59" s="297" t="s">
        <v>299</v>
      </c>
      <c r="DJ59" s="297" t="s">
        <v>170</v>
      </c>
      <c r="DK59" s="297" t="s">
        <v>233</v>
      </c>
      <c r="DL59" s="297" t="s">
        <v>170</v>
      </c>
      <c r="DM59" s="297" t="s">
        <v>140</v>
      </c>
      <c r="DN59" s="297" t="s">
        <v>170</v>
      </c>
      <c r="DO59" s="297" t="s">
        <v>99</v>
      </c>
      <c r="DP59" s="297" t="s">
        <v>170</v>
      </c>
      <c r="DQ59" s="297" t="s">
        <v>145</v>
      </c>
      <c r="DR59" s="297" t="s">
        <v>170</v>
      </c>
      <c r="DS59" s="297" t="s">
        <v>297</v>
      </c>
      <c r="DT59" s="297" t="s">
        <v>170</v>
      </c>
      <c r="DU59" s="297" t="s">
        <v>298</v>
      </c>
      <c r="DV59" s="297" t="s">
        <v>170</v>
      </c>
      <c r="DW59" s="297" t="s">
        <v>299</v>
      </c>
      <c r="DX59" s="297" t="s">
        <v>170</v>
      </c>
      <c r="DY59" s="297" t="s">
        <v>233</v>
      </c>
      <c r="DZ59" s="297" t="s">
        <v>170</v>
      </c>
      <c r="EA59" s="297" t="s">
        <v>140</v>
      </c>
      <c r="EB59" s="297" t="s">
        <v>170</v>
      </c>
      <c r="EC59" s="297" t="s">
        <v>99</v>
      </c>
      <c r="ED59" s="297" t="s">
        <v>170</v>
      </c>
      <c r="EE59" s="297" t="s">
        <v>145</v>
      </c>
      <c r="EF59" s="297" t="s">
        <v>170</v>
      </c>
      <c r="EG59" s="297" t="s">
        <v>297</v>
      </c>
      <c r="EH59" s="297" t="s">
        <v>170</v>
      </c>
      <c r="EI59" s="297" t="s">
        <v>298</v>
      </c>
      <c r="EJ59" s="297" t="s">
        <v>170</v>
      </c>
      <c r="EK59" s="297" t="s">
        <v>299</v>
      </c>
      <c r="EL59" s="297" t="s">
        <v>170</v>
      </c>
      <c r="EM59" s="297" t="s">
        <v>233</v>
      </c>
      <c r="EN59" s="297" t="s">
        <v>170</v>
      </c>
      <c r="EO59" s="297" t="s">
        <v>140</v>
      </c>
      <c r="EP59" s="297" t="s">
        <v>170</v>
      </c>
      <c r="EQ59" s="297" t="s">
        <v>99</v>
      </c>
      <c r="ER59" s="297" t="s">
        <v>170</v>
      </c>
      <c r="ES59" s="297" t="s">
        <v>145</v>
      </c>
      <c r="ET59" s="297" t="s">
        <v>170</v>
      </c>
      <c r="EU59" s="297" t="s">
        <v>297</v>
      </c>
      <c r="EV59" s="297" t="s">
        <v>170</v>
      </c>
      <c r="EW59" s="297" t="s">
        <v>298</v>
      </c>
      <c r="EX59" s="297" t="s">
        <v>170</v>
      </c>
      <c r="EY59" s="297" t="s">
        <v>299</v>
      </c>
      <c r="EZ59" s="297" t="s">
        <v>170</v>
      </c>
      <c r="FA59" s="297" t="s">
        <v>233</v>
      </c>
      <c r="FB59" s="297" t="s">
        <v>170</v>
      </c>
      <c r="FC59" s="297" t="s">
        <v>140</v>
      </c>
      <c r="FD59" s="297" t="s">
        <v>170</v>
      </c>
      <c r="FE59" s="297" t="s">
        <v>99</v>
      </c>
      <c r="FF59" s="297" t="s">
        <v>170</v>
      </c>
      <c r="FG59" s="297" t="s">
        <v>145</v>
      </c>
      <c r="FH59" s="297" t="s">
        <v>170</v>
      </c>
      <c r="FI59" s="297" t="s">
        <v>297</v>
      </c>
      <c r="FJ59" s="297" t="s">
        <v>170</v>
      </c>
      <c r="FK59" s="297" t="s">
        <v>298</v>
      </c>
      <c r="FL59" s="297" t="s">
        <v>170</v>
      </c>
      <c r="FM59" s="297" t="s">
        <v>299</v>
      </c>
      <c r="FN59" s="297" t="s">
        <v>170</v>
      </c>
    </row>
    <row r="60" spans="2:170" ht="12.75">
      <c r="B60" s="235" t="s">
        <v>258</v>
      </c>
      <c r="C60" s="1" t="s">
        <v>170</v>
      </c>
      <c r="D60" s="1" t="s">
        <v>170</v>
      </c>
      <c r="E60" s="1" t="s">
        <v>170</v>
      </c>
      <c r="F60" s="1" t="s">
        <v>170</v>
      </c>
      <c r="G60" s="1" t="s">
        <v>170</v>
      </c>
      <c r="H60" s="1" t="s">
        <v>170</v>
      </c>
      <c r="I60" s="1" t="s">
        <v>170</v>
      </c>
      <c r="J60" s="1" t="s">
        <v>170</v>
      </c>
      <c r="K60" s="1" t="s">
        <v>170</v>
      </c>
      <c r="L60" s="1" t="s">
        <v>170</v>
      </c>
      <c r="M60" s="1" t="s">
        <v>170</v>
      </c>
      <c r="N60" s="1" t="s">
        <v>170</v>
      </c>
      <c r="O60" s="1" t="s">
        <v>170</v>
      </c>
      <c r="P60" s="1" t="s">
        <v>170</v>
      </c>
      <c r="Q60" s="1" t="s">
        <v>170</v>
      </c>
      <c r="R60" s="1" t="s">
        <v>170</v>
      </c>
      <c r="S60" s="1" t="s">
        <v>170</v>
      </c>
      <c r="T60" s="1" t="s">
        <v>170</v>
      </c>
      <c r="U60" s="1" t="s">
        <v>170</v>
      </c>
      <c r="V60" s="1" t="s">
        <v>170</v>
      </c>
      <c r="W60" s="1" t="s">
        <v>170</v>
      </c>
      <c r="X60" s="1" t="s">
        <v>170</v>
      </c>
      <c r="Y60" s="1" t="s">
        <v>170</v>
      </c>
      <c r="Z60" s="1" t="s">
        <v>170</v>
      </c>
      <c r="AA60" s="1" t="s">
        <v>170</v>
      </c>
      <c r="AB60" s="1" t="s">
        <v>170</v>
      </c>
      <c r="AC60" s="1" t="s">
        <v>170</v>
      </c>
      <c r="AD60" s="1" t="s">
        <v>170</v>
      </c>
      <c r="AE60" s="1" t="s">
        <v>170</v>
      </c>
      <c r="AF60" s="1" t="s">
        <v>170</v>
      </c>
      <c r="AG60" s="1" t="s">
        <v>170</v>
      </c>
      <c r="AH60" s="1" t="s">
        <v>170</v>
      </c>
      <c r="AI60" s="1" t="s">
        <v>170</v>
      </c>
      <c r="AJ60" s="1" t="s">
        <v>170</v>
      </c>
      <c r="AK60" s="1" t="s">
        <v>170</v>
      </c>
      <c r="AL60" s="1" t="s">
        <v>170</v>
      </c>
      <c r="AM60" s="1" t="s">
        <v>170</v>
      </c>
      <c r="AN60" s="1" t="s">
        <v>170</v>
      </c>
      <c r="AO60" s="1" t="s">
        <v>170</v>
      </c>
      <c r="AP60" s="1" t="s">
        <v>170</v>
      </c>
      <c r="AQ60" s="1" t="s">
        <v>170</v>
      </c>
      <c r="AR60" s="1" t="s">
        <v>170</v>
      </c>
      <c r="AS60" s="1" t="s">
        <v>170</v>
      </c>
      <c r="AT60" s="1" t="s">
        <v>170</v>
      </c>
      <c r="AU60" s="1" t="s">
        <v>170</v>
      </c>
      <c r="AV60" s="1" t="s">
        <v>170</v>
      </c>
      <c r="AW60" s="1" t="s">
        <v>170</v>
      </c>
      <c r="AX60" s="1" t="s">
        <v>170</v>
      </c>
      <c r="AY60" s="1" t="s">
        <v>170</v>
      </c>
      <c r="AZ60" s="1" t="s">
        <v>170</v>
      </c>
      <c r="BA60" s="1" t="s">
        <v>170</v>
      </c>
      <c r="BB60" s="1" t="s">
        <v>170</v>
      </c>
      <c r="BC60" s="1" t="s">
        <v>170</v>
      </c>
      <c r="BD60" s="1" t="s">
        <v>170</v>
      </c>
      <c r="BE60" s="1" t="s">
        <v>170</v>
      </c>
      <c r="BF60" s="1" t="s">
        <v>170</v>
      </c>
      <c r="BG60" s="1" t="s">
        <v>170</v>
      </c>
      <c r="BH60" s="1" t="s">
        <v>170</v>
      </c>
      <c r="BI60" s="1" t="s">
        <v>170</v>
      </c>
      <c r="BJ60" s="1" t="s">
        <v>170</v>
      </c>
      <c r="BK60" s="1" t="s">
        <v>170</v>
      </c>
      <c r="BL60" s="1" t="s">
        <v>170</v>
      </c>
      <c r="BM60" s="1" t="s">
        <v>170</v>
      </c>
      <c r="BN60" s="1" t="s">
        <v>170</v>
      </c>
      <c r="BO60" s="1" t="s">
        <v>170</v>
      </c>
      <c r="BP60" s="1" t="s">
        <v>170</v>
      </c>
      <c r="BQ60" s="1" t="s">
        <v>170</v>
      </c>
      <c r="BR60" s="1" t="s">
        <v>170</v>
      </c>
      <c r="BS60" s="1" t="s">
        <v>170</v>
      </c>
      <c r="BT60" s="1" t="s">
        <v>170</v>
      </c>
      <c r="BU60" s="1" t="s">
        <v>170</v>
      </c>
      <c r="BV60" s="1" t="s">
        <v>170</v>
      </c>
      <c r="BW60" s="1" t="s">
        <v>170</v>
      </c>
      <c r="BX60" s="1" t="s">
        <v>170</v>
      </c>
      <c r="BY60" s="1" t="s">
        <v>170</v>
      </c>
      <c r="BZ60" s="1" t="s">
        <v>170</v>
      </c>
      <c r="CA60" s="1" t="s">
        <v>170</v>
      </c>
      <c r="CB60" s="1" t="s">
        <v>170</v>
      </c>
      <c r="CC60" s="1" t="s">
        <v>170</v>
      </c>
      <c r="CD60" s="1" t="s">
        <v>170</v>
      </c>
      <c r="CE60" s="1" t="s">
        <v>170</v>
      </c>
      <c r="CF60" s="1" t="s">
        <v>170</v>
      </c>
      <c r="CG60" s="1" t="s">
        <v>170</v>
      </c>
      <c r="CH60" s="1" t="s">
        <v>170</v>
      </c>
      <c r="CI60" s="1" t="s">
        <v>170</v>
      </c>
      <c r="CJ60" s="1" t="s">
        <v>170</v>
      </c>
      <c r="CK60" s="1" t="s">
        <v>170</v>
      </c>
      <c r="CL60" s="1" t="s">
        <v>170</v>
      </c>
      <c r="CM60" s="1" t="s">
        <v>170</v>
      </c>
      <c r="CN60" s="1" t="s">
        <v>170</v>
      </c>
      <c r="CO60" s="1" t="s">
        <v>170</v>
      </c>
      <c r="CP60" s="1" t="s">
        <v>170</v>
      </c>
      <c r="CQ60" s="1" t="s">
        <v>170</v>
      </c>
      <c r="CR60" s="1" t="s">
        <v>170</v>
      </c>
      <c r="CS60" s="1" t="s">
        <v>170</v>
      </c>
      <c r="CT60" s="1" t="s">
        <v>170</v>
      </c>
      <c r="CU60" s="1" t="s">
        <v>170</v>
      </c>
      <c r="CV60" s="1" t="s">
        <v>170</v>
      </c>
      <c r="CW60" s="1" t="s">
        <v>170</v>
      </c>
      <c r="CX60" s="1" t="s">
        <v>170</v>
      </c>
      <c r="CY60" s="1" t="s">
        <v>170</v>
      </c>
      <c r="CZ60" s="1" t="s">
        <v>170</v>
      </c>
      <c r="DA60" s="1" t="s">
        <v>170</v>
      </c>
      <c r="DB60" s="1" t="s">
        <v>170</v>
      </c>
      <c r="DC60" s="1" t="s">
        <v>170</v>
      </c>
      <c r="DD60" s="1" t="s">
        <v>170</v>
      </c>
      <c r="DE60" s="1" t="s">
        <v>170</v>
      </c>
      <c r="DF60" s="1" t="s">
        <v>170</v>
      </c>
      <c r="DG60" s="1" t="s">
        <v>170</v>
      </c>
      <c r="DH60" s="1" t="s">
        <v>170</v>
      </c>
      <c r="DI60" s="1" t="s">
        <v>170</v>
      </c>
      <c r="DJ60" s="1" t="s">
        <v>170</v>
      </c>
      <c r="DK60" s="1" t="s">
        <v>170</v>
      </c>
      <c r="DL60" s="1" t="s">
        <v>170</v>
      </c>
      <c r="DM60" s="1" t="s">
        <v>170</v>
      </c>
      <c r="DN60" s="1" t="s">
        <v>170</v>
      </c>
      <c r="DO60" s="1" t="s">
        <v>170</v>
      </c>
      <c r="DP60" s="1" t="s">
        <v>170</v>
      </c>
      <c r="DQ60" s="1" t="s">
        <v>170</v>
      </c>
      <c r="DR60" s="1" t="s">
        <v>170</v>
      </c>
      <c r="DS60" s="1" t="s">
        <v>170</v>
      </c>
      <c r="DT60" s="1" t="s">
        <v>170</v>
      </c>
      <c r="DU60" s="1" t="s">
        <v>170</v>
      </c>
      <c r="DV60" s="1" t="s">
        <v>170</v>
      </c>
      <c r="DW60" s="1" t="s">
        <v>170</v>
      </c>
      <c r="DX60" s="1" t="s">
        <v>170</v>
      </c>
      <c r="DY60" s="1" t="s">
        <v>170</v>
      </c>
      <c r="DZ60" s="1" t="s">
        <v>170</v>
      </c>
      <c r="EA60" s="1" t="s">
        <v>170</v>
      </c>
      <c r="EB60" s="1" t="s">
        <v>170</v>
      </c>
      <c r="EC60" s="1" t="s">
        <v>170</v>
      </c>
      <c r="ED60" s="1" t="s">
        <v>170</v>
      </c>
      <c r="EE60" s="1" t="s">
        <v>170</v>
      </c>
      <c r="EF60" s="1" t="s">
        <v>170</v>
      </c>
      <c r="EG60" s="1" t="s">
        <v>170</v>
      </c>
      <c r="EH60" s="1" t="s">
        <v>170</v>
      </c>
      <c r="EI60" s="1" t="s">
        <v>170</v>
      </c>
      <c r="EJ60" s="1" t="s">
        <v>170</v>
      </c>
      <c r="EK60" s="1" t="s">
        <v>170</v>
      </c>
      <c r="EL60" s="1" t="s">
        <v>170</v>
      </c>
      <c r="EM60" s="1" t="s">
        <v>170</v>
      </c>
      <c r="EN60" s="1" t="s">
        <v>170</v>
      </c>
      <c r="EO60" s="1" t="s">
        <v>170</v>
      </c>
      <c r="EP60" s="1" t="s">
        <v>170</v>
      </c>
      <c r="EQ60" s="1" t="s">
        <v>170</v>
      </c>
      <c r="ER60" s="1" t="s">
        <v>170</v>
      </c>
      <c r="ES60" s="1" t="s">
        <v>170</v>
      </c>
      <c r="ET60" s="1" t="s">
        <v>170</v>
      </c>
      <c r="EU60" s="1" t="s">
        <v>170</v>
      </c>
      <c r="EV60" s="1" t="s">
        <v>170</v>
      </c>
      <c r="EW60" s="1" t="s">
        <v>170</v>
      </c>
      <c r="EX60" s="1" t="s">
        <v>170</v>
      </c>
      <c r="EY60" s="1" t="s">
        <v>170</v>
      </c>
      <c r="EZ60" s="1" t="s">
        <v>170</v>
      </c>
      <c r="FA60" s="1" t="s">
        <v>170</v>
      </c>
      <c r="FB60" s="1" t="s">
        <v>170</v>
      </c>
      <c r="FC60" s="1" t="s">
        <v>170</v>
      </c>
      <c r="FD60" s="1" t="s">
        <v>170</v>
      </c>
      <c r="FE60" s="1" t="s">
        <v>170</v>
      </c>
      <c r="FF60" s="1" t="s">
        <v>170</v>
      </c>
      <c r="FG60" s="1" t="s">
        <v>170</v>
      </c>
      <c r="FH60" s="1" t="s">
        <v>170</v>
      </c>
      <c r="FI60" s="1" t="s">
        <v>170</v>
      </c>
      <c r="FJ60" s="1" t="s">
        <v>170</v>
      </c>
      <c r="FK60" s="1" t="s">
        <v>170</v>
      </c>
      <c r="FL60" s="1" t="s">
        <v>170</v>
      </c>
      <c r="FM60" s="1" t="s">
        <v>170</v>
      </c>
      <c r="FN60" s="1" t="s">
        <v>170</v>
      </c>
    </row>
    <row r="61" spans="2:170" ht="12.75">
      <c r="B61" s="236" t="s">
        <v>208</v>
      </c>
      <c r="C61" s="240" t="s">
        <v>56</v>
      </c>
      <c r="D61" s="240" t="s">
        <v>170</v>
      </c>
      <c r="E61" s="241">
        <v>16479.54</v>
      </c>
      <c r="F61" s="240" t="s">
        <v>170</v>
      </c>
      <c r="G61" s="240" t="s">
        <v>56</v>
      </c>
      <c r="H61" s="240" t="s">
        <v>170</v>
      </c>
      <c r="I61" s="241">
        <v>1281.94</v>
      </c>
      <c r="J61" s="240" t="s">
        <v>170</v>
      </c>
      <c r="K61" s="240" t="s">
        <v>56</v>
      </c>
      <c r="L61" s="240" t="s">
        <v>170</v>
      </c>
      <c r="M61" s="240" t="s">
        <v>56</v>
      </c>
      <c r="N61" s="240" t="s">
        <v>170</v>
      </c>
      <c r="O61" s="240" t="s">
        <v>56</v>
      </c>
      <c r="P61" s="240" t="s">
        <v>170</v>
      </c>
      <c r="Q61" s="240" t="s">
        <v>56</v>
      </c>
      <c r="R61" s="240" t="s">
        <v>170</v>
      </c>
      <c r="S61" s="241">
        <v>16614.84</v>
      </c>
      <c r="T61" s="240" t="s">
        <v>170</v>
      </c>
      <c r="U61" s="241">
        <v>7216.51</v>
      </c>
      <c r="V61" s="240" t="s">
        <v>170</v>
      </c>
      <c r="W61" s="240" t="s">
        <v>56</v>
      </c>
      <c r="X61" s="240" t="s">
        <v>170</v>
      </c>
      <c r="Y61" s="240" t="s">
        <v>56</v>
      </c>
      <c r="Z61" s="240" t="s">
        <v>170</v>
      </c>
      <c r="AA61" s="240" t="s">
        <v>56</v>
      </c>
      <c r="AB61" s="240" t="s">
        <v>170</v>
      </c>
      <c r="AC61" s="240" t="s">
        <v>56</v>
      </c>
      <c r="AD61" s="240" t="s">
        <v>170</v>
      </c>
      <c r="AE61" s="240" t="s">
        <v>56</v>
      </c>
      <c r="AF61" s="240" t="s">
        <v>170</v>
      </c>
      <c r="AG61" s="241">
        <v>18741.15</v>
      </c>
      <c r="AH61" s="240" t="s">
        <v>170</v>
      </c>
      <c r="AI61" s="242">
        <v>9280.5</v>
      </c>
      <c r="AJ61" s="240" t="s">
        <v>170</v>
      </c>
      <c r="AK61" s="240" t="s">
        <v>56</v>
      </c>
      <c r="AL61" s="240" t="s">
        <v>170</v>
      </c>
      <c r="AM61" s="240" t="s">
        <v>56</v>
      </c>
      <c r="AN61" s="240" t="s">
        <v>170</v>
      </c>
      <c r="AO61" s="240" t="s">
        <v>56</v>
      </c>
      <c r="AP61" s="240" t="s">
        <v>170</v>
      </c>
      <c r="AQ61" s="240" t="s">
        <v>56</v>
      </c>
      <c r="AR61" s="240" t="s">
        <v>170</v>
      </c>
      <c r="AS61" s="240" t="s">
        <v>56</v>
      </c>
      <c r="AT61" s="240" t="s">
        <v>170</v>
      </c>
      <c r="AU61" s="241">
        <v>21681.57</v>
      </c>
      <c r="AV61" s="240" t="s">
        <v>170</v>
      </c>
      <c r="AW61" s="241">
        <v>9312.03</v>
      </c>
      <c r="AX61" s="240" t="s">
        <v>170</v>
      </c>
      <c r="AY61" s="241">
        <v>1931.11</v>
      </c>
      <c r="AZ61" s="240" t="s">
        <v>170</v>
      </c>
      <c r="BA61" s="240" t="s">
        <v>56</v>
      </c>
      <c r="BB61" s="240" t="s">
        <v>170</v>
      </c>
      <c r="BC61" s="240" t="s">
        <v>56</v>
      </c>
      <c r="BD61" s="240" t="s">
        <v>170</v>
      </c>
      <c r="BE61" s="240" t="s">
        <v>56</v>
      </c>
      <c r="BF61" s="240" t="s">
        <v>170</v>
      </c>
      <c r="BG61" s="240" t="s">
        <v>56</v>
      </c>
      <c r="BH61" s="240" t="s">
        <v>170</v>
      </c>
      <c r="BI61" s="241">
        <v>19189.22</v>
      </c>
      <c r="BJ61" s="240" t="s">
        <v>170</v>
      </c>
      <c r="BK61" s="241">
        <v>7908.26</v>
      </c>
      <c r="BL61" s="240" t="s">
        <v>170</v>
      </c>
      <c r="BM61" s="241">
        <v>2443.15</v>
      </c>
      <c r="BN61" s="240" t="s">
        <v>170</v>
      </c>
      <c r="BO61" s="241">
        <v>84.06</v>
      </c>
      <c r="BP61" s="240" t="s">
        <v>170</v>
      </c>
      <c r="BQ61" s="240" t="s">
        <v>56</v>
      </c>
      <c r="BR61" s="240" t="s">
        <v>170</v>
      </c>
      <c r="BS61" s="240" t="s">
        <v>56</v>
      </c>
      <c r="BT61" s="240" t="s">
        <v>170</v>
      </c>
      <c r="BU61" s="240" t="s">
        <v>56</v>
      </c>
      <c r="BV61" s="240" t="s">
        <v>170</v>
      </c>
      <c r="BW61" s="241">
        <v>18244.24</v>
      </c>
      <c r="BX61" s="240" t="s">
        <v>170</v>
      </c>
      <c r="BY61" s="242">
        <v>8759.4</v>
      </c>
      <c r="BZ61" s="240" t="s">
        <v>170</v>
      </c>
      <c r="CA61" s="241">
        <v>2542.77</v>
      </c>
      <c r="CB61" s="240" t="s">
        <v>170</v>
      </c>
      <c r="CC61" s="241">
        <v>89.69</v>
      </c>
      <c r="CD61" s="240" t="s">
        <v>170</v>
      </c>
      <c r="CE61" s="241">
        <v>762.24</v>
      </c>
      <c r="CF61" s="240" t="s">
        <v>170</v>
      </c>
      <c r="CG61" s="241">
        <v>200.02</v>
      </c>
      <c r="CH61" s="240" t="s">
        <v>170</v>
      </c>
      <c r="CI61" s="240" t="s">
        <v>56</v>
      </c>
      <c r="CJ61" s="240" t="s">
        <v>170</v>
      </c>
      <c r="CK61" s="241">
        <v>19746.61</v>
      </c>
      <c r="CL61" s="240" t="s">
        <v>170</v>
      </c>
      <c r="CM61" s="241">
        <v>10442.43</v>
      </c>
      <c r="CN61" s="240" t="s">
        <v>170</v>
      </c>
      <c r="CO61" s="242">
        <v>2743</v>
      </c>
      <c r="CP61" s="240" t="s">
        <v>170</v>
      </c>
      <c r="CQ61" s="240" t="s">
        <v>56</v>
      </c>
      <c r="CR61" s="240" t="s">
        <v>170</v>
      </c>
      <c r="CS61" s="241">
        <v>881.41</v>
      </c>
      <c r="CT61" s="240" t="s">
        <v>170</v>
      </c>
      <c r="CU61" s="241">
        <v>187.27</v>
      </c>
      <c r="CV61" s="240" t="s">
        <v>170</v>
      </c>
      <c r="CW61" s="240" t="s">
        <v>56</v>
      </c>
      <c r="CX61" s="240" t="s">
        <v>170</v>
      </c>
      <c r="CY61" s="241">
        <v>17916.57</v>
      </c>
      <c r="CZ61" s="240" t="s">
        <v>170</v>
      </c>
      <c r="DA61" s="241">
        <v>10003.03</v>
      </c>
      <c r="DB61" s="240" t="s">
        <v>170</v>
      </c>
      <c r="DC61" s="241">
        <v>2912.11</v>
      </c>
      <c r="DD61" s="240" t="s">
        <v>170</v>
      </c>
      <c r="DE61" s="240" t="s">
        <v>56</v>
      </c>
      <c r="DF61" s="240" t="s">
        <v>170</v>
      </c>
      <c r="DG61" s="240" t="s">
        <v>56</v>
      </c>
      <c r="DH61" s="240" t="s">
        <v>170</v>
      </c>
      <c r="DI61" s="241">
        <v>192.21</v>
      </c>
      <c r="DJ61" s="240" t="s">
        <v>170</v>
      </c>
      <c r="DK61" s="240" t="s">
        <v>56</v>
      </c>
      <c r="DL61" s="240" t="s">
        <v>170</v>
      </c>
      <c r="DM61" s="241">
        <v>15288.88</v>
      </c>
      <c r="DN61" s="240" t="s">
        <v>170</v>
      </c>
      <c r="DO61" s="241">
        <v>10278.96</v>
      </c>
      <c r="DP61" s="240" t="s">
        <v>170</v>
      </c>
      <c r="DQ61" s="241">
        <v>2813.26</v>
      </c>
      <c r="DR61" s="240" t="s">
        <v>170</v>
      </c>
      <c r="DS61" s="240" t="s">
        <v>56</v>
      </c>
      <c r="DT61" s="240" t="s">
        <v>170</v>
      </c>
      <c r="DU61" s="240" t="s">
        <v>56</v>
      </c>
      <c r="DV61" s="240" t="s">
        <v>170</v>
      </c>
      <c r="DW61" s="240" t="s">
        <v>56</v>
      </c>
      <c r="DX61" s="240" t="s">
        <v>170</v>
      </c>
      <c r="DY61" s="240" t="s">
        <v>56</v>
      </c>
      <c r="DZ61" s="240" t="s">
        <v>170</v>
      </c>
      <c r="EA61" s="241">
        <v>16563.24</v>
      </c>
      <c r="EB61" s="240" t="s">
        <v>170</v>
      </c>
      <c r="EC61" s="241">
        <v>9026.95</v>
      </c>
      <c r="ED61" s="240" t="s">
        <v>170</v>
      </c>
      <c r="EE61" s="241">
        <v>2681.84</v>
      </c>
      <c r="EF61" s="240" t="s">
        <v>170</v>
      </c>
      <c r="EG61" s="240" t="s">
        <v>56</v>
      </c>
      <c r="EH61" s="240" t="s">
        <v>170</v>
      </c>
      <c r="EI61" s="240" t="s">
        <v>56</v>
      </c>
      <c r="EJ61" s="240" t="s">
        <v>170</v>
      </c>
      <c r="EK61" s="240" t="s">
        <v>56</v>
      </c>
      <c r="EL61" s="240" t="s">
        <v>170</v>
      </c>
      <c r="EM61" s="240" t="s">
        <v>56</v>
      </c>
      <c r="EN61" s="240" t="s">
        <v>170</v>
      </c>
      <c r="EO61" s="241">
        <v>16946.68</v>
      </c>
      <c r="EP61" s="240" t="s">
        <v>170</v>
      </c>
      <c r="EQ61" s="241">
        <v>10389.04</v>
      </c>
      <c r="ER61" s="240" t="s">
        <v>170</v>
      </c>
      <c r="ES61" s="242">
        <v>2712.9</v>
      </c>
      <c r="ET61" s="240" t="s">
        <v>170</v>
      </c>
      <c r="EU61" s="240" t="s">
        <v>56</v>
      </c>
      <c r="EV61" s="240" t="s">
        <v>170</v>
      </c>
      <c r="EW61" s="241">
        <v>963.44</v>
      </c>
      <c r="EX61" s="240" t="s">
        <v>170</v>
      </c>
      <c r="EY61" s="240" t="s">
        <v>56</v>
      </c>
      <c r="EZ61" s="240" t="s">
        <v>170</v>
      </c>
      <c r="FA61" s="240" t="s">
        <v>56</v>
      </c>
      <c r="FB61" s="240" t="s">
        <v>170</v>
      </c>
      <c r="FC61" s="241">
        <v>19417.65</v>
      </c>
      <c r="FD61" s="240" t="s">
        <v>170</v>
      </c>
      <c r="FE61" s="241">
        <v>9334.61</v>
      </c>
      <c r="FF61" s="240" t="s">
        <v>170</v>
      </c>
      <c r="FG61" s="242">
        <v>2506.3</v>
      </c>
      <c r="FH61" s="240" t="s">
        <v>170</v>
      </c>
      <c r="FI61" s="241">
        <v>84.11</v>
      </c>
      <c r="FJ61" s="240" t="s">
        <v>170</v>
      </c>
      <c r="FK61" s="240" t="s">
        <v>56</v>
      </c>
      <c r="FL61" s="240" t="s">
        <v>170</v>
      </c>
      <c r="FM61" s="240" t="s">
        <v>56</v>
      </c>
      <c r="FN61" s="240" t="s">
        <v>170</v>
      </c>
    </row>
    <row r="62" spans="2:170" ht="12.75">
      <c r="B62" s="236" t="s">
        <v>85</v>
      </c>
      <c r="C62" s="238">
        <v>5.69</v>
      </c>
      <c r="D62" s="237" t="s">
        <v>170</v>
      </c>
      <c r="E62" s="238">
        <v>52.21</v>
      </c>
      <c r="F62" s="237" t="s">
        <v>170</v>
      </c>
      <c r="G62" s="239">
        <v>0</v>
      </c>
      <c r="H62" s="237" t="s">
        <v>170</v>
      </c>
      <c r="I62" s="239">
        <v>0</v>
      </c>
      <c r="J62" s="237" t="s">
        <v>170</v>
      </c>
      <c r="K62" s="238">
        <v>5.69</v>
      </c>
      <c r="L62" s="237" t="s">
        <v>170</v>
      </c>
      <c r="M62" s="239">
        <v>0</v>
      </c>
      <c r="N62" s="237" t="s">
        <v>170</v>
      </c>
      <c r="O62" s="239">
        <v>0</v>
      </c>
      <c r="P62" s="237" t="s">
        <v>170</v>
      </c>
      <c r="Q62" s="239">
        <v>8.1</v>
      </c>
      <c r="R62" s="237" t="s">
        <v>170</v>
      </c>
      <c r="S62" s="239">
        <v>48.4</v>
      </c>
      <c r="T62" s="237" t="s">
        <v>170</v>
      </c>
      <c r="U62" s="239">
        <v>0</v>
      </c>
      <c r="V62" s="237" t="s">
        <v>170</v>
      </c>
      <c r="W62" s="239">
        <v>0</v>
      </c>
      <c r="X62" s="237" t="s">
        <v>170</v>
      </c>
      <c r="Y62" s="239">
        <v>8.1</v>
      </c>
      <c r="Z62" s="237" t="s">
        <v>170</v>
      </c>
      <c r="AA62" s="239">
        <v>0</v>
      </c>
      <c r="AB62" s="237" t="s">
        <v>170</v>
      </c>
      <c r="AC62" s="239">
        <v>0</v>
      </c>
      <c r="AD62" s="237" t="s">
        <v>170</v>
      </c>
      <c r="AE62" s="237" t="s">
        <v>56</v>
      </c>
      <c r="AF62" s="237" t="s">
        <v>170</v>
      </c>
      <c r="AG62" s="239">
        <v>55.9</v>
      </c>
      <c r="AH62" s="237" t="s">
        <v>170</v>
      </c>
      <c r="AI62" s="239">
        <v>0</v>
      </c>
      <c r="AJ62" s="237" t="s">
        <v>170</v>
      </c>
      <c r="AK62" s="239">
        <v>0</v>
      </c>
      <c r="AL62" s="237" t="s">
        <v>170</v>
      </c>
      <c r="AM62" s="239">
        <v>7.4</v>
      </c>
      <c r="AN62" s="237" t="s">
        <v>170</v>
      </c>
      <c r="AO62" s="239">
        <v>0</v>
      </c>
      <c r="AP62" s="237" t="s">
        <v>170</v>
      </c>
      <c r="AQ62" s="239">
        <v>0</v>
      </c>
      <c r="AR62" s="237" t="s">
        <v>170</v>
      </c>
      <c r="AS62" s="237" t="s">
        <v>56</v>
      </c>
      <c r="AT62" s="237" t="s">
        <v>170</v>
      </c>
      <c r="AU62" s="238">
        <v>53.27</v>
      </c>
      <c r="AV62" s="237" t="s">
        <v>170</v>
      </c>
      <c r="AW62" s="239">
        <v>0</v>
      </c>
      <c r="AX62" s="237" t="s">
        <v>170</v>
      </c>
      <c r="AY62" s="239">
        <v>0</v>
      </c>
      <c r="AZ62" s="237" t="s">
        <v>170</v>
      </c>
      <c r="BA62" s="239">
        <v>0</v>
      </c>
      <c r="BB62" s="237" t="s">
        <v>171</v>
      </c>
      <c r="BC62" s="239">
        <v>0</v>
      </c>
      <c r="BD62" s="237" t="s">
        <v>170</v>
      </c>
      <c r="BE62" s="239">
        <v>0</v>
      </c>
      <c r="BF62" s="237" t="s">
        <v>170</v>
      </c>
      <c r="BG62" s="238">
        <v>48.66</v>
      </c>
      <c r="BH62" s="237" t="s">
        <v>170</v>
      </c>
      <c r="BI62" s="238">
        <v>48.66</v>
      </c>
      <c r="BJ62" s="237" t="s">
        <v>170</v>
      </c>
      <c r="BK62" s="239">
        <v>0</v>
      </c>
      <c r="BL62" s="237" t="s">
        <v>171</v>
      </c>
      <c r="BM62" s="239">
        <v>0</v>
      </c>
      <c r="BN62" s="237" t="s">
        <v>170</v>
      </c>
      <c r="BO62" s="239">
        <v>0</v>
      </c>
      <c r="BP62" s="237" t="s">
        <v>171</v>
      </c>
      <c r="BQ62" s="239">
        <v>0</v>
      </c>
      <c r="BR62" s="237" t="s">
        <v>170</v>
      </c>
      <c r="BS62" s="239">
        <v>0</v>
      </c>
      <c r="BT62" s="237" t="s">
        <v>170</v>
      </c>
      <c r="BU62" s="239">
        <v>39.5</v>
      </c>
      <c r="BV62" s="237" t="s">
        <v>170</v>
      </c>
      <c r="BW62" s="238">
        <v>39.49</v>
      </c>
      <c r="BX62" s="237" t="s">
        <v>170</v>
      </c>
      <c r="BY62" s="239">
        <v>0</v>
      </c>
      <c r="BZ62" s="237" t="s">
        <v>171</v>
      </c>
      <c r="CA62" s="239">
        <v>0</v>
      </c>
      <c r="CB62" s="237" t="s">
        <v>171</v>
      </c>
      <c r="CC62" s="239">
        <v>0</v>
      </c>
      <c r="CD62" s="237" t="s">
        <v>171</v>
      </c>
      <c r="CE62" s="239">
        <v>0</v>
      </c>
      <c r="CF62" s="237" t="s">
        <v>170</v>
      </c>
      <c r="CG62" s="239">
        <v>0</v>
      </c>
      <c r="CH62" s="237" t="s">
        <v>171</v>
      </c>
      <c r="CI62" s="238">
        <v>46.39</v>
      </c>
      <c r="CJ62" s="237" t="s">
        <v>170</v>
      </c>
      <c r="CK62" s="238">
        <v>46.39</v>
      </c>
      <c r="CL62" s="237" t="s">
        <v>170</v>
      </c>
      <c r="CM62" s="239">
        <v>0</v>
      </c>
      <c r="CN62" s="237" t="s">
        <v>171</v>
      </c>
      <c r="CO62" s="239">
        <v>0</v>
      </c>
      <c r="CP62" s="237" t="s">
        <v>171</v>
      </c>
      <c r="CQ62" s="239">
        <v>0</v>
      </c>
      <c r="CR62" s="237" t="s">
        <v>171</v>
      </c>
      <c r="CS62" s="239">
        <v>0</v>
      </c>
      <c r="CT62" s="237" t="s">
        <v>170</v>
      </c>
      <c r="CU62" s="239">
        <v>0</v>
      </c>
      <c r="CV62" s="237" t="s">
        <v>171</v>
      </c>
      <c r="CW62" s="239">
        <v>43.3</v>
      </c>
      <c r="CX62" s="237" t="s">
        <v>170</v>
      </c>
      <c r="CY62" s="239">
        <v>43.3</v>
      </c>
      <c r="CZ62" s="237" t="s">
        <v>170</v>
      </c>
      <c r="DA62" s="239">
        <v>0</v>
      </c>
      <c r="DB62" s="237" t="s">
        <v>171</v>
      </c>
      <c r="DC62" s="239">
        <v>0</v>
      </c>
      <c r="DD62" s="237" t="s">
        <v>171</v>
      </c>
      <c r="DE62" s="239">
        <v>0</v>
      </c>
      <c r="DF62" s="237" t="s">
        <v>171</v>
      </c>
      <c r="DG62" s="239">
        <v>0</v>
      </c>
      <c r="DH62" s="237" t="s">
        <v>170</v>
      </c>
      <c r="DI62" s="239">
        <v>0</v>
      </c>
      <c r="DJ62" s="237" t="s">
        <v>171</v>
      </c>
      <c r="DK62" s="238">
        <v>33.43</v>
      </c>
      <c r="DL62" s="237" t="s">
        <v>170</v>
      </c>
      <c r="DM62" s="238">
        <v>33.43</v>
      </c>
      <c r="DN62" s="237" t="s">
        <v>170</v>
      </c>
      <c r="DO62" s="239">
        <v>0</v>
      </c>
      <c r="DP62" s="237" t="s">
        <v>171</v>
      </c>
      <c r="DQ62" s="239">
        <v>0</v>
      </c>
      <c r="DR62" s="237" t="s">
        <v>171</v>
      </c>
      <c r="DS62" s="239">
        <v>0</v>
      </c>
      <c r="DT62" s="237" t="s">
        <v>171</v>
      </c>
      <c r="DU62" s="239">
        <v>0</v>
      </c>
      <c r="DV62" s="237" t="s">
        <v>170</v>
      </c>
      <c r="DW62" s="239">
        <v>0</v>
      </c>
      <c r="DX62" s="237" t="s">
        <v>171</v>
      </c>
      <c r="DY62" s="238">
        <v>29.91</v>
      </c>
      <c r="DZ62" s="237" t="s">
        <v>170</v>
      </c>
      <c r="EA62" s="238">
        <v>29.91</v>
      </c>
      <c r="EB62" s="237" t="s">
        <v>170</v>
      </c>
      <c r="EC62" s="239">
        <v>0</v>
      </c>
      <c r="ED62" s="237" t="s">
        <v>171</v>
      </c>
      <c r="EE62" s="239">
        <v>0</v>
      </c>
      <c r="EF62" s="237" t="s">
        <v>171</v>
      </c>
      <c r="EG62" s="239">
        <v>0</v>
      </c>
      <c r="EH62" s="237" t="s">
        <v>171</v>
      </c>
      <c r="EI62" s="239">
        <v>0</v>
      </c>
      <c r="EJ62" s="237" t="s">
        <v>170</v>
      </c>
      <c r="EK62" s="239">
        <v>0</v>
      </c>
      <c r="EL62" s="237" t="s">
        <v>171</v>
      </c>
      <c r="EM62" s="239">
        <v>28.1</v>
      </c>
      <c r="EN62" s="237" t="s">
        <v>170</v>
      </c>
      <c r="EO62" s="239">
        <v>28.1</v>
      </c>
      <c r="EP62" s="237" t="s">
        <v>170</v>
      </c>
      <c r="EQ62" s="239">
        <v>0</v>
      </c>
      <c r="ER62" s="237" t="s">
        <v>171</v>
      </c>
      <c r="ES62" s="239">
        <v>0</v>
      </c>
      <c r="ET62" s="237" t="s">
        <v>171</v>
      </c>
      <c r="EU62" s="239">
        <v>0</v>
      </c>
      <c r="EV62" s="237" t="s">
        <v>171</v>
      </c>
      <c r="EW62" s="239">
        <v>0</v>
      </c>
      <c r="EX62" s="237" t="s">
        <v>170</v>
      </c>
      <c r="EY62" s="239">
        <v>0</v>
      </c>
      <c r="EZ62" s="237" t="s">
        <v>171</v>
      </c>
      <c r="FA62" s="238">
        <v>36.91</v>
      </c>
      <c r="FB62" s="237" t="s">
        <v>170</v>
      </c>
      <c r="FC62" s="239">
        <v>36.9</v>
      </c>
      <c r="FD62" s="237" t="s">
        <v>170</v>
      </c>
      <c r="FE62" s="239">
        <v>0</v>
      </c>
      <c r="FF62" s="237" t="s">
        <v>171</v>
      </c>
      <c r="FG62" s="239">
        <v>0</v>
      </c>
      <c r="FH62" s="237" t="s">
        <v>171</v>
      </c>
      <c r="FI62" s="239">
        <v>0</v>
      </c>
      <c r="FJ62" s="237" t="s">
        <v>171</v>
      </c>
      <c r="FK62" s="239">
        <v>0</v>
      </c>
      <c r="FL62" s="237" t="s">
        <v>170</v>
      </c>
      <c r="FM62" s="239">
        <v>0</v>
      </c>
      <c r="FN62" s="237" t="s">
        <v>171</v>
      </c>
    </row>
    <row r="63" spans="2:170" ht="12.75">
      <c r="B63" s="236" t="s">
        <v>84</v>
      </c>
      <c r="C63" s="241">
        <v>1971.42</v>
      </c>
      <c r="D63" s="240" t="s">
        <v>170</v>
      </c>
      <c r="E63" s="241">
        <v>521.05</v>
      </c>
      <c r="F63" s="240" t="s">
        <v>170</v>
      </c>
      <c r="G63" s="241">
        <v>1441.28</v>
      </c>
      <c r="H63" s="240" t="s">
        <v>170</v>
      </c>
      <c r="I63" s="242">
        <v>0.7</v>
      </c>
      <c r="J63" s="240" t="s">
        <v>170</v>
      </c>
      <c r="K63" s="242">
        <v>0</v>
      </c>
      <c r="L63" s="240" t="s">
        <v>170</v>
      </c>
      <c r="M63" s="242">
        <v>0</v>
      </c>
      <c r="N63" s="240" t="s">
        <v>170</v>
      </c>
      <c r="O63" s="242">
        <v>6.8</v>
      </c>
      <c r="P63" s="240" t="s">
        <v>170</v>
      </c>
      <c r="Q63" s="241">
        <v>1675.51</v>
      </c>
      <c r="R63" s="240" t="s">
        <v>170</v>
      </c>
      <c r="S63" s="241">
        <v>272.79</v>
      </c>
      <c r="T63" s="240" t="s">
        <v>170</v>
      </c>
      <c r="U63" s="241">
        <v>1401.53</v>
      </c>
      <c r="V63" s="240" t="s">
        <v>170</v>
      </c>
      <c r="W63" s="242">
        <v>0.2</v>
      </c>
      <c r="X63" s="240" t="s">
        <v>170</v>
      </c>
      <c r="Y63" s="240" t="s">
        <v>56</v>
      </c>
      <c r="Z63" s="240" t="s">
        <v>179</v>
      </c>
      <c r="AA63" s="242">
        <v>0</v>
      </c>
      <c r="AB63" s="240" t="s">
        <v>170</v>
      </c>
      <c r="AC63" s="240" t="s">
        <v>56</v>
      </c>
      <c r="AD63" s="240" t="s">
        <v>170</v>
      </c>
      <c r="AE63" s="241">
        <v>2316.84</v>
      </c>
      <c r="AF63" s="240" t="s">
        <v>170</v>
      </c>
      <c r="AG63" s="241">
        <v>335.62</v>
      </c>
      <c r="AH63" s="240" t="s">
        <v>170</v>
      </c>
      <c r="AI63" s="241">
        <v>1980.93</v>
      </c>
      <c r="AJ63" s="240" t="s">
        <v>170</v>
      </c>
      <c r="AK63" s="241">
        <v>0.65</v>
      </c>
      <c r="AL63" s="240" t="s">
        <v>170</v>
      </c>
      <c r="AM63" s="242">
        <v>0</v>
      </c>
      <c r="AN63" s="240" t="s">
        <v>170</v>
      </c>
      <c r="AO63" s="242">
        <v>0</v>
      </c>
      <c r="AP63" s="240" t="s">
        <v>170</v>
      </c>
      <c r="AQ63" s="240" t="s">
        <v>56</v>
      </c>
      <c r="AR63" s="240" t="s">
        <v>170</v>
      </c>
      <c r="AS63" s="240" t="s">
        <v>56</v>
      </c>
      <c r="AT63" s="240" t="s">
        <v>170</v>
      </c>
      <c r="AU63" s="241">
        <v>528.49</v>
      </c>
      <c r="AV63" s="240" t="s">
        <v>170</v>
      </c>
      <c r="AW63" s="241">
        <v>2019.51</v>
      </c>
      <c r="AX63" s="240" t="s">
        <v>170</v>
      </c>
      <c r="AY63" s="241">
        <v>0.76</v>
      </c>
      <c r="AZ63" s="240" t="s">
        <v>170</v>
      </c>
      <c r="BA63" s="242">
        <v>0</v>
      </c>
      <c r="BB63" s="240" t="s">
        <v>171</v>
      </c>
      <c r="BC63" s="242">
        <v>0</v>
      </c>
      <c r="BD63" s="240" t="s">
        <v>170</v>
      </c>
      <c r="BE63" s="240" t="s">
        <v>56</v>
      </c>
      <c r="BF63" s="240" t="s">
        <v>170</v>
      </c>
      <c r="BG63" s="241">
        <v>2188.62</v>
      </c>
      <c r="BH63" s="240" t="s">
        <v>170</v>
      </c>
      <c r="BI63" s="241">
        <v>422.56</v>
      </c>
      <c r="BJ63" s="240" t="s">
        <v>170</v>
      </c>
      <c r="BK63" s="241">
        <v>1710.43</v>
      </c>
      <c r="BL63" s="240" t="s">
        <v>170</v>
      </c>
      <c r="BM63" s="241">
        <v>41.92</v>
      </c>
      <c r="BN63" s="240" t="s">
        <v>170</v>
      </c>
      <c r="BO63" s="241">
        <v>0.11</v>
      </c>
      <c r="BP63" s="240" t="s">
        <v>170</v>
      </c>
      <c r="BQ63" s="242">
        <v>0</v>
      </c>
      <c r="BR63" s="240" t="s">
        <v>170</v>
      </c>
      <c r="BS63" s="241">
        <v>8.72</v>
      </c>
      <c r="BT63" s="240" t="s">
        <v>170</v>
      </c>
      <c r="BU63" s="241">
        <v>2393.49</v>
      </c>
      <c r="BV63" s="240" t="s">
        <v>170</v>
      </c>
      <c r="BW63" s="241">
        <v>510.93</v>
      </c>
      <c r="BX63" s="240" t="s">
        <v>170</v>
      </c>
      <c r="BY63" s="241">
        <v>1853.83</v>
      </c>
      <c r="BZ63" s="240" t="s">
        <v>170</v>
      </c>
      <c r="CA63" s="241">
        <v>19.13</v>
      </c>
      <c r="CB63" s="240" t="s">
        <v>170</v>
      </c>
      <c r="CC63" s="242">
        <v>0</v>
      </c>
      <c r="CD63" s="240" t="s">
        <v>170</v>
      </c>
      <c r="CE63" s="242">
        <v>0</v>
      </c>
      <c r="CF63" s="240" t="s">
        <v>170</v>
      </c>
      <c r="CG63" s="241">
        <v>10.64</v>
      </c>
      <c r="CH63" s="240" t="s">
        <v>170</v>
      </c>
      <c r="CI63" s="241">
        <v>2590.39</v>
      </c>
      <c r="CJ63" s="240" t="s">
        <v>170</v>
      </c>
      <c r="CK63" s="241">
        <v>482.15</v>
      </c>
      <c r="CL63" s="240" t="s">
        <v>170</v>
      </c>
      <c r="CM63" s="241">
        <v>2084.11</v>
      </c>
      <c r="CN63" s="240" t="s">
        <v>170</v>
      </c>
      <c r="CO63" s="241">
        <v>20.91</v>
      </c>
      <c r="CP63" s="240" t="s">
        <v>170</v>
      </c>
      <c r="CQ63" s="241">
        <v>0.18</v>
      </c>
      <c r="CR63" s="240" t="s">
        <v>170</v>
      </c>
      <c r="CS63" s="242">
        <v>0</v>
      </c>
      <c r="CT63" s="240" t="s">
        <v>170</v>
      </c>
      <c r="CU63" s="241">
        <v>4.19</v>
      </c>
      <c r="CV63" s="240" t="s">
        <v>170</v>
      </c>
      <c r="CW63" s="241">
        <v>2426.21</v>
      </c>
      <c r="CX63" s="240" t="s">
        <v>170</v>
      </c>
      <c r="CY63" s="241">
        <v>472.59</v>
      </c>
      <c r="CZ63" s="240" t="s">
        <v>170</v>
      </c>
      <c r="DA63" s="241">
        <v>1943.98</v>
      </c>
      <c r="DB63" s="240" t="s">
        <v>170</v>
      </c>
      <c r="DC63" s="241">
        <v>4.73</v>
      </c>
      <c r="DD63" s="240" t="s">
        <v>170</v>
      </c>
      <c r="DE63" s="241">
        <v>0.08</v>
      </c>
      <c r="DF63" s="240" t="s">
        <v>170</v>
      </c>
      <c r="DG63" s="242">
        <v>0</v>
      </c>
      <c r="DH63" s="240" t="s">
        <v>170</v>
      </c>
      <c r="DI63" s="241">
        <v>5.09</v>
      </c>
      <c r="DJ63" s="240" t="s">
        <v>170</v>
      </c>
      <c r="DK63" s="241">
        <v>2381.17</v>
      </c>
      <c r="DL63" s="240" t="s">
        <v>170</v>
      </c>
      <c r="DM63" s="241">
        <v>432.49</v>
      </c>
      <c r="DN63" s="240" t="s">
        <v>170</v>
      </c>
      <c r="DO63" s="241">
        <v>1937.21</v>
      </c>
      <c r="DP63" s="240" t="s">
        <v>170</v>
      </c>
      <c r="DQ63" s="241">
        <v>7.57</v>
      </c>
      <c r="DR63" s="240" t="s">
        <v>170</v>
      </c>
      <c r="DS63" s="242">
        <v>0</v>
      </c>
      <c r="DT63" s="240" t="s">
        <v>170</v>
      </c>
      <c r="DU63" s="242">
        <v>0</v>
      </c>
      <c r="DV63" s="240" t="s">
        <v>170</v>
      </c>
      <c r="DW63" s="241">
        <v>4.31</v>
      </c>
      <c r="DX63" s="240" t="s">
        <v>170</v>
      </c>
      <c r="DY63" s="241">
        <v>2022.97</v>
      </c>
      <c r="DZ63" s="240" t="s">
        <v>170</v>
      </c>
      <c r="EA63" s="241">
        <v>279.28</v>
      </c>
      <c r="EB63" s="240" t="s">
        <v>170</v>
      </c>
      <c r="EC63" s="241">
        <v>1733.53</v>
      </c>
      <c r="ED63" s="240" t="s">
        <v>170</v>
      </c>
      <c r="EE63" s="242">
        <v>6.2</v>
      </c>
      <c r="EF63" s="240" t="s">
        <v>170</v>
      </c>
      <c r="EG63" s="242">
        <v>0</v>
      </c>
      <c r="EH63" s="240" t="s">
        <v>170</v>
      </c>
      <c r="EI63" s="242">
        <v>0</v>
      </c>
      <c r="EJ63" s="240" t="s">
        <v>171</v>
      </c>
      <c r="EK63" s="242">
        <v>4.3</v>
      </c>
      <c r="EL63" s="240" t="s">
        <v>170</v>
      </c>
      <c r="EM63" s="241">
        <v>2385.58</v>
      </c>
      <c r="EN63" s="240" t="s">
        <v>170</v>
      </c>
      <c r="EO63" s="242">
        <v>375.8</v>
      </c>
      <c r="EP63" s="240" t="s">
        <v>170</v>
      </c>
      <c r="EQ63" s="241">
        <v>2002.18</v>
      </c>
      <c r="ER63" s="240" t="s">
        <v>170</v>
      </c>
      <c r="ES63" s="241">
        <v>2.81</v>
      </c>
      <c r="ET63" s="240" t="s">
        <v>170</v>
      </c>
      <c r="EU63" s="241">
        <v>0.92</v>
      </c>
      <c r="EV63" s="240" t="s">
        <v>170</v>
      </c>
      <c r="EW63" s="242">
        <v>0</v>
      </c>
      <c r="EX63" s="240" t="s">
        <v>171</v>
      </c>
      <c r="EY63" s="241">
        <v>4.03</v>
      </c>
      <c r="EZ63" s="240" t="s">
        <v>170</v>
      </c>
      <c r="FA63" s="241">
        <v>2452.97</v>
      </c>
      <c r="FB63" s="240" t="s">
        <v>170</v>
      </c>
      <c r="FC63" s="241">
        <v>299.42</v>
      </c>
      <c r="FD63" s="240" t="s">
        <v>170</v>
      </c>
      <c r="FE63" s="241">
        <v>2140.59</v>
      </c>
      <c r="FF63" s="240" t="s">
        <v>170</v>
      </c>
      <c r="FG63" s="241">
        <v>10.18</v>
      </c>
      <c r="FH63" s="240" t="s">
        <v>170</v>
      </c>
      <c r="FI63" s="241">
        <v>1.41</v>
      </c>
      <c r="FJ63" s="240" t="s">
        <v>170</v>
      </c>
      <c r="FK63" s="242">
        <v>0</v>
      </c>
      <c r="FL63" s="240" t="s">
        <v>171</v>
      </c>
      <c r="FM63" s="241">
        <v>1.93</v>
      </c>
      <c r="FN63" s="240" t="s">
        <v>170</v>
      </c>
    </row>
    <row r="64" spans="2:170" ht="12.75">
      <c r="B64" s="236" t="s">
        <v>155</v>
      </c>
      <c r="C64" s="239">
        <v>1182.7</v>
      </c>
      <c r="D64" s="237" t="s">
        <v>170</v>
      </c>
      <c r="E64" s="238">
        <v>1046.07</v>
      </c>
      <c r="F64" s="237" t="s">
        <v>170</v>
      </c>
      <c r="G64" s="239">
        <v>70.9</v>
      </c>
      <c r="H64" s="237" t="s">
        <v>170</v>
      </c>
      <c r="I64" s="238">
        <v>17.93</v>
      </c>
      <c r="J64" s="237" t="s">
        <v>170</v>
      </c>
      <c r="K64" s="238">
        <v>3.43</v>
      </c>
      <c r="L64" s="237" t="s">
        <v>170</v>
      </c>
      <c r="M64" s="239">
        <v>0</v>
      </c>
      <c r="N64" s="237" t="s">
        <v>170</v>
      </c>
      <c r="O64" s="239">
        <v>45.4</v>
      </c>
      <c r="P64" s="237" t="s">
        <v>170</v>
      </c>
      <c r="Q64" s="238">
        <v>1210.04</v>
      </c>
      <c r="R64" s="237" t="s">
        <v>170</v>
      </c>
      <c r="S64" s="238">
        <v>1109.14</v>
      </c>
      <c r="T64" s="237" t="s">
        <v>170</v>
      </c>
      <c r="U64" s="238">
        <v>56.94</v>
      </c>
      <c r="V64" s="237" t="s">
        <v>170</v>
      </c>
      <c r="W64" s="238">
        <v>13.15</v>
      </c>
      <c r="X64" s="237" t="s">
        <v>170</v>
      </c>
      <c r="Y64" s="239">
        <v>2.4</v>
      </c>
      <c r="Z64" s="237" t="s">
        <v>170</v>
      </c>
      <c r="AA64" s="239">
        <v>0</v>
      </c>
      <c r="AB64" s="237" t="s">
        <v>170</v>
      </c>
      <c r="AC64" s="238">
        <v>29.08</v>
      </c>
      <c r="AD64" s="237" t="s">
        <v>170</v>
      </c>
      <c r="AE64" s="238">
        <v>1532.99</v>
      </c>
      <c r="AF64" s="237" t="s">
        <v>170</v>
      </c>
      <c r="AG64" s="238">
        <v>1443.21</v>
      </c>
      <c r="AH64" s="237" t="s">
        <v>170</v>
      </c>
      <c r="AI64" s="239">
        <v>46.8</v>
      </c>
      <c r="AJ64" s="237" t="s">
        <v>170</v>
      </c>
      <c r="AK64" s="238">
        <v>13.47</v>
      </c>
      <c r="AL64" s="237" t="s">
        <v>170</v>
      </c>
      <c r="AM64" s="238">
        <v>2.07</v>
      </c>
      <c r="AN64" s="237" t="s">
        <v>170</v>
      </c>
      <c r="AO64" s="239">
        <v>0</v>
      </c>
      <c r="AP64" s="237" t="s">
        <v>170</v>
      </c>
      <c r="AQ64" s="238">
        <v>28.11</v>
      </c>
      <c r="AR64" s="237" t="s">
        <v>170</v>
      </c>
      <c r="AS64" s="238">
        <v>1643.16</v>
      </c>
      <c r="AT64" s="237" t="s">
        <v>170</v>
      </c>
      <c r="AU64" s="238">
        <v>1537.32</v>
      </c>
      <c r="AV64" s="237" t="s">
        <v>170</v>
      </c>
      <c r="AW64" s="238">
        <v>42.31</v>
      </c>
      <c r="AX64" s="237" t="s">
        <v>170</v>
      </c>
      <c r="AY64" s="238">
        <v>16.49</v>
      </c>
      <c r="AZ64" s="237" t="s">
        <v>170</v>
      </c>
      <c r="BA64" s="238">
        <v>2.39</v>
      </c>
      <c r="BB64" s="237" t="s">
        <v>170</v>
      </c>
      <c r="BC64" s="239">
        <v>0</v>
      </c>
      <c r="BD64" s="237" t="s">
        <v>170</v>
      </c>
      <c r="BE64" s="238">
        <v>45.54</v>
      </c>
      <c r="BF64" s="237" t="s">
        <v>170</v>
      </c>
      <c r="BG64" s="238">
        <v>1353.81</v>
      </c>
      <c r="BH64" s="237" t="s">
        <v>170</v>
      </c>
      <c r="BI64" s="238">
        <v>1256.21</v>
      </c>
      <c r="BJ64" s="237" t="s">
        <v>170</v>
      </c>
      <c r="BK64" s="238">
        <v>31.62</v>
      </c>
      <c r="BL64" s="237" t="s">
        <v>170</v>
      </c>
      <c r="BM64" s="238">
        <v>20.24</v>
      </c>
      <c r="BN64" s="237" t="s">
        <v>170</v>
      </c>
      <c r="BO64" s="238">
        <v>2.13</v>
      </c>
      <c r="BP64" s="237" t="s">
        <v>170</v>
      </c>
      <c r="BQ64" s="239">
        <v>0</v>
      </c>
      <c r="BR64" s="237" t="s">
        <v>170</v>
      </c>
      <c r="BS64" s="238">
        <v>44.81</v>
      </c>
      <c r="BT64" s="237" t="s">
        <v>170</v>
      </c>
      <c r="BU64" s="238">
        <v>1475.02</v>
      </c>
      <c r="BV64" s="237" t="s">
        <v>170</v>
      </c>
      <c r="BW64" s="238">
        <v>1359.13</v>
      </c>
      <c r="BX64" s="237" t="s">
        <v>170</v>
      </c>
      <c r="BY64" s="238">
        <v>44.63</v>
      </c>
      <c r="BZ64" s="237" t="s">
        <v>170</v>
      </c>
      <c r="CA64" s="238">
        <v>27.97</v>
      </c>
      <c r="CB64" s="237" t="s">
        <v>170</v>
      </c>
      <c r="CC64" s="238">
        <v>2.24</v>
      </c>
      <c r="CD64" s="237" t="s">
        <v>170</v>
      </c>
      <c r="CE64" s="239">
        <v>0</v>
      </c>
      <c r="CF64" s="237" t="s">
        <v>170</v>
      </c>
      <c r="CG64" s="238">
        <v>42.52</v>
      </c>
      <c r="CH64" s="237" t="s">
        <v>172</v>
      </c>
      <c r="CI64" s="238">
        <v>1267.34</v>
      </c>
      <c r="CJ64" s="237" t="s">
        <v>170</v>
      </c>
      <c r="CK64" s="238">
        <v>1146.22</v>
      </c>
      <c r="CL64" s="237" t="s">
        <v>170</v>
      </c>
      <c r="CM64" s="238">
        <v>53.16</v>
      </c>
      <c r="CN64" s="237" t="s">
        <v>170</v>
      </c>
      <c r="CO64" s="238">
        <v>37.01</v>
      </c>
      <c r="CP64" s="237" t="s">
        <v>170</v>
      </c>
      <c r="CQ64" s="238">
        <v>2.35</v>
      </c>
      <c r="CR64" s="237" t="s">
        <v>170</v>
      </c>
      <c r="CS64" s="239">
        <v>0</v>
      </c>
      <c r="CT64" s="237" t="s">
        <v>170</v>
      </c>
      <c r="CU64" s="239">
        <v>30.7</v>
      </c>
      <c r="CV64" s="237" t="s">
        <v>172</v>
      </c>
      <c r="CW64" s="239">
        <v>1510</v>
      </c>
      <c r="CX64" s="237" t="s">
        <v>170</v>
      </c>
      <c r="CY64" s="238">
        <v>1410.77</v>
      </c>
      <c r="CZ64" s="237" t="s">
        <v>170</v>
      </c>
      <c r="DA64" s="238">
        <v>47.59</v>
      </c>
      <c r="DB64" s="237" t="s">
        <v>170</v>
      </c>
      <c r="DC64" s="238">
        <v>25.26</v>
      </c>
      <c r="DD64" s="237" t="s">
        <v>170</v>
      </c>
      <c r="DE64" s="238">
        <v>1.75</v>
      </c>
      <c r="DF64" s="237" t="s">
        <v>170</v>
      </c>
      <c r="DG64" s="239">
        <v>0</v>
      </c>
      <c r="DH64" s="237" t="s">
        <v>170</v>
      </c>
      <c r="DI64" s="238">
        <v>25.96</v>
      </c>
      <c r="DJ64" s="237" t="s">
        <v>172</v>
      </c>
      <c r="DK64" s="238">
        <v>1246.67</v>
      </c>
      <c r="DL64" s="237" t="s">
        <v>170</v>
      </c>
      <c r="DM64" s="238">
        <v>1156.97</v>
      </c>
      <c r="DN64" s="237" t="s">
        <v>170</v>
      </c>
      <c r="DO64" s="238">
        <v>28.81</v>
      </c>
      <c r="DP64" s="237" t="s">
        <v>170</v>
      </c>
      <c r="DQ64" s="238">
        <v>27.84</v>
      </c>
      <c r="DR64" s="237" t="s">
        <v>170</v>
      </c>
      <c r="DS64" s="238">
        <v>1.35</v>
      </c>
      <c r="DT64" s="237" t="s">
        <v>170</v>
      </c>
      <c r="DU64" s="239">
        <v>0</v>
      </c>
      <c r="DV64" s="237" t="s">
        <v>170</v>
      </c>
      <c r="DW64" s="239">
        <v>33.2</v>
      </c>
      <c r="DX64" s="237" t="s">
        <v>172</v>
      </c>
      <c r="DY64" s="238">
        <v>1345.71</v>
      </c>
      <c r="DZ64" s="237" t="s">
        <v>170</v>
      </c>
      <c r="EA64" s="238">
        <v>1245.33</v>
      </c>
      <c r="EB64" s="237" t="s">
        <v>170</v>
      </c>
      <c r="EC64" s="239">
        <v>29.1</v>
      </c>
      <c r="ED64" s="237" t="s">
        <v>170</v>
      </c>
      <c r="EE64" s="238">
        <v>33.02</v>
      </c>
      <c r="EF64" s="237" t="s">
        <v>170</v>
      </c>
      <c r="EG64" s="238">
        <v>1.58</v>
      </c>
      <c r="EH64" s="237" t="s">
        <v>170</v>
      </c>
      <c r="EI64" s="239">
        <v>0</v>
      </c>
      <c r="EJ64" s="237" t="s">
        <v>170</v>
      </c>
      <c r="EK64" s="238">
        <v>38.46</v>
      </c>
      <c r="EL64" s="237" t="s">
        <v>172</v>
      </c>
      <c r="EM64" s="238">
        <v>1173.47</v>
      </c>
      <c r="EN64" s="237" t="s">
        <v>170</v>
      </c>
      <c r="EO64" s="238">
        <v>1024.93</v>
      </c>
      <c r="EP64" s="237" t="s">
        <v>170</v>
      </c>
      <c r="EQ64" s="238">
        <v>52.12</v>
      </c>
      <c r="ER64" s="237" t="s">
        <v>170</v>
      </c>
      <c r="ES64" s="238">
        <v>51.46</v>
      </c>
      <c r="ET64" s="237" t="s">
        <v>170</v>
      </c>
      <c r="EU64" s="238">
        <v>2.53</v>
      </c>
      <c r="EV64" s="237" t="s">
        <v>170</v>
      </c>
      <c r="EW64" s="239">
        <v>0</v>
      </c>
      <c r="EX64" s="237" t="s">
        <v>170</v>
      </c>
      <c r="EY64" s="238">
        <v>45.28</v>
      </c>
      <c r="EZ64" s="237" t="s">
        <v>172</v>
      </c>
      <c r="FA64" s="238">
        <v>1325.52</v>
      </c>
      <c r="FB64" s="237" t="s">
        <v>170</v>
      </c>
      <c r="FC64" s="238">
        <v>1166.39</v>
      </c>
      <c r="FD64" s="237" t="s">
        <v>170</v>
      </c>
      <c r="FE64" s="238">
        <v>59.69</v>
      </c>
      <c r="FF64" s="237" t="s">
        <v>170</v>
      </c>
      <c r="FG64" s="238">
        <v>65.54</v>
      </c>
      <c r="FH64" s="237" t="s">
        <v>170</v>
      </c>
      <c r="FI64" s="238">
        <v>2.72</v>
      </c>
      <c r="FJ64" s="237" t="s">
        <v>170</v>
      </c>
      <c r="FK64" s="239">
        <v>0</v>
      </c>
      <c r="FL64" s="237" t="s">
        <v>170</v>
      </c>
      <c r="FM64" s="239">
        <v>34.8</v>
      </c>
      <c r="FN64" s="237" t="s">
        <v>172</v>
      </c>
    </row>
    <row r="65" spans="2:170" ht="12.75">
      <c r="B65" s="236" t="s">
        <v>82</v>
      </c>
      <c r="C65" s="242">
        <v>505.6</v>
      </c>
      <c r="D65" s="240" t="s">
        <v>170</v>
      </c>
      <c r="E65" s="242">
        <v>508.3</v>
      </c>
      <c r="F65" s="240" t="s">
        <v>170</v>
      </c>
      <c r="G65" s="242">
        <v>0</v>
      </c>
      <c r="H65" s="240" t="s">
        <v>170</v>
      </c>
      <c r="I65" s="242">
        <v>0</v>
      </c>
      <c r="J65" s="240" t="s">
        <v>170</v>
      </c>
      <c r="K65" s="242">
        <v>0</v>
      </c>
      <c r="L65" s="240" t="s">
        <v>170</v>
      </c>
      <c r="M65" s="242">
        <v>0</v>
      </c>
      <c r="N65" s="240" t="s">
        <v>170</v>
      </c>
      <c r="O65" s="242">
        <v>1.3</v>
      </c>
      <c r="P65" s="240" t="s">
        <v>170</v>
      </c>
      <c r="Q65" s="242">
        <v>481.2</v>
      </c>
      <c r="R65" s="240" t="s">
        <v>170</v>
      </c>
      <c r="S65" s="242">
        <v>484.6</v>
      </c>
      <c r="T65" s="240" t="s">
        <v>170</v>
      </c>
      <c r="U65" s="242">
        <v>0</v>
      </c>
      <c r="V65" s="240" t="s">
        <v>170</v>
      </c>
      <c r="W65" s="242">
        <v>0</v>
      </c>
      <c r="X65" s="240" t="s">
        <v>170</v>
      </c>
      <c r="Y65" s="242">
        <v>0</v>
      </c>
      <c r="Z65" s="240" t="s">
        <v>170</v>
      </c>
      <c r="AA65" s="242">
        <v>0</v>
      </c>
      <c r="AB65" s="240" t="s">
        <v>170</v>
      </c>
      <c r="AC65" s="240" t="s">
        <v>56</v>
      </c>
      <c r="AD65" s="240" t="s">
        <v>170</v>
      </c>
      <c r="AE65" s="242">
        <v>683.6</v>
      </c>
      <c r="AF65" s="240" t="s">
        <v>170</v>
      </c>
      <c r="AG65" s="242">
        <v>687.7</v>
      </c>
      <c r="AH65" s="240" t="s">
        <v>170</v>
      </c>
      <c r="AI65" s="242">
        <v>0</v>
      </c>
      <c r="AJ65" s="240" t="s">
        <v>170</v>
      </c>
      <c r="AK65" s="242">
        <v>0</v>
      </c>
      <c r="AL65" s="240" t="s">
        <v>170</v>
      </c>
      <c r="AM65" s="242">
        <v>0</v>
      </c>
      <c r="AN65" s="240" t="s">
        <v>170</v>
      </c>
      <c r="AO65" s="242">
        <v>0</v>
      </c>
      <c r="AP65" s="240" t="s">
        <v>170</v>
      </c>
      <c r="AQ65" s="240" t="s">
        <v>56</v>
      </c>
      <c r="AR65" s="240" t="s">
        <v>170</v>
      </c>
      <c r="AS65" s="240" t="s">
        <v>56</v>
      </c>
      <c r="AT65" s="240" t="s">
        <v>170</v>
      </c>
      <c r="AU65" s="242">
        <v>708.9</v>
      </c>
      <c r="AV65" s="240" t="s">
        <v>170</v>
      </c>
      <c r="AW65" s="242">
        <v>0</v>
      </c>
      <c r="AX65" s="240" t="s">
        <v>170</v>
      </c>
      <c r="AY65" s="242">
        <v>0</v>
      </c>
      <c r="AZ65" s="240" t="s">
        <v>170</v>
      </c>
      <c r="BA65" s="242">
        <v>0</v>
      </c>
      <c r="BB65" s="240" t="s">
        <v>170</v>
      </c>
      <c r="BC65" s="242">
        <v>0</v>
      </c>
      <c r="BD65" s="240" t="s">
        <v>170</v>
      </c>
      <c r="BE65" s="240" t="s">
        <v>56</v>
      </c>
      <c r="BF65" s="240" t="s">
        <v>170</v>
      </c>
      <c r="BG65" s="242">
        <v>826</v>
      </c>
      <c r="BH65" s="240" t="s">
        <v>170</v>
      </c>
      <c r="BI65" s="242">
        <v>826</v>
      </c>
      <c r="BJ65" s="240" t="s">
        <v>170</v>
      </c>
      <c r="BK65" s="242">
        <v>0</v>
      </c>
      <c r="BL65" s="240" t="s">
        <v>170</v>
      </c>
      <c r="BM65" s="242">
        <v>0</v>
      </c>
      <c r="BN65" s="240" t="s">
        <v>170</v>
      </c>
      <c r="BO65" s="242">
        <v>0</v>
      </c>
      <c r="BP65" s="240" t="s">
        <v>170</v>
      </c>
      <c r="BQ65" s="242">
        <v>0</v>
      </c>
      <c r="BR65" s="240" t="s">
        <v>170</v>
      </c>
      <c r="BS65" s="242">
        <v>0</v>
      </c>
      <c r="BT65" s="240" t="s">
        <v>170</v>
      </c>
      <c r="BU65" s="241">
        <v>506.17</v>
      </c>
      <c r="BV65" s="240" t="s">
        <v>170</v>
      </c>
      <c r="BW65" s="242">
        <v>506.2</v>
      </c>
      <c r="BX65" s="240" t="s">
        <v>170</v>
      </c>
      <c r="BY65" s="242">
        <v>0</v>
      </c>
      <c r="BZ65" s="240" t="s">
        <v>170</v>
      </c>
      <c r="CA65" s="242">
        <v>0</v>
      </c>
      <c r="CB65" s="240" t="s">
        <v>170</v>
      </c>
      <c r="CC65" s="242">
        <v>0</v>
      </c>
      <c r="CD65" s="240" t="s">
        <v>170</v>
      </c>
      <c r="CE65" s="242">
        <v>0</v>
      </c>
      <c r="CF65" s="240" t="s">
        <v>170</v>
      </c>
      <c r="CG65" s="242">
        <v>0</v>
      </c>
      <c r="CH65" s="240" t="s">
        <v>170</v>
      </c>
      <c r="CI65" s="241">
        <v>742.26</v>
      </c>
      <c r="CJ65" s="240" t="s">
        <v>170</v>
      </c>
      <c r="CK65" s="242">
        <v>742.3</v>
      </c>
      <c r="CL65" s="240" t="s">
        <v>170</v>
      </c>
      <c r="CM65" s="242">
        <v>0</v>
      </c>
      <c r="CN65" s="240" t="s">
        <v>170</v>
      </c>
      <c r="CO65" s="242">
        <v>0</v>
      </c>
      <c r="CP65" s="240" t="s">
        <v>170</v>
      </c>
      <c r="CQ65" s="242">
        <v>0</v>
      </c>
      <c r="CR65" s="240" t="s">
        <v>170</v>
      </c>
      <c r="CS65" s="242">
        <v>0</v>
      </c>
      <c r="CT65" s="240" t="s">
        <v>170</v>
      </c>
      <c r="CU65" s="242">
        <v>0</v>
      </c>
      <c r="CV65" s="240" t="s">
        <v>170</v>
      </c>
      <c r="CW65" s="241">
        <v>489.12</v>
      </c>
      <c r="CX65" s="240" t="s">
        <v>170</v>
      </c>
      <c r="CY65" s="242">
        <v>489.1</v>
      </c>
      <c r="CZ65" s="240" t="s">
        <v>170</v>
      </c>
      <c r="DA65" s="242">
        <v>0</v>
      </c>
      <c r="DB65" s="240" t="s">
        <v>170</v>
      </c>
      <c r="DC65" s="242">
        <v>0</v>
      </c>
      <c r="DD65" s="240" t="s">
        <v>170</v>
      </c>
      <c r="DE65" s="242">
        <v>0</v>
      </c>
      <c r="DF65" s="240" t="s">
        <v>170</v>
      </c>
      <c r="DG65" s="242">
        <v>0</v>
      </c>
      <c r="DH65" s="240" t="s">
        <v>170</v>
      </c>
      <c r="DI65" s="242">
        <v>0</v>
      </c>
      <c r="DJ65" s="240" t="s">
        <v>170</v>
      </c>
      <c r="DK65" s="241">
        <v>729.03</v>
      </c>
      <c r="DL65" s="240" t="s">
        <v>170</v>
      </c>
      <c r="DM65" s="242">
        <v>729</v>
      </c>
      <c r="DN65" s="240" t="s">
        <v>170</v>
      </c>
      <c r="DO65" s="242">
        <v>0</v>
      </c>
      <c r="DP65" s="240" t="s">
        <v>170</v>
      </c>
      <c r="DQ65" s="242">
        <v>0</v>
      </c>
      <c r="DR65" s="240" t="s">
        <v>170</v>
      </c>
      <c r="DS65" s="242">
        <v>0</v>
      </c>
      <c r="DT65" s="240" t="s">
        <v>170</v>
      </c>
      <c r="DU65" s="242">
        <v>0</v>
      </c>
      <c r="DV65" s="240" t="s">
        <v>170</v>
      </c>
      <c r="DW65" s="242">
        <v>0</v>
      </c>
      <c r="DX65" s="240" t="s">
        <v>170</v>
      </c>
      <c r="DY65" s="241">
        <v>560.24</v>
      </c>
      <c r="DZ65" s="240" t="s">
        <v>170</v>
      </c>
      <c r="EA65" s="242">
        <v>560.2</v>
      </c>
      <c r="EB65" s="240" t="s">
        <v>170</v>
      </c>
      <c r="EC65" s="242">
        <v>0</v>
      </c>
      <c r="ED65" s="240" t="s">
        <v>170</v>
      </c>
      <c r="EE65" s="242">
        <v>0</v>
      </c>
      <c r="EF65" s="240" t="s">
        <v>170</v>
      </c>
      <c r="EG65" s="242">
        <v>0</v>
      </c>
      <c r="EH65" s="240" t="s">
        <v>170</v>
      </c>
      <c r="EI65" s="242">
        <v>0</v>
      </c>
      <c r="EJ65" s="240" t="s">
        <v>170</v>
      </c>
      <c r="EK65" s="242">
        <v>0</v>
      </c>
      <c r="EL65" s="240" t="s">
        <v>170</v>
      </c>
      <c r="EM65" s="241">
        <v>650.89</v>
      </c>
      <c r="EN65" s="240" t="s">
        <v>170</v>
      </c>
      <c r="EO65" s="242">
        <v>650.9</v>
      </c>
      <c r="EP65" s="240" t="s">
        <v>170</v>
      </c>
      <c r="EQ65" s="242">
        <v>0</v>
      </c>
      <c r="ER65" s="240" t="s">
        <v>170</v>
      </c>
      <c r="ES65" s="242">
        <v>0</v>
      </c>
      <c r="ET65" s="240" t="s">
        <v>170</v>
      </c>
      <c r="EU65" s="242">
        <v>0</v>
      </c>
      <c r="EV65" s="240" t="s">
        <v>170</v>
      </c>
      <c r="EW65" s="242">
        <v>0</v>
      </c>
      <c r="EX65" s="240" t="s">
        <v>170</v>
      </c>
      <c r="EY65" s="242">
        <v>0</v>
      </c>
      <c r="EZ65" s="240" t="s">
        <v>170</v>
      </c>
      <c r="FA65" s="241">
        <v>889.19</v>
      </c>
      <c r="FB65" s="240" t="s">
        <v>170</v>
      </c>
      <c r="FC65" s="242">
        <v>889.2</v>
      </c>
      <c r="FD65" s="240" t="s">
        <v>170</v>
      </c>
      <c r="FE65" s="242">
        <v>0</v>
      </c>
      <c r="FF65" s="240" t="s">
        <v>170</v>
      </c>
      <c r="FG65" s="242">
        <v>0</v>
      </c>
      <c r="FH65" s="240" t="s">
        <v>170</v>
      </c>
      <c r="FI65" s="242">
        <v>0</v>
      </c>
      <c r="FJ65" s="240" t="s">
        <v>170</v>
      </c>
      <c r="FK65" s="242">
        <v>0</v>
      </c>
      <c r="FL65" s="240" t="s">
        <v>170</v>
      </c>
      <c r="FM65" s="242">
        <v>0</v>
      </c>
      <c r="FN65" s="240" t="s">
        <v>170</v>
      </c>
    </row>
    <row r="66" spans="2:170" ht="12.75">
      <c r="B66" s="236" t="s">
        <v>127</v>
      </c>
      <c r="C66" s="239">
        <v>3960.3</v>
      </c>
      <c r="D66" s="237" t="s">
        <v>170</v>
      </c>
      <c r="E66" s="239">
        <v>3869.5</v>
      </c>
      <c r="F66" s="237" t="s">
        <v>170</v>
      </c>
      <c r="G66" s="239">
        <v>53.2</v>
      </c>
      <c r="H66" s="237" t="s">
        <v>170</v>
      </c>
      <c r="I66" s="237" t="s">
        <v>56</v>
      </c>
      <c r="J66" s="237" t="s">
        <v>173</v>
      </c>
      <c r="K66" s="237" t="s">
        <v>56</v>
      </c>
      <c r="L66" s="237" t="s">
        <v>173</v>
      </c>
      <c r="M66" s="239">
        <v>0</v>
      </c>
      <c r="N66" s="237" t="s">
        <v>170</v>
      </c>
      <c r="O66" s="237" t="s">
        <v>56</v>
      </c>
      <c r="P66" s="237" t="s">
        <v>173</v>
      </c>
      <c r="Q66" s="239">
        <v>4925.5</v>
      </c>
      <c r="R66" s="237" t="s">
        <v>170</v>
      </c>
      <c r="S66" s="239">
        <v>4821.1</v>
      </c>
      <c r="T66" s="237" t="s">
        <v>170</v>
      </c>
      <c r="U66" s="239">
        <v>62.8</v>
      </c>
      <c r="V66" s="237" t="s">
        <v>170</v>
      </c>
      <c r="W66" s="237" t="s">
        <v>56</v>
      </c>
      <c r="X66" s="237" t="s">
        <v>173</v>
      </c>
      <c r="Y66" s="237" t="s">
        <v>56</v>
      </c>
      <c r="Z66" s="237" t="s">
        <v>173</v>
      </c>
      <c r="AA66" s="239">
        <v>0</v>
      </c>
      <c r="AB66" s="237" t="s">
        <v>170</v>
      </c>
      <c r="AC66" s="237" t="s">
        <v>56</v>
      </c>
      <c r="AD66" s="237" t="s">
        <v>173</v>
      </c>
      <c r="AE66" s="239">
        <v>5872.1</v>
      </c>
      <c r="AF66" s="237" t="s">
        <v>170</v>
      </c>
      <c r="AG66" s="239">
        <v>5784.3</v>
      </c>
      <c r="AH66" s="237" t="s">
        <v>170</v>
      </c>
      <c r="AI66" s="239">
        <v>46.1</v>
      </c>
      <c r="AJ66" s="237" t="s">
        <v>170</v>
      </c>
      <c r="AK66" s="237" t="s">
        <v>56</v>
      </c>
      <c r="AL66" s="237" t="s">
        <v>173</v>
      </c>
      <c r="AM66" s="237" t="s">
        <v>56</v>
      </c>
      <c r="AN66" s="237" t="s">
        <v>173</v>
      </c>
      <c r="AO66" s="239">
        <v>0</v>
      </c>
      <c r="AP66" s="237" t="s">
        <v>170</v>
      </c>
      <c r="AQ66" s="237" t="s">
        <v>56</v>
      </c>
      <c r="AR66" s="237" t="s">
        <v>173</v>
      </c>
      <c r="AS66" s="239">
        <v>6343</v>
      </c>
      <c r="AT66" s="237" t="s">
        <v>170</v>
      </c>
      <c r="AU66" s="239">
        <v>6247.4</v>
      </c>
      <c r="AV66" s="237" t="s">
        <v>170</v>
      </c>
      <c r="AW66" s="239">
        <v>46</v>
      </c>
      <c r="AX66" s="237" t="s">
        <v>170</v>
      </c>
      <c r="AY66" s="237" t="s">
        <v>56</v>
      </c>
      <c r="AZ66" s="237" t="s">
        <v>173</v>
      </c>
      <c r="BA66" s="237" t="s">
        <v>56</v>
      </c>
      <c r="BB66" s="237" t="s">
        <v>173</v>
      </c>
      <c r="BC66" s="239">
        <v>0</v>
      </c>
      <c r="BD66" s="237" t="s">
        <v>170</v>
      </c>
      <c r="BE66" s="237" t="s">
        <v>56</v>
      </c>
      <c r="BF66" s="237" t="s">
        <v>173</v>
      </c>
      <c r="BG66" s="239">
        <v>5117.7</v>
      </c>
      <c r="BH66" s="237" t="s">
        <v>170</v>
      </c>
      <c r="BI66" s="239">
        <v>5016.8</v>
      </c>
      <c r="BJ66" s="237" t="s">
        <v>170</v>
      </c>
      <c r="BK66" s="239">
        <v>35.3</v>
      </c>
      <c r="BL66" s="237" t="s">
        <v>170</v>
      </c>
      <c r="BM66" s="237" t="s">
        <v>56</v>
      </c>
      <c r="BN66" s="237" t="s">
        <v>173</v>
      </c>
      <c r="BO66" s="237" t="s">
        <v>56</v>
      </c>
      <c r="BP66" s="237" t="s">
        <v>173</v>
      </c>
      <c r="BQ66" s="239">
        <v>0</v>
      </c>
      <c r="BR66" s="237" t="s">
        <v>170</v>
      </c>
      <c r="BS66" s="237" t="s">
        <v>56</v>
      </c>
      <c r="BT66" s="237" t="s">
        <v>173</v>
      </c>
      <c r="BU66" s="239">
        <v>4676.2</v>
      </c>
      <c r="BV66" s="237" t="s">
        <v>170</v>
      </c>
      <c r="BW66" s="239">
        <v>4579.6</v>
      </c>
      <c r="BX66" s="237" t="s">
        <v>170</v>
      </c>
      <c r="BY66" s="239">
        <v>35.7</v>
      </c>
      <c r="BZ66" s="237" t="s">
        <v>170</v>
      </c>
      <c r="CA66" s="239">
        <v>43.2</v>
      </c>
      <c r="CB66" s="237" t="s">
        <v>170</v>
      </c>
      <c r="CC66" s="237" t="s">
        <v>56</v>
      </c>
      <c r="CD66" s="237" t="s">
        <v>173</v>
      </c>
      <c r="CE66" s="239">
        <v>0</v>
      </c>
      <c r="CF66" s="237" t="s">
        <v>170</v>
      </c>
      <c r="CG66" s="237" t="s">
        <v>56</v>
      </c>
      <c r="CH66" s="237" t="s">
        <v>173</v>
      </c>
      <c r="CI66" s="239">
        <v>4398.5</v>
      </c>
      <c r="CJ66" s="237" t="s">
        <v>170</v>
      </c>
      <c r="CK66" s="239">
        <v>4275.6</v>
      </c>
      <c r="CL66" s="237" t="s">
        <v>172</v>
      </c>
      <c r="CM66" s="239">
        <v>39.6</v>
      </c>
      <c r="CN66" s="237" t="s">
        <v>170</v>
      </c>
      <c r="CO66" s="239">
        <v>65.7</v>
      </c>
      <c r="CP66" s="237" t="s">
        <v>170</v>
      </c>
      <c r="CQ66" s="237" t="s">
        <v>56</v>
      </c>
      <c r="CR66" s="237" t="s">
        <v>173</v>
      </c>
      <c r="CS66" s="239">
        <v>0</v>
      </c>
      <c r="CT66" s="237" t="s">
        <v>170</v>
      </c>
      <c r="CU66" s="237" t="s">
        <v>56</v>
      </c>
      <c r="CV66" s="237" t="s">
        <v>173</v>
      </c>
      <c r="CW66" s="239">
        <v>3784.5</v>
      </c>
      <c r="CX66" s="237" t="s">
        <v>170</v>
      </c>
      <c r="CY66" s="239">
        <v>3677.2</v>
      </c>
      <c r="CZ66" s="237" t="s">
        <v>170</v>
      </c>
      <c r="DA66" s="239">
        <v>35.5</v>
      </c>
      <c r="DB66" s="237" t="s">
        <v>170</v>
      </c>
      <c r="DC66" s="239">
        <v>58.7</v>
      </c>
      <c r="DD66" s="237" t="s">
        <v>170</v>
      </c>
      <c r="DE66" s="237" t="s">
        <v>56</v>
      </c>
      <c r="DF66" s="237" t="s">
        <v>173</v>
      </c>
      <c r="DG66" s="239">
        <v>0</v>
      </c>
      <c r="DH66" s="237" t="s">
        <v>170</v>
      </c>
      <c r="DI66" s="237" t="s">
        <v>56</v>
      </c>
      <c r="DJ66" s="237" t="s">
        <v>173</v>
      </c>
      <c r="DK66" s="239">
        <v>2973.5</v>
      </c>
      <c r="DL66" s="237" t="s">
        <v>170</v>
      </c>
      <c r="DM66" s="239">
        <v>2830.2</v>
      </c>
      <c r="DN66" s="237" t="s">
        <v>170</v>
      </c>
      <c r="DO66" s="239">
        <v>46</v>
      </c>
      <c r="DP66" s="237" t="s">
        <v>170</v>
      </c>
      <c r="DQ66" s="239">
        <v>84.1</v>
      </c>
      <c r="DR66" s="237" t="s">
        <v>170</v>
      </c>
      <c r="DS66" s="237" t="s">
        <v>56</v>
      </c>
      <c r="DT66" s="237" t="s">
        <v>173</v>
      </c>
      <c r="DU66" s="239">
        <v>0</v>
      </c>
      <c r="DV66" s="237" t="s">
        <v>170</v>
      </c>
      <c r="DW66" s="237" t="s">
        <v>56</v>
      </c>
      <c r="DX66" s="237" t="s">
        <v>173</v>
      </c>
      <c r="DY66" s="239">
        <v>3694.6</v>
      </c>
      <c r="DZ66" s="237" t="s">
        <v>170</v>
      </c>
      <c r="EA66" s="239">
        <v>3527.3</v>
      </c>
      <c r="EB66" s="237" t="s">
        <v>170</v>
      </c>
      <c r="EC66" s="239">
        <v>58</v>
      </c>
      <c r="ED66" s="237" t="s">
        <v>170</v>
      </c>
      <c r="EE66" s="239">
        <v>90.5</v>
      </c>
      <c r="EF66" s="237" t="s">
        <v>170</v>
      </c>
      <c r="EG66" s="237" t="s">
        <v>56</v>
      </c>
      <c r="EH66" s="237" t="s">
        <v>173</v>
      </c>
      <c r="EI66" s="239">
        <v>0</v>
      </c>
      <c r="EJ66" s="237" t="s">
        <v>170</v>
      </c>
      <c r="EK66" s="237" t="s">
        <v>56</v>
      </c>
      <c r="EL66" s="237" t="s">
        <v>173</v>
      </c>
      <c r="EM66" s="239">
        <v>3738.6</v>
      </c>
      <c r="EN66" s="237" t="s">
        <v>170</v>
      </c>
      <c r="EO66" s="239">
        <v>3504.6</v>
      </c>
      <c r="EP66" s="237" t="s">
        <v>170</v>
      </c>
      <c r="EQ66" s="239">
        <v>99.7</v>
      </c>
      <c r="ER66" s="237" t="s">
        <v>170</v>
      </c>
      <c r="ES66" s="239">
        <v>106.6</v>
      </c>
      <c r="ET66" s="237" t="s">
        <v>170</v>
      </c>
      <c r="EU66" s="237" t="s">
        <v>56</v>
      </c>
      <c r="EV66" s="237" t="s">
        <v>173</v>
      </c>
      <c r="EW66" s="239">
        <v>0</v>
      </c>
      <c r="EX66" s="237" t="s">
        <v>170</v>
      </c>
      <c r="EY66" s="237" t="s">
        <v>56</v>
      </c>
      <c r="EZ66" s="237" t="s">
        <v>173</v>
      </c>
      <c r="FA66" s="239">
        <v>4600.4</v>
      </c>
      <c r="FB66" s="237" t="s">
        <v>170</v>
      </c>
      <c r="FC66" s="239">
        <v>4294.9</v>
      </c>
      <c r="FD66" s="237" t="s">
        <v>170</v>
      </c>
      <c r="FE66" s="239">
        <v>161.2</v>
      </c>
      <c r="FF66" s="237" t="s">
        <v>170</v>
      </c>
      <c r="FG66" s="239">
        <v>120.5</v>
      </c>
      <c r="FH66" s="237" t="s">
        <v>170</v>
      </c>
      <c r="FI66" s="237" t="s">
        <v>56</v>
      </c>
      <c r="FJ66" s="237" t="s">
        <v>173</v>
      </c>
      <c r="FK66" s="239">
        <v>0</v>
      </c>
      <c r="FL66" s="237" t="s">
        <v>170</v>
      </c>
      <c r="FM66" s="237" t="s">
        <v>56</v>
      </c>
      <c r="FN66" s="237" t="s">
        <v>173</v>
      </c>
    </row>
    <row r="67" spans="2:170" ht="12.75">
      <c r="B67" s="236" t="s">
        <v>80</v>
      </c>
      <c r="C67" s="242">
        <v>20</v>
      </c>
      <c r="D67" s="240" t="s">
        <v>170</v>
      </c>
      <c r="E67" s="242">
        <v>144.2</v>
      </c>
      <c r="F67" s="240" t="s">
        <v>170</v>
      </c>
      <c r="G67" s="242">
        <v>0</v>
      </c>
      <c r="H67" s="240" t="s">
        <v>170</v>
      </c>
      <c r="I67" s="242">
        <v>0</v>
      </c>
      <c r="J67" s="240" t="s">
        <v>170</v>
      </c>
      <c r="K67" s="241">
        <v>0.11</v>
      </c>
      <c r="L67" s="240" t="s">
        <v>170</v>
      </c>
      <c r="M67" s="242">
        <v>0</v>
      </c>
      <c r="N67" s="240" t="s">
        <v>170</v>
      </c>
      <c r="O67" s="242">
        <v>0</v>
      </c>
      <c r="P67" s="240" t="s">
        <v>171</v>
      </c>
      <c r="Q67" s="242">
        <v>157.8</v>
      </c>
      <c r="R67" s="240" t="s">
        <v>170</v>
      </c>
      <c r="S67" s="242">
        <v>157.8</v>
      </c>
      <c r="T67" s="240" t="s">
        <v>170</v>
      </c>
      <c r="U67" s="242">
        <v>0</v>
      </c>
      <c r="V67" s="240" t="s">
        <v>170</v>
      </c>
      <c r="W67" s="242">
        <v>0</v>
      </c>
      <c r="X67" s="240" t="s">
        <v>170</v>
      </c>
      <c r="Y67" s="242">
        <v>0</v>
      </c>
      <c r="Z67" s="240" t="s">
        <v>170</v>
      </c>
      <c r="AA67" s="242">
        <v>0</v>
      </c>
      <c r="AB67" s="240" t="s">
        <v>170</v>
      </c>
      <c r="AC67" s="242">
        <v>0</v>
      </c>
      <c r="AD67" s="240" t="s">
        <v>171</v>
      </c>
      <c r="AE67" s="242">
        <v>174.1</v>
      </c>
      <c r="AF67" s="240" t="s">
        <v>170</v>
      </c>
      <c r="AG67" s="242">
        <v>174</v>
      </c>
      <c r="AH67" s="240" t="s">
        <v>170</v>
      </c>
      <c r="AI67" s="242">
        <v>0</v>
      </c>
      <c r="AJ67" s="240" t="s">
        <v>170</v>
      </c>
      <c r="AK67" s="242">
        <v>0</v>
      </c>
      <c r="AL67" s="240" t="s">
        <v>170</v>
      </c>
      <c r="AM67" s="241">
        <v>0.11</v>
      </c>
      <c r="AN67" s="240" t="s">
        <v>170</v>
      </c>
      <c r="AO67" s="242">
        <v>0</v>
      </c>
      <c r="AP67" s="240" t="s">
        <v>170</v>
      </c>
      <c r="AQ67" s="242">
        <v>0</v>
      </c>
      <c r="AR67" s="240" t="s">
        <v>171</v>
      </c>
      <c r="AS67" s="240" t="s">
        <v>56</v>
      </c>
      <c r="AT67" s="240" t="s">
        <v>170</v>
      </c>
      <c r="AU67" s="242">
        <v>166.2</v>
      </c>
      <c r="AV67" s="240" t="s">
        <v>170</v>
      </c>
      <c r="AW67" s="242">
        <v>0</v>
      </c>
      <c r="AX67" s="240" t="s">
        <v>170</v>
      </c>
      <c r="AY67" s="242">
        <v>0</v>
      </c>
      <c r="AZ67" s="240" t="s">
        <v>170</v>
      </c>
      <c r="BA67" s="242">
        <v>0</v>
      </c>
      <c r="BB67" s="240" t="s">
        <v>170</v>
      </c>
      <c r="BC67" s="242">
        <v>0</v>
      </c>
      <c r="BD67" s="240" t="s">
        <v>170</v>
      </c>
      <c r="BE67" s="242">
        <v>0</v>
      </c>
      <c r="BF67" s="240" t="s">
        <v>171</v>
      </c>
      <c r="BG67" s="242">
        <v>196.4</v>
      </c>
      <c r="BH67" s="240" t="s">
        <v>170</v>
      </c>
      <c r="BI67" s="242">
        <v>196.3</v>
      </c>
      <c r="BJ67" s="240" t="s">
        <v>170</v>
      </c>
      <c r="BK67" s="242">
        <v>0</v>
      </c>
      <c r="BL67" s="240" t="s">
        <v>170</v>
      </c>
      <c r="BM67" s="242">
        <v>0</v>
      </c>
      <c r="BN67" s="240" t="s">
        <v>170</v>
      </c>
      <c r="BO67" s="242">
        <v>0.1</v>
      </c>
      <c r="BP67" s="240" t="s">
        <v>170</v>
      </c>
      <c r="BQ67" s="242">
        <v>0</v>
      </c>
      <c r="BR67" s="240" t="s">
        <v>170</v>
      </c>
      <c r="BS67" s="240" t="s">
        <v>56</v>
      </c>
      <c r="BT67" s="240" t="s">
        <v>170</v>
      </c>
      <c r="BU67" s="241">
        <v>102.57</v>
      </c>
      <c r="BV67" s="240" t="s">
        <v>170</v>
      </c>
      <c r="BW67" s="241">
        <v>102.48</v>
      </c>
      <c r="BX67" s="240" t="s">
        <v>170</v>
      </c>
      <c r="BY67" s="242">
        <v>0</v>
      </c>
      <c r="BZ67" s="240" t="s">
        <v>170</v>
      </c>
      <c r="CA67" s="242">
        <v>0</v>
      </c>
      <c r="CB67" s="240" t="s">
        <v>170</v>
      </c>
      <c r="CC67" s="241">
        <v>0.09</v>
      </c>
      <c r="CD67" s="240" t="s">
        <v>170</v>
      </c>
      <c r="CE67" s="242">
        <v>0</v>
      </c>
      <c r="CF67" s="240" t="s">
        <v>170</v>
      </c>
      <c r="CG67" s="242">
        <v>0</v>
      </c>
      <c r="CH67" s="240" t="s">
        <v>171</v>
      </c>
      <c r="CI67" s="241">
        <v>168.87</v>
      </c>
      <c r="CJ67" s="240" t="s">
        <v>170</v>
      </c>
      <c r="CK67" s="241">
        <v>165.27</v>
      </c>
      <c r="CL67" s="240" t="s">
        <v>170</v>
      </c>
      <c r="CM67" s="242">
        <v>0</v>
      </c>
      <c r="CN67" s="240" t="s">
        <v>170</v>
      </c>
      <c r="CO67" s="242">
        <v>0</v>
      </c>
      <c r="CP67" s="240" t="s">
        <v>170</v>
      </c>
      <c r="CQ67" s="242">
        <v>0</v>
      </c>
      <c r="CR67" s="240" t="s">
        <v>171</v>
      </c>
      <c r="CS67" s="242">
        <v>0</v>
      </c>
      <c r="CT67" s="240" t="s">
        <v>170</v>
      </c>
      <c r="CU67" s="242">
        <v>3.6</v>
      </c>
      <c r="CV67" s="240" t="s">
        <v>172</v>
      </c>
      <c r="CW67" s="241">
        <v>116.44</v>
      </c>
      <c r="CX67" s="240" t="s">
        <v>170</v>
      </c>
      <c r="CY67" s="241">
        <v>113.59</v>
      </c>
      <c r="CZ67" s="240" t="s">
        <v>170</v>
      </c>
      <c r="DA67" s="242">
        <v>0</v>
      </c>
      <c r="DB67" s="240" t="s">
        <v>170</v>
      </c>
      <c r="DC67" s="242">
        <v>0</v>
      </c>
      <c r="DD67" s="240" t="s">
        <v>170</v>
      </c>
      <c r="DE67" s="242">
        <v>0</v>
      </c>
      <c r="DF67" s="240" t="s">
        <v>171</v>
      </c>
      <c r="DG67" s="242">
        <v>0</v>
      </c>
      <c r="DH67" s="240" t="s">
        <v>170</v>
      </c>
      <c r="DI67" s="241">
        <v>2.79</v>
      </c>
      <c r="DJ67" s="240" t="s">
        <v>172</v>
      </c>
      <c r="DK67" s="241">
        <v>194.44</v>
      </c>
      <c r="DL67" s="240" t="s">
        <v>170</v>
      </c>
      <c r="DM67" s="241">
        <v>191.37</v>
      </c>
      <c r="DN67" s="240" t="s">
        <v>170</v>
      </c>
      <c r="DO67" s="242">
        <v>0</v>
      </c>
      <c r="DP67" s="240" t="s">
        <v>170</v>
      </c>
      <c r="DQ67" s="242">
        <v>0</v>
      </c>
      <c r="DR67" s="240" t="s">
        <v>170</v>
      </c>
      <c r="DS67" s="241">
        <v>0.05</v>
      </c>
      <c r="DT67" s="240" t="s">
        <v>170</v>
      </c>
      <c r="DU67" s="242">
        <v>0</v>
      </c>
      <c r="DV67" s="240" t="s">
        <v>170</v>
      </c>
      <c r="DW67" s="241">
        <v>3.02</v>
      </c>
      <c r="DX67" s="240" t="s">
        <v>172</v>
      </c>
      <c r="DY67" s="241">
        <v>206.51</v>
      </c>
      <c r="DZ67" s="240" t="s">
        <v>170</v>
      </c>
      <c r="EA67" s="241">
        <v>202.95</v>
      </c>
      <c r="EB67" s="240" t="s">
        <v>170</v>
      </c>
      <c r="EC67" s="242">
        <v>0</v>
      </c>
      <c r="ED67" s="240" t="s">
        <v>170</v>
      </c>
      <c r="EE67" s="242">
        <v>0</v>
      </c>
      <c r="EF67" s="240" t="s">
        <v>170</v>
      </c>
      <c r="EG67" s="241">
        <v>0.07</v>
      </c>
      <c r="EH67" s="240" t="s">
        <v>170</v>
      </c>
      <c r="EI67" s="242">
        <v>0</v>
      </c>
      <c r="EJ67" s="240" t="s">
        <v>170</v>
      </c>
      <c r="EK67" s="241">
        <v>3.48</v>
      </c>
      <c r="EL67" s="240" t="s">
        <v>172</v>
      </c>
      <c r="EM67" s="241">
        <v>218.28</v>
      </c>
      <c r="EN67" s="240" t="s">
        <v>170</v>
      </c>
      <c r="EO67" s="241">
        <v>216.07</v>
      </c>
      <c r="EP67" s="240" t="s">
        <v>170</v>
      </c>
      <c r="EQ67" s="242">
        <v>0</v>
      </c>
      <c r="ER67" s="240" t="s">
        <v>170</v>
      </c>
      <c r="ES67" s="242">
        <v>0</v>
      </c>
      <c r="ET67" s="240" t="s">
        <v>170</v>
      </c>
      <c r="EU67" s="241">
        <v>0.22</v>
      </c>
      <c r="EV67" s="240" t="s">
        <v>170</v>
      </c>
      <c r="EW67" s="242">
        <v>0</v>
      </c>
      <c r="EX67" s="240" t="s">
        <v>170</v>
      </c>
      <c r="EY67" s="241">
        <v>1.99</v>
      </c>
      <c r="EZ67" s="240" t="s">
        <v>172</v>
      </c>
      <c r="FA67" s="242">
        <v>223</v>
      </c>
      <c r="FB67" s="240" t="s">
        <v>170</v>
      </c>
      <c r="FC67" s="241">
        <v>218.67</v>
      </c>
      <c r="FD67" s="240" t="s">
        <v>170</v>
      </c>
      <c r="FE67" s="242">
        <v>0</v>
      </c>
      <c r="FF67" s="240" t="s">
        <v>170</v>
      </c>
      <c r="FG67" s="242">
        <v>0</v>
      </c>
      <c r="FH67" s="240" t="s">
        <v>170</v>
      </c>
      <c r="FI67" s="241">
        <v>0.18</v>
      </c>
      <c r="FJ67" s="240" t="s">
        <v>170</v>
      </c>
      <c r="FK67" s="242">
        <v>0</v>
      </c>
      <c r="FL67" s="240" t="s">
        <v>170</v>
      </c>
      <c r="FM67" s="241">
        <v>4.15</v>
      </c>
      <c r="FN67" s="240" t="s">
        <v>172</v>
      </c>
    </row>
    <row r="68" spans="2:170" ht="12.75">
      <c r="B68" s="236" t="s">
        <v>79</v>
      </c>
      <c r="C68" s="238">
        <v>54.02</v>
      </c>
      <c r="D68" s="237" t="s">
        <v>170</v>
      </c>
      <c r="E68" s="238">
        <v>54.02</v>
      </c>
      <c r="F68" s="237" t="s">
        <v>170</v>
      </c>
      <c r="G68" s="239">
        <v>0</v>
      </c>
      <c r="H68" s="237" t="s">
        <v>170</v>
      </c>
      <c r="I68" s="239">
        <v>0</v>
      </c>
      <c r="J68" s="237" t="s">
        <v>170</v>
      </c>
      <c r="K68" s="239">
        <v>0</v>
      </c>
      <c r="L68" s="237" t="s">
        <v>171</v>
      </c>
      <c r="M68" s="239">
        <v>0</v>
      </c>
      <c r="N68" s="237" t="s">
        <v>170</v>
      </c>
      <c r="O68" s="239">
        <v>0</v>
      </c>
      <c r="P68" s="237" t="s">
        <v>170</v>
      </c>
      <c r="Q68" s="238">
        <v>56.38</v>
      </c>
      <c r="R68" s="237" t="s">
        <v>170</v>
      </c>
      <c r="S68" s="238">
        <v>56.38</v>
      </c>
      <c r="T68" s="237" t="s">
        <v>170</v>
      </c>
      <c r="U68" s="239">
        <v>0</v>
      </c>
      <c r="V68" s="237" t="s">
        <v>170</v>
      </c>
      <c r="W68" s="239">
        <v>0</v>
      </c>
      <c r="X68" s="237" t="s">
        <v>170</v>
      </c>
      <c r="Y68" s="239">
        <v>0</v>
      </c>
      <c r="Z68" s="237" t="s">
        <v>171</v>
      </c>
      <c r="AA68" s="239">
        <v>0</v>
      </c>
      <c r="AB68" s="237" t="s">
        <v>170</v>
      </c>
      <c r="AC68" s="239">
        <v>0</v>
      </c>
      <c r="AD68" s="237" t="s">
        <v>171</v>
      </c>
      <c r="AE68" s="238">
        <v>47.43</v>
      </c>
      <c r="AF68" s="237" t="s">
        <v>170</v>
      </c>
      <c r="AG68" s="238">
        <v>47.43</v>
      </c>
      <c r="AH68" s="237" t="s">
        <v>170</v>
      </c>
      <c r="AI68" s="239">
        <v>0</v>
      </c>
      <c r="AJ68" s="237" t="s">
        <v>170</v>
      </c>
      <c r="AK68" s="239">
        <v>0</v>
      </c>
      <c r="AL68" s="237" t="s">
        <v>170</v>
      </c>
      <c r="AM68" s="239">
        <v>0</v>
      </c>
      <c r="AN68" s="237" t="s">
        <v>171</v>
      </c>
      <c r="AO68" s="239">
        <v>0</v>
      </c>
      <c r="AP68" s="237" t="s">
        <v>170</v>
      </c>
      <c r="AQ68" s="239">
        <v>0</v>
      </c>
      <c r="AR68" s="237" t="s">
        <v>171</v>
      </c>
      <c r="AS68" s="239">
        <v>33.4</v>
      </c>
      <c r="AT68" s="237" t="s">
        <v>170</v>
      </c>
      <c r="AU68" s="239">
        <v>33.4</v>
      </c>
      <c r="AV68" s="237" t="s">
        <v>170</v>
      </c>
      <c r="AW68" s="239">
        <v>0</v>
      </c>
      <c r="AX68" s="237" t="s">
        <v>170</v>
      </c>
      <c r="AY68" s="239">
        <v>0</v>
      </c>
      <c r="AZ68" s="237" t="s">
        <v>170</v>
      </c>
      <c r="BA68" s="239">
        <v>0</v>
      </c>
      <c r="BB68" s="237" t="s">
        <v>171</v>
      </c>
      <c r="BC68" s="239">
        <v>0</v>
      </c>
      <c r="BD68" s="237" t="s">
        <v>170</v>
      </c>
      <c r="BE68" s="239">
        <v>0</v>
      </c>
      <c r="BF68" s="237" t="s">
        <v>171</v>
      </c>
      <c r="BG68" s="238">
        <v>39.08</v>
      </c>
      <c r="BH68" s="237" t="s">
        <v>170</v>
      </c>
      <c r="BI68" s="238">
        <v>39.08</v>
      </c>
      <c r="BJ68" s="237" t="s">
        <v>170</v>
      </c>
      <c r="BK68" s="239">
        <v>0</v>
      </c>
      <c r="BL68" s="237" t="s">
        <v>171</v>
      </c>
      <c r="BM68" s="239">
        <v>0</v>
      </c>
      <c r="BN68" s="237" t="s">
        <v>170</v>
      </c>
      <c r="BO68" s="239">
        <v>0</v>
      </c>
      <c r="BP68" s="237" t="s">
        <v>171</v>
      </c>
      <c r="BQ68" s="239">
        <v>0</v>
      </c>
      <c r="BR68" s="237" t="s">
        <v>170</v>
      </c>
      <c r="BS68" s="239">
        <v>0</v>
      </c>
      <c r="BT68" s="237" t="s">
        <v>171</v>
      </c>
      <c r="BU68" s="238">
        <v>32.92</v>
      </c>
      <c r="BV68" s="237" t="s">
        <v>170</v>
      </c>
      <c r="BW68" s="238">
        <v>32.92</v>
      </c>
      <c r="BX68" s="237" t="s">
        <v>170</v>
      </c>
      <c r="BY68" s="239">
        <v>0</v>
      </c>
      <c r="BZ68" s="237" t="s">
        <v>171</v>
      </c>
      <c r="CA68" s="239">
        <v>0</v>
      </c>
      <c r="CB68" s="237" t="s">
        <v>170</v>
      </c>
      <c r="CC68" s="239">
        <v>0</v>
      </c>
      <c r="CD68" s="237" t="s">
        <v>171</v>
      </c>
      <c r="CE68" s="239">
        <v>0</v>
      </c>
      <c r="CF68" s="237" t="s">
        <v>170</v>
      </c>
      <c r="CG68" s="239">
        <v>0</v>
      </c>
      <c r="CH68" s="237" t="s">
        <v>171</v>
      </c>
      <c r="CI68" s="238">
        <v>40.65</v>
      </c>
      <c r="CJ68" s="237" t="s">
        <v>170</v>
      </c>
      <c r="CK68" s="238">
        <v>40.65</v>
      </c>
      <c r="CL68" s="237" t="s">
        <v>170</v>
      </c>
      <c r="CM68" s="239">
        <v>0</v>
      </c>
      <c r="CN68" s="237" t="s">
        <v>171</v>
      </c>
      <c r="CO68" s="239">
        <v>0</v>
      </c>
      <c r="CP68" s="237" t="s">
        <v>170</v>
      </c>
      <c r="CQ68" s="239">
        <v>0</v>
      </c>
      <c r="CR68" s="237" t="s">
        <v>171</v>
      </c>
      <c r="CS68" s="239">
        <v>0</v>
      </c>
      <c r="CT68" s="237" t="s">
        <v>170</v>
      </c>
      <c r="CU68" s="239">
        <v>0</v>
      </c>
      <c r="CV68" s="237" t="s">
        <v>171</v>
      </c>
      <c r="CW68" s="238">
        <v>40.28</v>
      </c>
      <c r="CX68" s="237" t="s">
        <v>170</v>
      </c>
      <c r="CY68" s="238">
        <v>40.28</v>
      </c>
      <c r="CZ68" s="237" t="s">
        <v>170</v>
      </c>
      <c r="DA68" s="239">
        <v>0</v>
      </c>
      <c r="DB68" s="237" t="s">
        <v>171</v>
      </c>
      <c r="DC68" s="239">
        <v>0</v>
      </c>
      <c r="DD68" s="237" t="s">
        <v>170</v>
      </c>
      <c r="DE68" s="239">
        <v>0</v>
      </c>
      <c r="DF68" s="237" t="s">
        <v>171</v>
      </c>
      <c r="DG68" s="239">
        <v>0</v>
      </c>
      <c r="DH68" s="237" t="s">
        <v>170</v>
      </c>
      <c r="DI68" s="239">
        <v>0</v>
      </c>
      <c r="DJ68" s="237" t="s">
        <v>171</v>
      </c>
      <c r="DK68" s="238">
        <v>37.49</v>
      </c>
      <c r="DL68" s="237" t="s">
        <v>170</v>
      </c>
      <c r="DM68" s="238">
        <v>37.49</v>
      </c>
      <c r="DN68" s="237" t="s">
        <v>170</v>
      </c>
      <c r="DO68" s="239">
        <v>0</v>
      </c>
      <c r="DP68" s="237" t="s">
        <v>170</v>
      </c>
      <c r="DQ68" s="239">
        <v>0</v>
      </c>
      <c r="DR68" s="237" t="s">
        <v>170</v>
      </c>
      <c r="DS68" s="239">
        <v>0</v>
      </c>
      <c r="DT68" s="237" t="s">
        <v>171</v>
      </c>
      <c r="DU68" s="239">
        <v>0</v>
      </c>
      <c r="DV68" s="237" t="s">
        <v>170</v>
      </c>
      <c r="DW68" s="239">
        <v>0</v>
      </c>
      <c r="DX68" s="237" t="s">
        <v>171</v>
      </c>
      <c r="DY68" s="238">
        <v>44.13</v>
      </c>
      <c r="DZ68" s="237" t="s">
        <v>170</v>
      </c>
      <c r="EA68" s="238">
        <v>44.13</v>
      </c>
      <c r="EB68" s="237" t="s">
        <v>170</v>
      </c>
      <c r="EC68" s="239">
        <v>0</v>
      </c>
      <c r="ED68" s="237" t="s">
        <v>170</v>
      </c>
      <c r="EE68" s="239">
        <v>0</v>
      </c>
      <c r="EF68" s="237" t="s">
        <v>170</v>
      </c>
      <c r="EG68" s="239">
        <v>0</v>
      </c>
      <c r="EH68" s="237" t="s">
        <v>171</v>
      </c>
      <c r="EI68" s="239">
        <v>0</v>
      </c>
      <c r="EJ68" s="237" t="s">
        <v>170</v>
      </c>
      <c r="EK68" s="239">
        <v>0</v>
      </c>
      <c r="EL68" s="237" t="s">
        <v>171</v>
      </c>
      <c r="EM68" s="238">
        <v>51.16</v>
      </c>
      <c r="EN68" s="237" t="s">
        <v>170</v>
      </c>
      <c r="EO68" s="238">
        <v>51.16</v>
      </c>
      <c r="EP68" s="237" t="s">
        <v>170</v>
      </c>
      <c r="EQ68" s="239">
        <v>0</v>
      </c>
      <c r="ER68" s="237" t="s">
        <v>171</v>
      </c>
      <c r="ES68" s="239">
        <v>0</v>
      </c>
      <c r="ET68" s="237" t="s">
        <v>171</v>
      </c>
      <c r="EU68" s="239">
        <v>0</v>
      </c>
      <c r="EV68" s="237" t="s">
        <v>171</v>
      </c>
      <c r="EW68" s="239">
        <v>0</v>
      </c>
      <c r="EX68" s="237" t="s">
        <v>170</v>
      </c>
      <c r="EY68" s="239">
        <v>0</v>
      </c>
      <c r="EZ68" s="237" t="s">
        <v>171</v>
      </c>
      <c r="FA68" s="238">
        <v>76.69</v>
      </c>
      <c r="FB68" s="237" t="s">
        <v>170</v>
      </c>
      <c r="FC68" s="238">
        <v>76.89</v>
      </c>
      <c r="FD68" s="237" t="s">
        <v>170</v>
      </c>
      <c r="FE68" s="239">
        <v>0</v>
      </c>
      <c r="FF68" s="237" t="s">
        <v>171</v>
      </c>
      <c r="FG68" s="239">
        <v>0</v>
      </c>
      <c r="FH68" s="237" t="s">
        <v>170</v>
      </c>
      <c r="FI68" s="239">
        <v>0</v>
      </c>
      <c r="FJ68" s="237" t="s">
        <v>171</v>
      </c>
      <c r="FK68" s="239">
        <v>0</v>
      </c>
      <c r="FL68" s="237" t="s">
        <v>170</v>
      </c>
      <c r="FM68" s="239">
        <v>0</v>
      </c>
      <c r="FN68" s="237" t="s">
        <v>171</v>
      </c>
    </row>
    <row r="69" spans="2:170" ht="12.75">
      <c r="B69" s="236" t="s">
        <v>78</v>
      </c>
      <c r="C69" s="241">
        <v>863.86</v>
      </c>
      <c r="D69" s="240" t="s">
        <v>170</v>
      </c>
      <c r="E69" s="241">
        <v>4.81</v>
      </c>
      <c r="F69" s="240" t="s">
        <v>170</v>
      </c>
      <c r="G69" s="241">
        <v>210.37</v>
      </c>
      <c r="H69" s="240" t="s">
        <v>170</v>
      </c>
      <c r="I69" s="241">
        <v>0.47</v>
      </c>
      <c r="J69" s="240" t="s">
        <v>170</v>
      </c>
      <c r="K69" s="242">
        <v>0</v>
      </c>
      <c r="L69" s="240" t="s">
        <v>170</v>
      </c>
      <c r="M69" s="241">
        <v>648.24</v>
      </c>
      <c r="N69" s="240" t="s">
        <v>170</v>
      </c>
      <c r="O69" s="242">
        <v>0</v>
      </c>
      <c r="P69" s="240" t="s">
        <v>170</v>
      </c>
      <c r="Q69" s="241">
        <v>1050.02</v>
      </c>
      <c r="R69" s="240" t="s">
        <v>170</v>
      </c>
      <c r="S69" s="241">
        <v>1.17</v>
      </c>
      <c r="T69" s="240" t="s">
        <v>170</v>
      </c>
      <c r="U69" s="241">
        <v>222.59</v>
      </c>
      <c r="V69" s="240" t="s">
        <v>170</v>
      </c>
      <c r="W69" s="241">
        <v>0.37</v>
      </c>
      <c r="X69" s="240" t="s">
        <v>170</v>
      </c>
      <c r="Y69" s="242">
        <v>0</v>
      </c>
      <c r="Z69" s="240" t="s">
        <v>170</v>
      </c>
      <c r="AA69" s="241">
        <v>825.91</v>
      </c>
      <c r="AB69" s="240" t="s">
        <v>170</v>
      </c>
      <c r="AC69" s="242">
        <v>0</v>
      </c>
      <c r="AD69" s="240" t="s">
        <v>170</v>
      </c>
      <c r="AE69" s="241">
        <v>1098.33</v>
      </c>
      <c r="AF69" s="240" t="s">
        <v>170</v>
      </c>
      <c r="AG69" s="242">
        <v>6.4</v>
      </c>
      <c r="AH69" s="240" t="s">
        <v>170</v>
      </c>
      <c r="AI69" s="241">
        <v>281.41</v>
      </c>
      <c r="AJ69" s="240" t="s">
        <v>170</v>
      </c>
      <c r="AK69" s="241">
        <v>2.01</v>
      </c>
      <c r="AL69" s="240" t="s">
        <v>170</v>
      </c>
      <c r="AM69" s="241">
        <v>0.31</v>
      </c>
      <c r="AN69" s="240" t="s">
        <v>170</v>
      </c>
      <c r="AO69" s="242">
        <v>808.3</v>
      </c>
      <c r="AP69" s="240" t="s">
        <v>170</v>
      </c>
      <c r="AQ69" s="242">
        <v>0</v>
      </c>
      <c r="AR69" s="240" t="s">
        <v>170</v>
      </c>
      <c r="AS69" s="241">
        <v>1098.06</v>
      </c>
      <c r="AT69" s="240" t="s">
        <v>170</v>
      </c>
      <c r="AU69" s="241">
        <v>2.11</v>
      </c>
      <c r="AV69" s="240" t="s">
        <v>170</v>
      </c>
      <c r="AW69" s="241">
        <v>251.72</v>
      </c>
      <c r="AX69" s="240" t="s">
        <v>170</v>
      </c>
      <c r="AY69" s="241">
        <v>4.76</v>
      </c>
      <c r="AZ69" s="240" t="s">
        <v>170</v>
      </c>
      <c r="BA69" s="241">
        <v>0.05</v>
      </c>
      <c r="BB69" s="240" t="s">
        <v>170</v>
      </c>
      <c r="BC69" s="241">
        <v>837.61</v>
      </c>
      <c r="BD69" s="240" t="s">
        <v>170</v>
      </c>
      <c r="BE69" s="241">
        <v>2.07</v>
      </c>
      <c r="BF69" s="240" t="s">
        <v>170</v>
      </c>
      <c r="BG69" s="241">
        <v>1109.97</v>
      </c>
      <c r="BH69" s="240" t="s">
        <v>170</v>
      </c>
      <c r="BI69" s="241">
        <v>6.13</v>
      </c>
      <c r="BJ69" s="240" t="s">
        <v>170</v>
      </c>
      <c r="BK69" s="241">
        <v>238.56</v>
      </c>
      <c r="BL69" s="240" t="s">
        <v>170</v>
      </c>
      <c r="BM69" s="242">
        <v>5</v>
      </c>
      <c r="BN69" s="240" t="s">
        <v>170</v>
      </c>
      <c r="BO69" s="241">
        <v>0.09</v>
      </c>
      <c r="BP69" s="240" t="s">
        <v>170</v>
      </c>
      <c r="BQ69" s="241">
        <v>857.32</v>
      </c>
      <c r="BR69" s="240" t="s">
        <v>170</v>
      </c>
      <c r="BS69" s="241">
        <v>3.15</v>
      </c>
      <c r="BT69" s="240" t="s">
        <v>170</v>
      </c>
      <c r="BU69" s="241">
        <v>957.73</v>
      </c>
      <c r="BV69" s="240" t="s">
        <v>170</v>
      </c>
      <c r="BW69" s="242">
        <v>6.6</v>
      </c>
      <c r="BX69" s="240" t="s">
        <v>170</v>
      </c>
      <c r="BY69" s="241">
        <v>245.25</v>
      </c>
      <c r="BZ69" s="240" t="s">
        <v>170</v>
      </c>
      <c r="CA69" s="241">
        <v>2.43</v>
      </c>
      <c r="CB69" s="240" t="s">
        <v>170</v>
      </c>
      <c r="CC69" s="241">
        <v>0.13</v>
      </c>
      <c r="CD69" s="240" t="s">
        <v>170</v>
      </c>
      <c r="CE69" s="241">
        <v>701.34</v>
      </c>
      <c r="CF69" s="240" t="s">
        <v>170</v>
      </c>
      <c r="CG69" s="241">
        <v>2.11</v>
      </c>
      <c r="CH69" s="240" t="s">
        <v>170</v>
      </c>
      <c r="CI69" s="241">
        <v>1019.86</v>
      </c>
      <c r="CJ69" s="240" t="s">
        <v>170</v>
      </c>
      <c r="CK69" s="241">
        <v>11.41</v>
      </c>
      <c r="CL69" s="240" t="s">
        <v>170</v>
      </c>
      <c r="CM69" s="241">
        <v>220.08</v>
      </c>
      <c r="CN69" s="240" t="s">
        <v>170</v>
      </c>
      <c r="CO69" s="241">
        <v>2.89</v>
      </c>
      <c r="CP69" s="240" t="s">
        <v>170</v>
      </c>
      <c r="CQ69" s="241">
        <v>0.16</v>
      </c>
      <c r="CR69" s="240" t="s">
        <v>170</v>
      </c>
      <c r="CS69" s="241">
        <v>791.88</v>
      </c>
      <c r="CT69" s="240" t="s">
        <v>170</v>
      </c>
      <c r="CU69" s="241">
        <v>2.06</v>
      </c>
      <c r="CV69" s="240" t="s">
        <v>170</v>
      </c>
      <c r="CW69" s="241">
        <v>1078.41</v>
      </c>
      <c r="CX69" s="240" t="s">
        <v>170</v>
      </c>
      <c r="CY69" s="241">
        <v>8.21</v>
      </c>
      <c r="CZ69" s="240" t="s">
        <v>170</v>
      </c>
      <c r="DA69" s="241">
        <v>231.02</v>
      </c>
      <c r="DB69" s="240" t="s">
        <v>170</v>
      </c>
      <c r="DC69" s="241">
        <v>2.52</v>
      </c>
      <c r="DD69" s="240" t="s">
        <v>170</v>
      </c>
      <c r="DE69" s="241">
        <v>0.15</v>
      </c>
      <c r="DF69" s="240" t="s">
        <v>170</v>
      </c>
      <c r="DG69" s="242">
        <v>843.7</v>
      </c>
      <c r="DH69" s="240" t="s">
        <v>170</v>
      </c>
      <c r="DI69" s="241">
        <v>2.01</v>
      </c>
      <c r="DJ69" s="240" t="s">
        <v>170</v>
      </c>
      <c r="DK69" s="241">
        <v>1390.62</v>
      </c>
      <c r="DL69" s="240" t="s">
        <v>170</v>
      </c>
      <c r="DM69" s="241">
        <v>9.68</v>
      </c>
      <c r="DN69" s="240" t="s">
        <v>170</v>
      </c>
      <c r="DO69" s="241">
        <v>298.96</v>
      </c>
      <c r="DP69" s="240" t="s">
        <v>170</v>
      </c>
      <c r="DQ69" s="241">
        <v>3.72</v>
      </c>
      <c r="DR69" s="240" t="s">
        <v>170</v>
      </c>
      <c r="DS69" s="241">
        <v>0.14</v>
      </c>
      <c r="DT69" s="240" t="s">
        <v>170</v>
      </c>
      <c r="DU69" s="242">
        <v>1088.4</v>
      </c>
      <c r="DV69" s="240" t="s">
        <v>170</v>
      </c>
      <c r="DW69" s="241">
        <v>1.57</v>
      </c>
      <c r="DX69" s="240" t="s">
        <v>170</v>
      </c>
      <c r="DY69" s="242">
        <v>1314.3</v>
      </c>
      <c r="DZ69" s="240" t="s">
        <v>170</v>
      </c>
      <c r="EA69" s="241">
        <v>12.08</v>
      </c>
      <c r="EB69" s="240" t="s">
        <v>170</v>
      </c>
      <c r="EC69" s="242">
        <v>244.7</v>
      </c>
      <c r="ED69" s="240" t="s">
        <v>170</v>
      </c>
      <c r="EE69" s="241">
        <v>1.84</v>
      </c>
      <c r="EF69" s="240" t="s">
        <v>170</v>
      </c>
      <c r="EG69" s="242">
        <v>0.1</v>
      </c>
      <c r="EH69" s="240" t="s">
        <v>170</v>
      </c>
      <c r="EI69" s="241">
        <v>1065.06</v>
      </c>
      <c r="EJ69" s="240" t="s">
        <v>170</v>
      </c>
      <c r="EK69" s="241">
        <v>2.11</v>
      </c>
      <c r="EL69" s="240" t="s">
        <v>170</v>
      </c>
      <c r="EM69" s="241">
        <v>1135.85</v>
      </c>
      <c r="EN69" s="240" t="s">
        <v>170</v>
      </c>
      <c r="EO69" s="241">
        <v>12.27</v>
      </c>
      <c r="EP69" s="240" t="s">
        <v>170</v>
      </c>
      <c r="EQ69" s="241">
        <v>229.76</v>
      </c>
      <c r="ER69" s="240" t="s">
        <v>170</v>
      </c>
      <c r="ES69" s="241">
        <v>1.23</v>
      </c>
      <c r="ET69" s="240" t="s">
        <v>170</v>
      </c>
      <c r="EU69" s="241">
        <v>0.18</v>
      </c>
      <c r="EV69" s="240" t="s">
        <v>170</v>
      </c>
      <c r="EW69" s="241">
        <v>900.93</v>
      </c>
      <c r="EX69" s="240" t="s">
        <v>170</v>
      </c>
      <c r="EY69" s="241">
        <v>1.29</v>
      </c>
      <c r="EZ69" s="240" t="s">
        <v>170</v>
      </c>
      <c r="FA69" s="241">
        <v>1163.71</v>
      </c>
      <c r="FB69" s="240" t="s">
        <v>170</v>
      </c>
      <c r="FC69" s="241">
        <v>24.82</v>
      </c>
      <c r="FD69" s="240" t="s">
        <v>170</v>
      </c>
      <c r="FE69" s="241">
        <v>228.59</v>
      </c>
      <c r="FF69" s="240" t="s">
        <v>170</v>
      </c>
      <c r="FG69" s="241">
        <v>0.68</v>
      </c>
      <c r="FH69" s="240" t="s">
        <v>170</v>
      </c>
      <c r="FI69" s="241">
        <v>0.27</v>
      </c>
      <c r="FJ69" s="240" t="s">
        <v>170</v>
      </c>
      <c r="FK69" s="241">
        <v>918.41</v>
      </c>
      <c r="FL69" s="240" t="s">
        <v>170</v>
      </c>
      <c r="FM69" s="241">
        <v>0.93</v>
      </c>
      <c r="FN69" s="240" t="s">
        <v>170</v>
      </c>
    </row>
    <row r="70" spans="2:170" ht="12.75">
      <c r="B70" s="236" t="s">
        <v>77</v>
      </c>
      <c r="C70" s="237" t="s">
        <v>56</v>
      </c>
      <c r="D70" s="237" t="s">
        <v>170</v>
      </c>
      <c r="E70" s="238">
        <v>64.25</v>
      </c>
      <c r="F70" s="237" t="s">
        <v>170</v>
      </c>
      <c r="G70" s="238">
        <v>1090.17</v>
      </c>
      <c r="H70" s="237" t="s">
        <v>170</v>
      </c>
      <c r="I70" s="238">
        <v>1.84</v>
      </c>
      <c r="J70" s="237" t="s">
        <v>170</v>
      </c>
      <c r="K70" s="239">
        <v>0</v>
      </c>
      <c r="L70" s="237" t="s">
        <v>171</v>
      </c>
      <c r="M70" s="238">
        <v>71.82</v>
      </c>
      <c r="N70" s="237" t="s">
        <v>170</v>
      </c>
      <c r="O70" s="237" t="s">
        <v>56</v>
      </c>
      <c r="P70" s="237" t="s">
        <v>170</v>
      </c>
      <c r="Q70" s="237" t="s">
        <v>56</v>
      </c>
      <c r="R70" s="237" t="s">
        <v>170</v>
      </c>
      <c r="S70" s="238">
        <v>53.74</v>
      </c>
      <c r="T70" s="237" t="s">
        <v>170</v>
      </c>
      <c r="U70" s="238">
        <v>642.02</v>
      </c>
      <c r="V70" s="237" t="s">
        <v>170</v>
      </c>
      <c r="W70" s="238">
        <v>1.41</v>
      </c>
      <c r="X70" s="237" t="s">
        <v>170</v>
      </c>
      <c r="Y70" s="239">
        <v>0</v>
      </c>
      <c r="Z70" s="237" t="s">
        <v>170</v>
      </c>
      <c r="AA70" s="238">
        <v>75.75</v>
      </c>
      <c r="AB70" s="237" t="s">
        <v>170</v>
      </c>
      <c r="AC70" s="237" t="s">
        <v>56</v>
      </c>
      <c r="AD70" s="237" t="s">
        <v>170</v>
      </c>
      <c r="AE70" s="237" t="s">
        <v>56</v>
      </c>
      <c r="AF70" s="237" t="s">
        <v>170</v>
      </c>
      <c r="AG70" s="238">
        <v>113.55</v>
      </c>
      <c r="AH70" s="237" t="s">
        <v>170</v>
      </c>
      <c r="AI70" s="238">
        <v>1038.07</v>
      </c>
      <c r="AJ70" s="237" t="s">
        <v>170</v>
      </c>
      <c r="AK70" s="238">
        <v>1.47</v>
      </c>
      <c r="AL70" s="237" t="s">
        <v>170</v>
      </c>
      <c r="AM70" s="238">
        <v>0.01</v>
      </c>
      <c r="AN70" s="237" t="s">
        <v>170</v>
      </c>
      <c r="AO70" s="237" t="s">
        <v>56</v>
      </c>
      <c r="AP70" s="237" t="s">
        <v>170</v>
      </c>
      <c r="AQ70" s="237" t="s">
        <v>56</v>
      </c>
      <c r="AR70" s="237" t="s">
        <v>170</v>
      </c>
      <c r="AS70" s="237" t="s">
        <v>56</v>
      </c>
      <c r="AT70" s="237" t="s">
        <v>170</v>
      </c>
      <c r="AU70" s="238">
        <v>104.83</v>
      </c>
      <c r="AV70" s="237" t="s">
        <v>170</v>
      </c>
      <c r="AW70" s="238">
        <v>952.99</v>
      </c>
      <c r="AX70" s="237" t="s">
        <v>170</v>
      </c>
      <c r="AY70" s="239">
        <v>2.8</v>
      </c>
      <c r="AZ70" s="237" t="s">
        <v>170</v>
      </c>
      <c r="BA70" s="238">
        <v>0.08</v>
      </c>
      <c r="BB70" s="237" t="s">
        <v>170</v>
      </c>
      <c r="BC70" s="237" t="s">
        <v>56</v>
      </c>
      <c r="BD70" s="237" t="s">
        <v>170</v>
      </c>
      <c r="BE70" s="237" t="s">
        <v>56</v>
      </c>
      <c r="BF70" s="237" t="s">
        <v>170</v>
      </c>
      <c r="BG70" s="238">
        <v>1012.62</v>
      </c>
      <c r="BH70" s="237" t="s">
        <v>170</v>
      </c>
      <c r="BI70" s="238">
        <v>150.02</v>
      </c>
      <c r="BJ70" s="237" t="s">
        <v>170</v>
      </c>
      <c r="BK70" s="238">
        <v>777.65</v>
      </c>
      <c r="BL70" s="237" t="s">
        <v>170</v>
      </c>
      <c r="BM70" s="239">
        <v>4.2</v>
      </c>
      <c r="BN70" s="237" t="s">
        <v>170</v>
      </c>
      <c r="BO70" s="238">
        <v>0.05</v>
      </c>
      <c r="BP70" s="237" t="s">
        <v>170</v>
      </c>
      <c r="BQ70" s="238">
        <v>72.37</v>
      </c>
      <c r="BR70" s="237" t="s">
        <v>170</v>
      </c>
      <c r="BS70" s="238">
        <v>8.58</v>
      </c>
      <c r="BT70" s="237" t="s">
        <v>170</v>
      </c>
      <c r="BU70" s="238">
        <v>1079.79</v>
      </c>
      <c r="BV70" s="237" t="s">
        <v>170</v>
      </c>
      <c r="BW70" s="239">
        <v>226.4</v>
      </c>
      <c r="BX70" s="237" t="s">
        <v>170</v>
      </c>
      <c r="BY70" s="238">
        <v>780.67</v>
      </c>
      <c r="BZ70" s="237" t="s">
        <v>170</v>
      </c>
      <c r="CA70" s="238">
        <v>2.94</v>
      </c>
      <c r="CB70" s="237" t="s">
        <v>170</v>
      </c>
      <c r="CC70" s="238">
        <v>0.01</v>
      </c>
      <c r="CD70" s="237" t="s">
        <v>170</v>
      </c>
      <c r="CE70" s="239">
        <v>60.9</v>
      </c>
      <c r="CF70" s="237" t="s">
        <v>170</v>
      </c>
      <c r="CG70" s="238">
        <v>8.99</v>
      </c>
      <c r="CH70" s="237" t="s">
        <v>170</v>
      </c>
      <c r="CI70" s="238">
        <v>1124.22</v>
      </c>
      <c r="CJ70" s="237" t="s">
        <v>170</v>
      </c>
      <c r="CK70" s="238">
        <v>154.51</v>
      </c>
      <c r="CL70" s="237" t="s">
        <v>170</v>
      </c>
      <c r="CM70" s="238">
        <v>850.99</v>
      </c>
      <c r="CN70" s="237" t="s">
        <v>170</v>
      </c>
      <c r="CO70" s="238">
        <v>4.71</v>
      </c>
      <c r="CP70" s="237" t="s">
        <v>170</v>
      </c>
      <c r="CQ70" s="238">
        <v>0.01</v>
      </c>
      <c r="CR70" s="237" t="s">
        <v>170</v>
      </c>
      <c r="CS70" s="238">
        <v>89.53</v>
      </c>
      <c r="CT70" s="237" t="s">
        <v>170</v>
      </c>
      <c r="CU70" s="238">
        <v>24.73</v>
      </c>
      <c r="CV70" s="237" t="s">
        <v>170</v>
      </c>
      <c r="CW70" s="239">
        <v>1268.2</v>
      </c>
      <c r="CX70" s="237" t="s">
        <v>170</v>
      </c>
      <c r="CY70" s="238">
        <v>179.98</v>
      </c>
      <c r="CZ70" s="237" t="s">
        <v>170</v>
      </c>
      <c r="DA70" s="238">
        <v>960.79</v>
      </c>
      <c r="DB70" s="237" t="s">
        <v>170</v>
      </c>
      <c r="DC70" s="238">
        <v>4.35</v>
      </c>
      <c r="DD70" s="237" t="s">
        <v>170</v>
      </c>
      <c r="DE70" s="239">
        <v>0</v>
      </c>
      <c r="DF70" s="237" t="s">
        <v>170</v>
      </c>
      <c r="DG70" s="238">
        <v>89.29</v>
      </c>
      <c r="DH70" s="237" t="s">
        <v>170</v>
      </c>
      <c r="DI70" s="238">
        <v>34.03</v>
      </c>
      <c r="DJ70" s="237" t="s">
        <v>170</v>
      </c>
      <c r="DK70" s="238">
        <v>1041.37</v>
      </c>
      <c r="DL70" s="237" t="s">
        <v>170</v>
      </c>
      <c r="DM70" s="238">
        <v>144.77</v>
      </c>
      <c r="DN70" s="237" t="s">
        <v>170</v>
      </c>
      <c r="DO70" s="238">
        <v>782.29</v>
      </c>
      <c r="DP70" s="237" t="s">
        <v>170</v>
      </c>
      <c r="DQ70" s="238">
        <v>5.17</v>
      </c>
      <c r="DR70" s="237" t="s">
        <v>170</v>
      </c>
      <c r="DS70" s="238">
        <v>0.01</v>
      </c>
      <c r="DT70" s="237" t="s">
        <v>170</v>
      </c>
      <c r="DU70" s="239">
        <v>87.9</v>
      </c>
      <c r="DV70" s="237" t="s">
        <v>170</v>
      </c>
      <c r="DW70" s="238">
        <v>21.51</v>
      </c>
      <c r="DX70" s="237" t="s">
        <v>170</v>
      </c>
      <c r="DY70" s="238">
        <v>1216.22</v>
      </c>
      <c r="DZ70" s="237" t="s">
        <v>170</v>
      </c>
      <c r="EA70" s="239">
        <v>196.1</v>
      </c>
      <c r="EB70" s="237" t="s">
        <v>170</v>
      </c>
      <c r="EC70" s="239">
        <v>892.8</v>
      </c>
      <c r="ED70" s="237" t="s">
        <v>170</v>
      </c>
      <c r="EE70" s="238">
        <v>4.62</v>
      </c>
      <c r="EF70" s="237" t="s">
        <v>170</v>
      </c>
      <c r="EG70" s="238">
        <v>0.05</v>
      </c>
      <c r="EH70" s="237" t="s">
        <v>170</v>
      </c>
      <c r="EI70" s="238">
        <v>83.12</v>
      </c>
      <c r="EJ70" s="237" t="s">
        <v>170</v>
      </c>
      <c r="EK70" s="238">
        <v>39.79</v>
      </c>
      <c r="EL70" s="237" t="s">
        <v>170</v>
      </c>
      <c r="EM70" s="238">
        <v>1114.28</v>
      </c>
      <c r="EN70" s="237" t="s">
        <v>170</v>
      </c>
      <c r="EO70" s="238">
        <v>238.53</v>
      </c>
      <c r="EP70" s="237" t="s">
        <v>170</v>
      </c>
      <c r="EQ70" s="238">
        <v>768.35</v>
      </c>
      <c r="ER70" s="237" t="s">
        <v>170</v>
      </c>
      <c r="ES70" s="238">
        <v>4.77</v>
      </c>
      <c r="ET70" s="237" t="s">
        <v>170</v>
      </c>
      <c r="EU70" s="238">
        <v>0.35</v>
      </c>
      <c r="EV70" s="237" t="s">
        <v>170</v>
      </c>
      <c r="EW70" s="238">
        <v>62.51</v>
      </c>
      <c r="EX70" s="237" t="s">
        <v>170</v>
      </c>
      <c r="EY70" s="238">
        <v>40.09</v>
      </c>
      <c r="EZ70" s="237" t="s">
        <v>170</v>
      </c>
      <c r="FA70" s="238">
        <v>1157.06</v>
      </c>
      <c r="FB70" s="237" t="s">
        <v>170</v>
      </c>
      <c r="FC70" s="238">
        <v>254.59</v>
      </c>
      <c r="FD70" s="237" t="s">
        <v>170</v>
      </c>
      <c r="FE70" s="238">
        <v>829.25</v>
      </c>
      <c r="FF70" s="237" t="s">
        <v>170</v>
      </c>
      <c r="FG70" s="238">
        <v>3.79</v>
      </c>
      <c r="FH70" s="237" t="s">
        <v>170</v>
      </c>
      <c r="FI70" s="238">
        <v>0.73</v>
      </c>
      <c r="FJ70" s="237" t="s">
        <v>170</v>
      </c>
      <c r="FK70" s="238">
        <v>43.14</v>
      </c>
      <c r="FL70" s="237" t="s">
        <v>170</v>
      </c>
      <c r="FM70" s="238">
        <v>25.76</v>
      </c>
      <c r="FN70" s="237" t="s">
        <v>170</v>
      </c>
    </row>
    <row r="71" spans="2:170" ht="12.75">
      <c r="B71" s="236" t="s">
        <v>76</v>
      </c>
      <c r="C71" s="241">
        <v>7362.37</v>
      </c>
      <c r="D71" s="240" t="s">
        <v>170</v>
      </c>
      <c r="E71" s="241">
        <v>5369.01</v>
      </c>
      <c r="F71" s="240" t="s">
        <v>170</v>
      </c>
      <c r="G71" s="242">
        <v>1880.7</v>
      </c>
      <c r="H71" s="240" t="s">
        <v>170</v>
      </c>
      <c r="I71" s="241">
        <v>122.52</v>
      </c>
      <c r="J71" s="240" t="s">
        <v>170</v>
      </c>
      <c r="K71" s="241">
        <v>30.55</v>
      </c>
      <c r="L71" s="240" t="s">
        <v>170</v>
      </c>
      <c r="M71" s="242">
        <v>0</v>
      </c>
      <c r="N71" s="240" t="s">
        <v>170</v>
      </c>
      <c r="O71" s="240" t="s">
        <v>56</v>
      </c>
      <c r="P71" s="240" t="s">
        <v>170</v>
      </c>
      <c r="Q71" s="242">
        <v>7188.3</v>
      </c>
      <c r="R71" s="240" t="s">
        <v>170</v>
      </c>
      <c r="S71" s="241">
        <v>5463.19</v>
      </c>
      <c r="T71" s="240" t="s">
        <v>170</v>
      </c>
      <c r="U71" s="241">
        <v>1572.95</v>
      </c>
      <c r="V71" s="240" t="s">
        <v>170</v>
      </c>
      <c r="W71" s="241">
        <v>103.94</v>
      </c>
      <c r="X71" s="240" t="s">
        <v>170</v>
      </c>
      <c r="Y71" s="241">
        <v>23.74</v>
      </c>
      <c r="Z71" s="240" t="s">
        <v>170</v>
      </c>
      <c r="AA71" s="242">
        <v>0</v>
      </c>
      <c r="AB71" s="240" t="s">
        <v>170</v>
      </c>
      <c r="AC71" s="240" t="s">
        <v>56</v>
      </c>
      <c r="AD71" s="240" t="s">
        <v>170</v>
      </c>
      <c r="AE71" s="241">
        <v>6059.52</v>
      </c>
      <c r="AF71" s="240" t="s">
        <v>170</v>
      </c>
      <c r="AG71" s="242">
        <v>4366.2</v>
      </c>
      <c r="AH71" s="240" t="s">
        <v>170</v>
      </c>
      <c r="AI71" s="241">
        <v>1577.69</v>
      </c>
      <c r="AJ71" s="240" t="s">
        <v>170</v>
      </c>
      <c r="AK71" s="241">
        <v>110.07</v>
      </c>
      <c r="AL71" s="240" t="s">
        <v>170</v>
      </c>
      <c r="AM71" s="241">
        <v>16.15</v>
      </c>
      <c r="AN71" s="240" t="s">
        <v>170</v>
      </c>
      <c r="AO71" s="242">
        <v>0</v>
      </c>
      <c r="AP71" s="240" t="s">
        <v>170</v>
      </c>
      <c r="AQ71" s="240" t="s">
        <v>56</v>
      </c>
      <c r="AR71" s="240" t="s">
        <v>170</v>
      </c>
      <c r="AS71" s="240" t="s">
        <v>56</v>
      </c>
      <c r="AT71" s="240" t="s">
        <v>170</v>
      </c>
      <c r="AU71" s="241">
        <v>5524.09</v>
      </c>
      <c r="AV71" s="240" t="s">
        <v>170</v>
      </c>
      <c r="AW71" s="241">
        <v>1584.19</v>
      </c>
      <c r="AX71" s="240" t="s">
        <v>170</v>
      </c>
      <c r="AY71" s="241">
        <v>227.26</v>
      </c>
      <c r="AZ71" s="240" t="s">
        <v>170</v>
      </c>
      <c r="BA71" s="241">
        <v>26.37</v>
      </c>
      <c r="BB71" s="240" t="s">
        <v>170</v>
      </c>
      <c r="BC71" s="242">
        <v>0</v>
      </c>
      <c r="BD71" s="240" t="s">
        <v>170</v>
      </c>
      <c r="BE71" s="240" t="s">
        <v>56</v>
      </c>
      <c r="BF71" s="240" t="s">
        <v>170</v>
      </c>
      <c r="BG71" s="241">
        <v>6916.41</v>
      </c>
      <c r="BH71" s="240" t="s">
        <v>170</v>
      </c>
      <c r="BI71" s="242">
        <v>5334.4</v>
      </c>
      <c r="BJ71" s="240" t="s">
        <v>170</v>
      </c>
      <c r="BK71" s="241">
        <v>1186.91</v>
      </c>
      <c r="BL71" s="240" t="s">
        <v>170</v>
      </c>
      <c r="BM71" s="241">
        <v>336.83</v>
      </c>
      <c r="BN71" s="240" t="s">
        <v>170</v>
      </c>
      <c r="BO71" s="241">
        <v>42.59</v>
      </c>
      <c r="BP71" s="240" t="s">
        <v>170</v>
      </c>
      <c r="BQ71" s="242">
        <v>0</v>
      </c>
      <c r="BR71" s="240" t="s">
        <v>170</v>
      </c>
      <c r="BS71" s="241">
        <v>15.67</v>
      </c>
      <c r="BT71" s="240" t="s">
        <v>170</v>
      </c>
      <c r="BU71" s="241">
        <v>6309.66</v>
      </c>
      <c r="BV71" s="240" t="s">
        <v>170</v>
      </c>
      <c r="BW71" s="241">
        <v>4742.94</v>
      </c>
      <c r="BX71" s="240" t="s">
        <v>170</v>
      </c>
      <c r="BY71" s="241">
        <v>1172.41</v>
      </c>
      <c r="BZ71" s="240" t="s">
        <v>170</v>
      </c>
      <c r="CA71" s="241">
        <v>338.95</v>
      </c>
      <c r="CB71" s="240" t="s">
        <v>170</v>
      </c>
      <c r="CC71" s="241">
        <v>43.16</v>
      </c>
      <c r="CD71" s="240" t="s">
        <v>170</v>
      </c>
      <c r="CE71" s="242">
        <v>0</v>
      </c>
      <c r="CF71" s="240" t="s">
        <v>171</v>
      </c>
      <c r="CG71" s="242">
        <v>12.2</v>
      </c>
      <c r="CH71" s="240" t="s">
        <v>170</v>
      </c>
      <c r="CI71" s="241">
        <v>7467.86</v>
      </c>
      <c r="CJ71" s="240" t="s">
        <v>170</v>
      </c>
      <c r="CK71" s="241">
        <v>5378.51</v>
      </c>
      <c r="CL71" s="240" t="s">
        <v>170</v>
      </c>
      <c r="CM71" s="241">
        <v>1598.94</v>
      </c>
      <c r="CN71" s="240" t="s">
        <v>170</v>
      </c>
      <c r="CO71" s="241">
        <v>414.33</v>
      </c>
      <c r="CP71" s="240" t="s">
        <v>170</v>
      </c>
      <c r="CQ71" s="241">
        <v>54.73</v>
      </c>
      <c r="CR71" s="240" t="s">
        <v>170</v>
      </c>
      <c r="CS71" s="242">
        <v>0</v>
      </c>
      <c r="CT71" s="240" t="s">
        <v>171</v>
      </c>
      <c r="CU71" s="241">
        <v>20.18</v>
      </c>
      <c r="CV71" s="240" t="s">
        <v>170</v>
      </c>
      <c r="CW71" s="241">
        <v>6680.19</v>
      </c>
      <c r="CX71" s="240" t="s">
        <v>170</v>
      </c>
      <c r="CY71" s="241">
        <v>4980.54</v>
      </c>
      <c r="CZ71" s="240" t="s">
        <v>170</v>
      </c>
      <c r="DA71" s="241">
        <v>1239.08</v>
      </c>
      <c r="DB71" s="240" t="s">
        <v>170</v>
      </c>
      <c r="DC71" s="241">
        <v>398.48</v>
      </c>
      <c r="DD71" s="240" t="s">
        <v>170</v>
      </c>
      <c r="DE71" s="241">
        <v>45.83</v>
      </c>
      <c r="DF71" s="240" t="s">
        <v>170</v>
      </c>
      <c r="DG71" s="242">
        <v>0</v>
      </c>
      <c r="DH71" s="240" t="s">
        <v>171</v>
      </c>
      <c r="DI71" s="241">
        <v>15.36</v>
      </c>
      <c r="DJ71" s="240" t="s">
        <v>170</v>
      </c>
      <c r="DK71" s="241">
        <v>5309.97</v>
      </c>
      <c r="DL71" s="240" t="s">
        <v>170</v>
      </c>
      <c r="DM71" s="242">
        <v>3523.3</v>
      </c>
      <c r="DN71" s="240" t="s">
        <v>170</v>
      </c>
      <c r="DO71" s="241">
        <v>1298.14</v>
      </c>
      <c r="DP71" s="240" t="s">
        <v>170</v>
      </c>
      <c r="DQ71" s="241">
        <v>428.53</v>
      </c>
      <c r="DR71" s="240" t="s">
        <v>170</v>
      </c>
      <c r="DS71" s="242">
        <v>45.5</v>
      </c>
      <c r="DT71" s="240" t="s">
        <v>170</v>
      </c>
      <c r="DU71" s="242">
        <v>0</v>
      </c>
      <c r="DV71" s="240" t="s">
        <v>171</v>
      </c>
      <c r="DW71" s="242">
        <v>13.7</v>
      </c>
      <c r="DX71" s="240" t="s">
        <v>170</v>
      </c>
      <c r="DY71" s="241">
        <v>5379.03</v>
      </c>
      <c r="DZ71" s="240" t="s">
        <v>176</v>
      </c>
      <c r="EA71" s="241">
        <v>3289.96</v>
      </c>
      <c r="EB71" s="240" t="s">
        <v>176</v>
      </c>
      <c r="EC71" s="241">
        <v>1608.19</v>
      </c>
      <c r="ED71" s="240" t="s">
        <v>176</v>
      </c>
      <c r="EE71" s="241">
        <v>406.81</v>
      </c>
      <c r="EF71" s="240" t="s">
        <v>176</v>
      </c>
      <c r="EG71" s="241">
        <v>59.54</v>
      </c>
      <c r="EH71" s="240" t="s">
        <v>176</v>
      </c>
      <c r="EI71" s="242">
        <v>0</v>
      </c>
      <c r="EJ71" s="240" t="s">
        <v>171</v>
      </c>
      <c r="EK71" s="241">
        <v>14.53</v>
      </c>
      <c r="EL71" s="240" t="s">
        <v>176</v>
      </c>
      <c r="EM71" s="241">
        <v>5747.05</v>
      </c>
      <c r="EN71" s="240" t="s">
        <v>170</v>
      </c>
      <c r="EO71" s="241">
        <v>3306.52</v>
      </c>
      <c r="EP71" s="240" t="s">
        <v>170</v>
      </c>
      <c r="EQ71" s="241">
        <v>1912.89</v>
      </c>
      <c r="ER71" s="240" t="s">
        <v>170</v>
      </c>
      <c r="ES71" s="241">
        <v>439.35</v>
      </c>
      <c r="ET71" s="240" t="s">
        <v>170</v>
      </c>
      <c r="EU71" s="241">
        <v>72.94</v>
      </c>
      <c r="EV71" s="240" t="s">
        <v>170</v>
      </c>
      <c r="EW71" s="242">
        <v>0</v>
      </c>
      <c r="EX71" s="240" t="s">
        <v>171</v>
      </c>
      <c r="EY71" s="241">
        <v>15.35</v>
      </c>
      <c r="EZ71" s="240" t="s">
        <v>170</v>
      </c>
      <c r="FA71" s="241">
        <v>6760.26</v>
      </c>
      <c r="FB71" s="240" t="s">
        <v>170</v>
      </c>
      <c r="FC71" s="241">
        <v>4516.54</v>
      </c>
      <c r="FD71" s="240" t="s">
        <v>170</v>
      </c>
      <c r="FE71" s="241">
        <v>1798.38</v>
      </c>
      <c r="FF71" s="240" t="s">
        <v>170</v>
      </c>
      <c r="FG71" s="241">
        <v>375.82</v>
      </c>
      <c r="FH71" s="240" t="s">
        <v>170</v>
      </c>
      <c r="FI71" s="241">
        <v>50.79</v>
      </c>
      <c r="FJ71" s="240" t="s">
        <v>170</v>
      </c>
      <c r="FK71" s="242">
        <v>0</v>
      </c>
      <c r="FL71" s="240" t="s">
        <v>171</v>
      </c>
      <c r="FM71" s="241">
        <v>18.74</v>
      </c>
      <c r="FN71" s="240" t="s">
        <v>170</v>
      </c>
    </row>
    <row r="72" spans="2:170" ht="12.75">
      <c r="B72" s="236" t="s">
        <v>75</v>
      </c>
      <c r="C72" s="238">
        <v>275.86</v>
      </c>
      <c r="D72" s="237" t="s">
        <v>170</v>
      </c>
      <c r="E72" s="238">
        <v>49.48</v>
      </c>
      <c r="F72" s="237" t="s">
        <v>170</v>
      </c>
      <c r="G72" s="238">
        <v>84.96</v>
      </c>
      <c r="H72" s="237" t="s">
        <v>170</v>
      </c>
      <c r="I72" s="238">
        <v>147.27</v>
      </c>
      <c r="J72" s="237" t="s">
        <v>170</v>
      </c>
      <c r="K72" s="239">
        <v>0</v>
      </c>
      <c r="L72" s="237" t="s">
        <v>170</v>
      </c>
      <c r="M72" s="239">
        <v>0</v>
      </c>
      <c r="N72" s="237" t="s">
        <v>170</v>
      </c>
      <c r="O72" s="238">
        <v>2.26</v>
      </c>
      <c r="P72" s="237" t="s">
        <v>170</v>
      </c>
      <c r="Q72" s="238">
        <v>208.52</v>
      </c>
      <c r="R72" s="237" t="s">
        <v>170</v>
      </c>
      <c r="S72" s="238">
        <v>26.41</v>
      </c>
      <c r="T72" s="237" t="s">
        <v>170</v>
      </c>
      <c r="U72" s="238">
        <v>90.02</v>
      </c>
      <c r="V72" s="237" t="s">
        <v>170</v>
      </c>
      <c r="W72" s="238">
        <v>96.72</v>
      </c>
      <c r="X72" s="237" t="s">
        <v>170</v>
      </c>
      <c r="Y72" s="239">
        <v>0</v>
      </c>
      <c r="Z72" s="237" t="s">
        <v>170</v>
      </c>
      <c r="AA72" s="239">
        <v>0</v>
      </c>
      <c r="AB72" s="237" t="s">
        <v>170</v>
      </c>
      <c r="AC72" s="238">
        <v>1.51</v>
      </c>
      <c r="AD72" s="237" t="s">
        <v>170</v>
      </c>
      <c r="AE72" s="238">
        <v>283.47</v>
      </c>
      <c r="AF72" s="237" t="s">
        <v>170</v>
      </c>
      <c r="AG72" s="238">
        <v>47.83</v>
      </c>
      <c r="AH72" s="237" t="s">
        <v>170</v>
      </c>
      <c r="AI72" s="238">
        <v>130.58</v>
      </c>
      <c r="AJ72" s="237" t="s">
        <v>170</v>
      </c>
      <c r="AK72" s="238">
        <v>111.32</v>
      </c>
      <c r="AL72" s="237" t="s">
        <v>170</v>
      </c>
      <c r="AM72" s="239">
        <v>0</v>
      </c>
      <c r="AN72" s="237" t="s">
        <v>170</v>
      </c>
      <c r="AO72" s="239">
        <v>0</v>
      </c>
      <c r="AP72" s="237" t="s">
        <v>170</v>
      </c>
      <c r="AQ72" s="238">
        <v>2.09</v>
      </c>
      <c r="AR72" s="237" t="s">
        <v>170</v>
      </c>
      <c r="AS72" s="238">
        <v>295.15</v>
      </c>
      <c r="AT72" s="237" t="s">
        <v>170</v>
      </c>
      <c r="AU72" s="238">
        <v>71.23</v>
      </c>
      <c r="AV72" s="237" t="s">
        <v>170</v>
      </c>
      <c r="AW72" s="238">
        <v>99.49</v>
      </c>
      <c r="AX72" s="237" t="s">
        <v>170</v>
      </c>
      <c r="AY72" s="238">
        <v>131.42</v>
      </c>
      <c r="AZ72" s="237" t="s">
        <v>170</v>
      </c>
      <c r="BA72" s="239">
        <v>0</v>
      </c>
      <c r="BB72" s="237" t="s">
        <v>170</v>
      </c>
      <c r="BC72" s="239">
        <v>0</v>
      </c>
      <c r="BD72" s="237" t="s">
        <v>170</v>
      </c>
      <c r="BE72" s="238">
        <v>1.69</v>
      </c>
      <c r="BF72" s="237" t="s">
        <v>170</v>
      </c>
      <c r="BG72" s="238">
        <v>339.78</v>
      </c>
      <c r="BH72" s="237" t="s">
        <v>170</v>
      </c>
      <c r="BI72" s="238">
        <v>56.78</v>
      </c>
      <c r="BJ72" s="237" t="s">
        <v>170</v>
      </c>
      <c r="BK72" s="238">
        <v>94.08</v>
      </c>
      <c r="BL72" s="237" t="s">
        <v>170</v>
      </c>
      <c r="BM72" s="238">
        <v>196.43</v>
      </c>
      <c r="BN72" s="237" t="s">
        <v>170</v>
      </c>
      <c r="BO72" s="239">
        <v>0</v>
      </c>
      <c r="BP72" s="237" t="s">
        <v>170</v>
      </c>
      <c r="BQ72" s="239">
        <v>0</v>
      </c>
      <c r="BR72" s="237" t="s">
        <v>170</v>
      </c>
      <c r="BS72" s="238">
        <v>2.48</v>
      </c>
      <c r="BT72" s="237" t="s">
        <v>170</v>
      </c>
      <c r="BU72" s="238">
        <v>457.99</v>
      </c>
      <c r="BV72" s="237" t="s">
        <v>170</v>
      </c>
      <c r="BW72" s="238">
        <v>112.99</v>
      </c>
      <c r="BX72" s="237" t="s">
        <v>170</v>
      </c>
      <c r="BY72" s="238">
        <v>110.57</v>
      </c>
      <c r="BZ72" s="237" t="s">
        <v>170</v>
      </c>
      <c r="CA72" s="238">
        <v>244.08</v>
      </c>
      <c r="CB72" s="237" t="s">
        <v>170</v>
      </c>
      <c r="CC72" s="239">
        <v>0</v>
      </c>
      <c r="CD72" s="237" t="s">
        <v>171</v>
      </c>
      <c r="CE72" s="239">
        <v>0</v>
      </c>
      <c r="CF72" s="237" t="s">
        <v>170</v>
      </c>
      <c r="CG72" s="238">
        <v>3.83</v>
      </c>
      <c r="CH72" s="237" t="s">
        <v>170</v>
      </c>
      <c r="CI72" s="237" t="s">
        <v>56</v>
      </c>
      <c r="CJ72" s="237" t="s">
        <v>170</v>
      </c>
      <c r="CK72" s="238">
        <v>135.81</v>
      </c>
      <c r="CL72" s="237" t="s">
        <v>170</v>
      </c>
      <c r="CM72" s="238">
        <v>115.88</v>
      </c>
      <c r="CN72" s="237" t="s">
        <v>170</v>
      </c>
      <c r="CO72" s="238">
        <v>207.77</v>
      </c>
      <c r="CP72" s="237" t="s">
        <v>170</v>
      </c>
      <c r="CQ72" s="239">
        <v>0</v>
      </c>
      <c r="CR72" s="237" t="s">
        <v>171</v>
      </c>
      <c r="CS72" s="239">
        <v>0</v>
      </c>
      <c r="CT72" s="237" t="s">
        <v>170</v>
      </c>
      <c r="CU72" s="238">
        <v>3.44</v>
      </c>
      <c r="CV72" s="237" t="s">
        <v>170</v>
      </c>
      <c r="CW72" s="237" t="s">
        <v>56</v>
      </c>
      <c r="CX72" s="237" t="s">
        <v>170</v>
      </c>
      <c r="CY72" s="238">
        <v>155.84</v>
      </c>
      <c r="CZ72" s="237" t="s">
        <v>170</v>
      </c>
      <c r="DA72" s="238">
        <v>110.79</v>
      </c>
      <c r="DB72" s="237" t="s">
        <v>170</v>
      </c>
      <c r="DC72" s="238">
        <v>245.19</v>
      </c>
      <c r="DD72" s="237" t="s">
        <v>170</v>
      </c>
      <c r="DE72" s="239">
        <v>0</v>
      </c>
      <c r="DF72" s="237" t="s">
        <v>171</v>
      </c>
      <c r="DG72" s="239">
        <v>0</v>
      </c>
      <c r="DH72" s="237" t="s">
        <v>170</v>
      </c>
      <c r="DI72" s="238">
        <v>4.65</v>
      </c>
      <c r="DJ72" s="237" t="s">
        <v>170</v>
      </c>
      <c r="DK72" s="238">
        <v>445.88</v>
      </c>
      <c r="DL72" s="237" t="s">
        <v>170</v>
      </c>
      <c r="DM72" s="239">
        <v>103.9</v>
      </c>
      <c r="DN72" s="237" t="s">
        <v>170</v>
      </c>
      <c r="DO72" s="238">
        <v>106.56</v>
      </c>
      <c r="DP72" s="237" t="s">
        <v>170</v>
      </c>
      <c r="DQ72" s="238">
        <v>244.28</v>
      </c>
      <c r="DR72" s="237" t="s">
        <v>170</v>
      </c>
      <c r="DS72" s="239">
        <v>0</v>
      </c>
      <c r="DT72" s="237" t="s">
        <v>171</v>
      </c>
      <c r="DU72" s="239">
        <v>0</v>
      </c>
      <c r="DV72" s="237" t="s">
        <v>170</v>
      </c>
      <c r="DW72" s="238">
        <v>4.26</v>
      </c>
      <c r="DX72" s="237" t="s">
        <v>170</v>
      </c>
      <c r="DY72" s="238">
        <v>497.79</v>
      </c>
      <c r="DZ72" s="237" t="s">
        <v>170</v>
      </c>
      <c r="EA72" s="238">
        <v>119.67</v>
      </c>
      <c r="EB72" s="237" t="s">
        <v>170</v>
      </c>
      <c r="EC72" s="238">
        <v>120.02</v>
      </c>
      <c r="ED72" s="237" t="s">
        <v>170</v>
      </c>
      <c r="EE72" s="238">
        <v>266.01</v>
      </c>
      <c r="EF72" s="237" t="s">
        <v>170</v>
      </c>
      <c r="EG72" s="239">
        <v>0</v>
      </c>
      <c r="EH72" s="237" t="s">
        <v>170</v>
      </c>
      <c r="EI72" s="239">
        <v>0</v>
      </c>
      <c r="EJ72" s="237" t="s">
        <v>170</v>
      </c>
      <c r="EK72" s="238">
        <v>6.74</v>
      </c>
      <c r="EL72" s="237" t="s">
        <v>172</v>
      </c>
      <c r="EM72" s="238">
        <v>416.94</v>
      </c>
      <c r="EN72" s="237" t="s">
        <v>170</v>
      </c>
      <c r="EO72" s="238">
        <v>73.42</v>
      </c>
      <c r="EP72" s="237" t="s">
        <v>170</v>
      </c>
      <c r="EQ72" s="238">
        <v>124.36</v>
      </c>
      <c r="ER72" s="237" t="s">
        <v>170</v>
      </c>
      <c r="ES72" s="238">
        <v>227.87</v>
      </c>
      <c r="ET72" s="237" t="s">
        <v>170</v>
      </c>
      <c r="EU72" s="239">
        <v>0</v>
      </c>
      <c r="EV72" s="237" t="s">
        <v>171</v>
      </c>
      <c r="EW72" s="239">
        <v>0</v>
      </c>
      <c r="EX72" s="237" t="s">
        <v>170</v>
      </c>
      <c r="EY72" s="238">
        <v>3.55</v>
      </c>
      <c r="EZ72" s="237" t="s">
        <v>172</v>
      </c>
      <c r="FA72" s="238">
        <v>397.38</v>
      </c>
      <c r="FB72" s="237" t="s">
        <v>170</v>
      </c>
      <c r="FC72" s="238">
        <v>58.07</v>
      </c>
      <c r="FD72" s="237" t="s">
        <v>170</v>
      </c>
      <c r="FE72" s="238">
        <v>152.87</v>
      </c>
      <c r="FF72" s="237" t="s">
        <v>170</v>
      </c>
      <c r="FG72" s="238">
        <v>194.77</v>
      </c>
      <c r="FH72" s="237" t="s">
        <v>170</v>
      </c>
      <c r="FI72" s="239">
        <v>0</v>
      </c>
      <c r="FJ72" s="237" t="s">
        <v>171</v>
      </c>
      <c r="FK72" s="239">
        <v>0</v>
      </c>
      <c r="FL72" s="237" t="s">
        <v>170</v>
      </c>
      <c r="FM72" s="238">
        <v>3.36</v>
      </c>
      <c r="FN72" s="237" t="s">
        <v>172</v>
      </c>
    </row>
    <row r="73" spans="2:170" ht="12.75">
      <c r="B73" s="236" t="s">
        <v>74</v>
      </c>
      <c r="C73" s="242">
        <v>883.4</v>
      </c>
      <c r="D73" s="240" t="s">
        <v>170</v>
      </c>
      <c r="E73" s="241">
        <v>44.23</v>
      </c>
      <c r="F73" s="240" t="s">
        <v>170</v>
      </c>
      <c r="G73" s="241">
        <v>274.42</v>
      </c>
      <c r="H73" s="240" t="s">
        <v>170</v>
      </c>
      <c r="I73" s="241">
        <v>564.64</v>
      </c>
      <c r="J73" s="240" t="s">
        <v>170</v>
      </c>
      <c r="K73" s="240" t="s">
        <v>56</v>
      </c>
      <c r="L73" s="240" t="s">
        <v>170</v>
      </c>
      <c r="M73" s="240" t="s">
        <v>56</v>
      </c>
      <c r="N73" s="240" t="s">
        <v>170</v>
      </c>
      <c r="O73" s="242">
        <v>0.2</v>
      </c>
      <c r="P73" s="240" t="s">
        <v>170</v>
      </c>
      <c r="Q73" s="241">
        <v>632.45</v>
      </c>
      <c r="R73" s="240" t="s">
        <v>170</v>
      </c>
      <c r="S73" s="241">
        <v>25.19</v>
      </c>
      <c r="T73" s="240" t="s">
        <v>170</v>
      </c>
      <c r="U73" s="241">
        <v>185.49</v>
      </c>
      <c r="V73" s="240" t="s">
        <v>170</v>
      </c>
      <c r="W73" s="241">
        <v>422.13</v>
      </c>
      <c r="X73" s="240" t="s">
        <v>170</v>
      </c>
      <c r="Y73" s="240" t="s">
        <v>56</v>
      </c>
      <c r="Z73" s="240" t="s">
        <v>170</v>
      </c>
      <c r="AA73" s="240" t="s">
        <v>56</v>
      </c>
      <c r="AB73" s="240" t="s">
        <v>170</v>
      </c>
      <c r="AC73" s="242">
        <v>0.1</v>
      </c>
      <c r="AD73" s="240" t="s">
        <v>44</v>
      </c>
      <c r="AE73" s="241">
        <v>949.52</v>
      </c>
      <c r="AF73" s="240" t="s">
        <v>170</v>
      </c>
      <c r="AG73" s="241">
        <v>40.76</v>
      </c>
      <c r="AH73" s="240" t="s">
        <v>170</v>
      </c>
      <c r="AI73" s="241">
        <v>287.52</v>
      </c>
      <c r="AJ73" s="240" t="s">
        <v>170</v>
      </c>
      <c r="AK73" s="241">
        <v>651.59</v>
      </c>
      <c r="AL73" s="240" t="s">
        <v>170</v>
      </c>
      <c r="AM73" s="240" t="s">
        <v>56</v>
      </c>
      <c r="AN73" s="240" t="s">
        <v>170</v>
      </c>
      <c r="AO73" s="240" t="s">
        <v>56</v>
      </c>
      <c r="AP73" s="240" t="s">
        <v>170</v>
      </c>
      <c r="AQ73" s="240" t="s">
        <v>56</v>
      </c>
      <c r="AR73" s="240" t="s">
        <v>170</v>
      </c>
      <c r="AS73" s="240" t="s">
        <v>56</v>
      </c>
      <c r="AT73" s="240" t="s">
        <v>170</v>
      </c>
      <c r="AU73" s="242">
        <v>42.1</v>
      </c>
      <c r="AV73" s="240" t="s">
        <v>170</v>
      </c>
      <c r="AW73" s="241">
        <v>251.98</v>
      </c>
      <c r="AX73" s="240" t="s">
        <v>170</v>
      </c>
      <c r="AY73" s="241">
        <v>971.77</v>
      </c>
      <c r="AZ73" s="240" t="s">
        <v>170</v>
      </c>
      <c r="BA73" s="242">
        <v>0</v>
      </c>
      <c r="BB73" s="240" t="s">
        <v>44</v>
      </c>
      <c r="BC73" s="242">
        <v>0</v>
      </c>
      <c r="BD73" s="240" t="s">
        <v>44</v>
      </c>
      <c r="BE73" s="242">
        <v>0.2</v>
      </c>
      <c r="BF73" s="240" t="s">
        <v>170</v>
      </c>
      <c r="BG73" s="241">
        <v>1393.06</v>
      </c>
      <c r="BH73" s="240" t="s">
        <v>170</v>
      </c>
      <c r="BI73" s="241">
        <v>28.14</v>
      </c>
      <c r="BJ73" s="240" t="s">
        <v>170</v>
      </c>
      <c r="BK73" s="241">
        <v>250.22</v>
      </c>
      <c r="BL73" s="240" t="s">
        <v>170</v>
      </c>
      <c r="BM73" s="242">
        <v>1162.7</v>
      </c>
      <c r="BN73" s="240" t="s">
        <v>170</v>
      </c>
      <c r="BO73" s="242">
        <v>0</v>
      </c>
      <c r="BP73" s="240" t="s">
        <v>170</v>
      </c>
      <c r="BQ73" s="240" t="s">
        <v>56</v>
      </c>
      <c r="BR73" s="240" t="s">
        <v>170</v>
      </c>
      <c r="BS73" s="240" t="s">
        <v>56</v>
      </c>
      <c r="BT73" s="240" t="s">
        <v>170</v>
      </c>
      <c r="BU73" s="241">
        <v>1384.61</v>
      </c>
      <c r="BV73" s="240" t="s">
        <v>170</v>
      </c>
      <c r="BW73" s="241">
        <v>35.32</v>
      </c>
      <c r="BX73" s="240" t="s">
        <v>170</v>
      </c>
      <c r="BY73" s="241">
        <v>270.07</v>
      </c>
      <c r="BZ73" s="240" t="s">
        <v>170</v>
      </c>
      <c r="CA73" s="241">
        <v>1126.34</v>
      </c>
      <c r="CB73" s="240" t="s">
        <v>170</v>
      </c>
      <c r="CC73" s="242">
        <v>0</v>
      </c>
      <c r="CD73" s="240" t="s">
        <v>170</v>
      </c>
      <c r="CE73" s="242">
        <v>0</v>
      </c>
      <c r="CF73" s="240" t="s">
        <v>170</v>
      </c>
      <c r="CG73" s="242">
        <v>0</v>
      </c>
      <c r="CH73" s="240" t="s">
        <v>170</v>
      </c>
      <c r="CI73" s="240" t="s">
        <v>56</v>
      </c>
      <c r="CJ73" s="240" t="s">
        <v>170</v>
      </c>
      <c r="CK73" s="241">
        <v>41.99</v>
      </c>
      <c r="CL73" s="240" t="s">
        <v>170</v>
      </c>
      <c r="CM73" s="241">
        <v>245.25</v>
      </c>
      <c r="CN73" s="240" t="s">
        <v>170</v>
      </c>
      <c r="CO73" s="241">
        <v>1062.23</v>
      </c>
      <c r="CP73" s="240" t="s">
        <v>170</v>
      </c>
      <c r="CQ73" s="240" t="s">
        <v>56</v>
      </c>
      <c r="CR73" s="240" t="s">
        <v>170</v>
      </c>
      <c r="CS73" s="242">
        <v>0</v>
      </c>
      <c r="CT73" s="240" t="s">
        <v>170</v>
      </c>
      <c r="CU73" s="242">
        <v>0</v>
      </c>
      <c r="CV73" s="240" t="s">
        <v>170</v>
      </c>
      <c r="CW73" s="240" t="s">
        <v>56</v>
      </c>
      <c r="CX73" s="240" t="s">
        <v>170</v>
      </c>
      <c r="CY73" s="242">
        <v>39.7</v>
      </c>
      <c r="CZ73" s="240" t="s">
        <v>170</v>
      </c>
      <c r="DA73" s="241">
        <v>250.46</v>
      </c>
      <c r="DB73" s="240" t="s">
        <v>170</v>
      </c>
      <c r="DC73" s="241">
        <v>1186.35</v>
      </c>
      <c r="DD73" s="240" t="s">
        <v>170</v>
      </c>
      <c r="DE73" s="240" t="s">
        <v>56</v>
      </c>
      <c r="DF73" s="240" t="s">
        <v>170</v>
      </c>
      <c r="DG73" s="242">
        <v>0</v>
      </c>
      <c r="DH73" s="240" t="s">
        <v>170</v>
      </c>
      <c r="DI73" s="242">
        <v>0</v>
      </c>
      <c r="DJ73" s="240" t="s">
        <v>170</v>
      </c>
      <c r="DK73" s="240" t="s">
        <v>56</v>
      </c>
      <c r="DL73" s="240" t="s">
        <v>170</v>
      </c>
      <c r="DM73" s="241">
        <v>37.99</v>
      </c>
      <c r="DN73" s="240" t="s">
        <v>170</v>
      </c>
      <c r="DO73" s="241">
        <v>294.73</v>
      </c>
      <c r="DP73" s="240" t="s">
        <v>170</v>
      </c>
      <c r="DQ73" s="241">
        <v>1042.83</v>
      </c>
      <c r="DR73" s="240" t="s">
        <v>170</v>
      </c>
      <c r="DS73" s="240" t="s">
        <v>56</v>
      </c>
      <c r="DT73" s="240" t="s">
        <v>170</v>
      </c>
      <c r="DU73" s="242">
        <v>0</v>
      </c>
      <c r="DV73" s="240" t="s">
        <v>170</v>
      </c>
      <c r="DW73" s="242">
        <v>0</v>
      </c>
      <c r="DX73" s="240" t="s">
        <v>170</v>
      </c>
      <c r="DY73" s="240" t="s">
        <v>56</v>
      </c>
      <c r="DZ73" s="240" t="s">
        <v>170</v>
      </c>
      <c r="EA73" s="241">
        <v>48.69</v>
      </c>
      <c r="EB73" s="240" t="s">
        <v>170</v>
      </c>
      <c r="EC73" s="241">
        <v>299.88</v>
      </c>
      <c r="ED73" s="240" t="s">
        <v>170</v>
      </c>
      <c r="EE73" s="241">
        <v>1005.63</v>
      </c>
      <c r="EF73" s="240" t="s">
        <v>170</v>
      </c>
      <c r="EG73" s="240" t="s">
        <v>56</v>
      </c>
      <c r="EH73" s="240" t="s">
        <v>170</v>
      </c>
      <c r="EI73" s="242">
        <v>0</v>
      </c>
      <c r="EJ73" s="240" t="s">
        <v>170</v>
      </c>
      <c r="EK73" s="241">
        <v>0.04</v>
      </c>
      <c r="EL73" s="240" t="s">
        <v>170</v>
      </c>
      <c r="EM73" s="240" t="s">
        <v>56</v>
      </c>
      <c r="EN73" s="240" t="s">
        <v>170</v>
      </c>
      <c r="EO73" s="241">
        <v>55.16</v>
      </c>
      <c r="EP73" s="240" t="s">
        <v>170</v>
      </c>
      <c r="EQ73" s="242">
        <v>282.4</v>
      </c>
      <c r="ER73" s="240" t="s">
        <v>170</v>
      </c>
      <c r="ES73" s="241">
        <v>923.47</v>
      </c>
      <c r="ET73" s="240" t="s">
        <v>170</v>
      </c>
      <c r="EU73" s="240" t="s">
        <v>56</v>
      </c>
      <c r="EV73" s="240" t="s">
        <v>170</v>
      </c>
      <c r="EW73" s="242">
        <v>0</v>
      </c>
      <c r="EX73" s="240" t="s">
        <v>170</v>
      </c>
      <c r="EY73" s="241">
        <v>0.64</v>
      </c>
      <c r="EZ73" s="240" t="s">
        <v>170</v>
      </c>
      <c r="FA73" s="241">
        <v>1225.21</v>
      </c>
      <c r="FB73" s="240" t="s">
        <v>170</v>
      </c>
      <c r="FC73" s="241">
        <v>53.97</v>
      </c>
      <c r="FD73" s="240" t="s">
        <v>170</v>
      </c>
      <c r="FE73" s="241">
        <v>266.03</v>
      </c>
      <c r="FF73" s="240" t="s">
        <v>170</v>
      </c>
      <c r="FG73" s="242">
        <v>943.4</v>
      </c>
      <c r="FH73" s="240" t="s">
        <v>170</v>
      </c>
      <c r="FI73" s="242">
        <v>0</v>
      </c>
      <c r="FJ73" s="240" t="s">
        <v>170</v>
      </c>
      <c r="FK73" s="242">
        <v>0</v>
      </c>
      <c r="FL73" s="240" t="s">
        <v>170</v>
      </c>
      <c r="FM73" s="241">
        <v>1.44</v>
      </c>
      <c r="FN73" s="240" t="s">
        <v>170</v>
      </c>
    </row>
    <row r="74" spans="2:170" ht="12.75">
      <c r="B74" s="236" t="s">
        <v>73</v>
      </c>
      <c r="C74" s="238">
        <v>0.25</v>
      </c>
      <c r="D74" s="237" t="s">
        <v>170</v>
      </c>
      <c r="E74" s="239">
        <v>0</v>
      </c>
      <c r="F74" s="237" t="s">
        <v>170</v>
      </c>
      <c r="G74" s="239">
        <v>0</v>
      </c>
      <c r="H74" s="237" t="s">
        <v>171</v>
      </c>
      <c r="I74" s="239">
        <v>0</v>
      </c>
      <c r="J74" s="237" t="s">
        <v>170</v>
      </c>
      <c r="K74" s="239">
        <v>0</v>
      </c>
      <c r="L74" s="237" t="s">
        <v>171</v>
      </c>
      <c r="M74" s="239">
        <v>0</v>
      </c>
      <c r="N74" s="237" t="s">
        <v>171</v>
      </c>
      <c r="O74" s="238">
        <v>0.25</v>
      </c>
      <c r="P74" s="237" t="s">
        <v>170</v>
      </c>
      <c r="Q74" s="238">
        <v>0.24</v>
      </c>
      <c r="R74" s="237" t="s">
        <v>170</v>
      </c>
      <c r="S74" s="239">
        <v>0</v>
      </c>
      <c r="T74" s="237" t="s">
        <v>170</v>
      </c>
      <c r="U74" s="239">
        <v>0</v>
      </c>
      <c r="V74" s="237" t="s">
        <v>171</v>
      </c>
      <c r="W74" s="239">
        <v>0</v>
      </c>
      <c r="X74" s="237" t="s">
        <v>170</v>
      </c>
      <c r="Y74" s="239">
        <v>0</v>
      </c>
      <c r="Z74" s="237" t="s">
        <v>171</v>
      </c>
      <c r="AA74" s="239">
        <v>0</v>
      </c>
      <c r="AB74" s="237" t="s">
        <v>171</v>
      </c>
      <c r="AC74" s="238">
        <v>0.24</v>
      </c>
      <c r="AD74" s="237" t="s">
        <v>170</v>
      </c>
      <c r="AE74" s="238">
        <v>0.27</v>
      </c>
      <c r="AF74" s="237" t="s">
        <v>170</v>
      </c>
      <c r="AG74" s="239">
        <v>0</v>
      </c>
      <c r="AH74" s="237" t="s">
        <v>170</v>
      </c>
      <c r="AI74" s="239">
        <v>0</v>
      </c>
      <c r="AJ74" s="237" t="s">
        <v>171</v>
      </c>
      <c r="AK74" s="239">
        <v>0</v>
      </c>
      <c r="AL74" s="237" t="s">
        <v>170</v>
      </c>
      <c r="AM74" s="239">
        <v>0</v>
      </c>
      <c r="AN74" s="237" t="s">
        <v>171</v>
      </c>
      <c r="AO74" s="239">
        <v>0</v>
      </c>
      <c r="AP74" s="237" t="s">
        <v>171</v>
      </c>
      <c r="AQ74" s="238">
        <v>0.27</v>
      </c>
      <c r="AR74" s="237" t="s">
        <v>170</v>
      </c>
      <c r="AS74" s="238">
        <v>0.25</v>
      </c>
      <c r="AT74" s="237" t="s">
        <v>170</v>
      </c>
      <c r="AU74" s="239">
        <v>0</v>
      </c>
      <c r="AV74" s="237" t="s">
        <v>170</v>
      </c>
      <c r="AW74" s="239">
        <v>0</v>
      </c>
      <c r="AX74" s="237" t="s">
        <v>171</v>
      </c>
      <c r="AY74" s="239">
        <v>0</v>
      </c>
      <c r="AZ74" s="237" t="s">
        <v>170</v>
      </c>
      <c r="BA74" s="239">
        <v>0</v>
      </c>
      <c r="BB74" s="237" t="s">
        <v>171</v>
      </c>
      <c r="BC74" s="239">
        <v>0</v>
      </c>
      <c r="BD74" s="237" t="s">
        <v>171</v>
      </c>
      <c r="BE74" s="238">
        <v>0.25</v>
      </c>
      <c r="BF74" s="237" t="s">
        <v>170</v>
      </c>
      <c r="BG74" s="238">
        <v>0.22</v>
      </c>
      <c r="BH74" s="237" t="s">
        <v>170</v>
      </c>
      <c r="BI74" s="239">
        <v>0</v>
      </c>
      <c r="BJ74" s="237" t="s">
        <v>170</v>
      </c>
      <c r="BK74" s="239">
        <v>0</v>
      </c>
      <c r="BL74" s="237" t="s">
        <v>171</v>
      </c>
      <c r="BM74" s="239">
        <v>0</v>
      </c>
      <c r="BN74" s="237" t="s">
        <v>170</v>
      </c>
      <c r="BO74" s="239">
        <v>0</v>
      </c>
      <c r="BP74" s="237" t="s">
        <v>171</v>
      </c>
      <c r="BQ74" s="239">
        <v>0</v>
      </c>
      <c r="BR74" s="237" t="s">
        <v>171</v>
      </c>
      <c r="BS74" s="238">
        <v>0.22</v>
      </c>
      <c r="BT74" s="237" t="s">
        <v>170</v>
      </c>
      <c r="BU74" s="239">
        <v>0.3</v>
      </c>
      <c r="BV74" s="237" t="s">
        <v>170</v>
      </c>
      <c r="BW74" s="239">
        <v>0</v>
      </c>
      <c r="BX74" s="237" t="s">
        <v>170</v>
      </c>
      <c r="BY74" s="239">
        <v>0</v>
      </c>
      <c r="BZ74" s="237" t="s">
        <v>171</v>
      </c>
      <c r="CA74" s="239">
        <v>0</v>
      </c>
      <c r="CB74" s="237" t="s">
        <v>170</v>
      </c>
      <c r="CC74" s="239">
        <v>0</v>
      </c>
      <c r="CD74" s="237" t="s">
        <v>171</v>
      </c>
      <c r="CE74" s="239">
        <v>0</v>
      </c>
      <c r="CF74" s="237" t="s">
        <v>171</v>
      </c>
      <c r="CG74" s="239">
        <v>0.3</v>
      </c>
      <c r="CH74" s="237" t="s">
        <v>170</v>
      </c>
      <c r="CI74" s="238">
        <v>0.35</v>
      </c>
      <c r="CJ74" s="237" t="s">
        <v>170</v>
      </c>
      <c r="CK74" s="239">
        <v>0</v>
      </c>
      <c r="CL74" s="237" t="s">
        <v>170</v>
      </c>
      <c r="CM74" s="239">
        <v>0</v>
      </c>
      <c r="CN74" s="237" t="s">
        <v>171</v>
      </c>
      <c r="CO74" s="239">
        <v>0</v>
      </c>
      <c r="CP74" s="237" t="s">
        <v>170</v>
      </c>
      <c r="CQ74" s="239">
        <v>0</v>
      </c>
      <c r="CR74" s="237" t="s">
        <v>171</v>
      </c>
      <c r="CS74" s="239">
        <v>0</v>
      </c>
      <c r="CT74" s="237" t="s">
        <v>171</v>
      </c>
      <c r="CU74" s="238">
        <v>0.35</v>
      </c>
      <c r="CV74" s="237" t="s">
        <v>170</v>
      </c>
      <c r="CW74" s="238">
        <v>0.33</v>
      </c>
      <c r="CX74" s="237" t="s">
        <v>170</v>
      </c>
      <c r="CY74" s="239">
        <v>0</v>
      </c>
      <c r="CZ74" s="237" t="s">
        <v>170</v>
      </c>
      <c r="DA74" s="239">
        <v>0</v>
      </c>
      <c r="DB74" s="237" t="s">
        <v>171</v>
      </c>
      <c r="DC74" s="239">
        <v>0</v>
      </c>
      <c r="DD74" s="237" t="s">
        <v>170</v>
      </c>
      <c r="DE74" s="239">
        <v>0</v>
      </c>
      <c r="DF74" s="237" t="s">
        <v>171</v>
      </c>
      <c r="DG74" s="239">
        <v>0</v>
      </c>
      <c r="DH74" s="237" t="s">
        <v>171</v>
      </c>
      <c r="DI74" s="238">
        <v>0.33</v>
      </c>
      <c r="DJ74" s="237" t="s">
        <v>170</v>
      </c>
      <c r="DK74" s="239">
        <v>0.3</v>
      </c>
      <c r="DL74" s="237" t="s">
        <v>170</v>
      </c>
      <c r="DM74" s="239">
        <v>0</v>
      </c>
      <c r="DN74" s="237" t="s">
        <v>171</v>
      </c>
      <c r="DO74" s="239">
        <v>0</v>
      </c>
      <c r="DP74" s="237" t="s">
        <v>171</v>
      </c>
      <c r="DQ74" s="239">
        <v>0</v>
      </c>
      <c r="DR74" s="237" t="s">
        <v>171</v>
      </c>
      <c r="DS74" s="239">
        <v>0</v>
      </c>
      <c r="DT74" s="237" t="s">
        <v>171</v>
      </c>
      <c r="DU74" s="239">
        <v>0</v>
      </c>
      <c r="DV74" s="237" t="s">
        <v>171</v>
      </c>
      <c r="DW74" s="239">
        <v>0</v>
      </c>
      <c r="DX74" s="237" t="s">
        <v>171</v>
      </c>
      <c r="DY74" s="238">
        <v>0.28</v>
      </c>
      <c r="DZ74" s="237" t="s">
        <v>170</v>
      </c>
      <c r="EA74" s="239">
        <v>0</v>
      </c>
      <c r="EB74" s="237" t="s">
        <v>171</v>
      </c>
      <c r="EC74" s="239">
        <v>0</v>
      </c>
      <c r="ED74" s="237" t="s">
        <v>170</v>
      </c>
      <c r="EE74" s="239">
        <v>0</v>
      </c>
      <c r="EF74" s="237" t="s">
        <v>170</v>
      </c>
      <c r="EG74" s="239">
        <v>0</v>
      </c>
      <c r="EH74" s="237" t="s">
        <v>171</v>
      </c>
      <c r="EI74" s="239">
        <v>0</v>
      </c>
      <c r="EJ74" s="237" t="s">
        <v>170</v>
      </c>
      <c r="EK74" s="238">
        <v>0.28</v>
      </c>
      <c r="EL74" s="237" t="s">
        <v>170</v>
      </c>
      <c r="EM74" s="238">
        <v>0.29</v>
      </c>
      <c r="EN74" s="237" t="s">
        <v>170</v>
      </c>
      <c r="EO74" s="239">
        <v>0</v>
      </c>
      <c r="EP74" s="237" t="s">
        <v>171</v>
      </c>
      <c r="EQ74" s="239">
        <v>0</v>
      </c>
      <c r="ER74" s="237" t="s">
        <v>170</v>
      </c>
      <c r="ES74" s="239">
        <v>0</v>
      </c>
      <c r="ET74" s="237" t="s">
        <v>170</v>
      </c>
      <c r="EU74" s="239">
        <v>0</v>
      </c>
      <c r="EV74" s="237" t="s">
        <v>171</v>
      </c>
      <c r="EW74" s="239">
        <v>0</v>
      </c>
      <c r="EX74" s="237" t="s">
        <v>170</v>
      </c>
      <c r="EY74" s="238">
        <v>0.29</v>
      </c>
      <c r="EZ74" s="237" t="s">
        <v>170</v>
      </c>
      <c r="FA74" s="238">
        <v>0.28</v>
      </c>
      <c r="FB74" s="237" t="s">
        <v>174</v>
      </c>
      <c r="FC74" s="239">
        <v>0</v>
      </c>
      <c r="FD74" s="237" t="s">
        <v>171</v>
      </c>
      <c r="FE74" s="239">
        <v>0</v>
      </c>
      <c r="FF74" s="237" t="s">
        <v>170</v>
      </c>
      <c r="FG74" s="239">
        <v>0</v>
      </c>
      <c r="FH74" s="237" t="s">
        <v>170</v>
      </c>
      <c r="FI74" s="239">
        <v>0</v>
      </c>
      <c r="FJ74" s="237" t="s">
        <v>171</v>
      </c>
      <c r="FK74" s="239">
        <v>0</v>
      </c>
      <c r="FL74" s="237" t="s">
        <v>170</v>
      </c>
      <c r="FM74" s="238">
        <v>0.28</v>
      </c>
      <c r="FN74" s="237" t="s">
        <v>174</v>
      </c>
    </row>
    <row r="75" spans="2:170" ht="12.75">
      <c r="B75" s="236" t="s">
        <v>72</v>
      </c>
      <c r="C75" s="242">
        <v>221.6</v>
      </c>
      <c r="D75" s="240" t="s">
        <v>170</v>
      </c>
      <c r="E75" s="242">
        <v>220.1</v>
      </c>
      <c r="F75" s="240" t="s">
        <v>170</v>
      </c>
      <c r="G75" s="242">
        <v>0</v>
      </c>
      <c r="H75" s="240" t="s">
        <v>170</v>
      </c>
      <c r="I75" s="242">
        <v>0</v>
      </c>
      <c r="J75" s="240" t="s">
        <v>170</v>
      </c>
      <c r="K75" s="242">
        <v>1.5</v>
      </c>
      <c r="L75" s="240" t="s">
        <v>170</v>
      </c>
      <c r="M75" s="242">
        <v>0</v>
      </c>
      <c r="N75" s="240" t="s">
        <v>170</v>
      </c>
      <c r="O75" s="242">
        <v>0</v>
      </c>
      <c r="P75" s="240" t="s">
        <v>171</v>
      </c>
      <c r="Q75" s="242">
        <v>304.1</v>
      </c>
      <c r="R75" s="240" t="s">
        <v>170</v>
      </c>
      <c r="S75" s="242">
        <v>303.9</v>
      </c>
      <c r="T75" s="240" t="s">
        <v>170</v>
      </c>
      <c r="U75" s="242">
        <v>0</v>
      </c>
      <c r="V75" s="240" t="s">
        <v>170</v>
      </c>
      <c r="W75" s="242">
        <v>0</v>
      </c>
      <c r="X75" s="240" t="s">
        <v>170</v>
      </c>
      <c r="Y75" s="242">
        <v>0.2</v>
      </c>
      <c r="Z75" s="240" t="s">
        <v>170</v>
      </c>
      <c r="AA75" s="242">
        <v>0</v>
      </c>
      <c r="AB75" s="240" t="s">
        <v>170</v>
      </c>
      <c r="AC75" s="242">
        <v>0</v>
      </c>
      <c r="AD75" s="240" t="s">
        <v>171</v>
      </c>
      <c r="AE75" s="242">
        <v>299.3</v>
      </c>
      <c r="AF75" s="240" t="s">
        <v>170</v>
      </c>
      <c r="AG75" s="242">
        <v>299.1</v>
      </c>
      <c r="AH75" s="240" t="s">
        <v>170</v>
      </c>
      <c r="AI75" s="242">
        <v>0</v>
      </c>
      <c r="AJ75" s="240" t="s">
        <v>170</v>
      </c>
      <c r="AK75" s="242">
        <v>0</v>
      </c>
      <c r="AL75" s="240" t="s">
        <v>170</v>
      </c>
      <c r="AM75" s="242">
        <v>0.2</v>
      </c>
      <c r="AN75" s="240" t="s">
        <v>170</v>
      </c>
      <c r="AO75" s="242">
        <v>0</v>
      </c>
      <c r="AP75" s="240" t="s">
        <v>170</v>
      </c>
      <c r="AQ75" s="242">
        <v>0</v>
      </c>
      <c r="AR75" s="240" t="s">
        <v>171</v>
      </c>
      <c r="AS75" s="242">
        <v>187</v>
      </c>
      <c r="AT75" s="240" t="s">
        <v>170</v>
      </c>
      <c r="AU75" s="242">
        <v>186.4</v>
      </c>
      <c r="AV75" s="240" t="s">
        <v>170</v>
      </c>
      <c r="AW75" s="242">
        <v>0</v>
      </c>
      <c r="AX75" s="240" t="s">
        <v>170</v>
      </c>
      <c r="AY75" s="242">
        <v>0</v>
      </c>
      <c r="AZ75" s="240" t="s">
        <v>170</v>
      </c>
      <c r="BA75" s="242">
        <v>0.6</v>
      </c>
      <c r="BB75" s="240" t="s">
        <v>170</v>
      </c>
      <c r="BC75" s="242">
        <v>0</v>
      </c>
      <c r="BD75" s="240" t="s">
        <v>170</v>
      </c>
      <c r="BE75" s="242">
        <v>0</v>
      </c>
      <c r="BF75" s="240" t="s">
        <v>171</v>
      </c>
      <c r="BG75" s="242">
        <v>293.5</v>
      </c>
      <c r="BH75" s="240" t="s">
        <v>170</v>
      </c>
      <c r="BI75" s="242">
        <v>293.2</v>
      </c>
      <c r="BJ75" s="240" t="s">
        <v>170</v>
      </c>
      <c r="BK75" s="242">
        <v>0</v>
      </c>
      <c r="BL75" s="240" t="s">
        <v>170</v>
      </c>
      <c r="BM75" s="242">
        <v>0</v>
      </c>
      <c r="BN75" s="240" t="s">
        <v>170</v>
      </c>
      <c r="BO75" s="242">
        <v>0.3</v>
      </c>
      <c r="BP75" s="240" t="s">
        <v>170</v>
      </c>
      <c r="BQ75" s="242">
        <v>0</v>
      </c>
      <c r="BR75" s="240" t="s">
        <v>170</v>
      </c>
      <c r="BS75" s="242">
        <v>0</v>
      </c>
      <c r="BT75" s="240" t="s">
        <v>170</v>
      </c>
      <c r="BU75" s="242">
        <v>287</v>
      </c>
      <c r="BV75" s="240" t="s">
        <v>170</v>
      </c>
      <c r="BW75" s="242">
        <v>283</v>
      </c>
      <c r="BX75" s="240" t="s">
        <v>170</v>
      </c>
      <c r="BY75" s="242">
        <v>0</v>
      </c>
      <c r="BZ75" s="240" t="s">
        <v>170</v>
      </c>
      <c r="CA75" s="242">
        <v>0</v>
      </c>
      <c r="CB75" s="240" t="s">
        <v>170</v>
      </c>
      <c r="CC75" s="242">
        <v>0.2</v>
      </c>
      <c r="CD75" s="240" t="s">
        <v>170</v>
      </c>
      <c r="CE75" s="242">
        <v>0</v>
      </c>
      <c r="CF75" s="240" t="s">
        <v>170</v>
      </c>
      <c r="CG75" s="242">
        <v>0.2</v>
      </c>
      <c r="CH75" s="240" t="s">
        <v>170</v>
      </c>
      <c r="CI75" s="242">
        <v>327.9</v>
      </c>
      <c r="CJ75" s="240" t="s">
        <v>170</v>
      </c>
      <c r="CK75" s="242">
        <v>327.3</v>
      </c>
      <c r="CL75" s="240" t="s">
        <v>170</v>
      </c>
      <c r="CM75" s="242">
        <v>0</v>
      </c>
      <c r="CN75" s="240" t="s">
        <v>170</v>
      </c>
      <c r="CO75" s="242">
        <v>0</v>
      </c>
      <c r="CP75" s="240" t="s">
        <v>170</v>
      </c>
      <c r="CQ75" s="242">
        <v>0.3</v>
      </c>
      <c r="CR75" s="240" t="s">
        <v>170</v>
      </c>
      <c r="CS75" s="242">
        <v>0</v>
      </c>
      <c r="CT75" s="240" t="s">
        <v>170</v>
      </c>
      <c r="CU75" s="242">
        <v>0.3</v>
      </c>
      <c r="CV75" s="240" t="s">
        <v>170</v>
      </c>
      <c r="CW75" s="242">
        <v>231.6</v>
      </c>
      <c r="CX75" s="240" t="s">
        <v>170</v>
      </c>
      <c r="CY75" s="242">
        <v>231.1</v>
      </c>
      <c r="CZ75" s="240" t="s">
        <v>170</v>
      </c>
      <c r="DA75" s="242">
        <v>0</v>
      </c>
      <c r="DB75" s="240" t="s">
        <v>170</v>
      </c>
      <c r="DC75" s="242">
        <v>0</v>
      </c>
      <c r="DD75" s="240" t="s">
        <v>170</v>
      </c>
      <c r="DE75" s="242">
        <v>0.1</v>
      </c>
      <c r="DF75" s="240" t="s">
        <v>170</v>
      </c>
      <c r="DG75" s="242">
        <v>0</v>
      </c>
      <c r="DH75" s="240" t="s">
        <v>170</v>
      </c>
      <c r="DI75" s="242">
        <v>0.4</v>
      </c>
      <c r="DJ75" s="240" t="s">
        <v>170</v>
      </c>
      <c r="DK75" s="242">
        <v>408.8</v>
      </c>
      <c r="DL75" s="240" t="s">
        <v>170</v>
      </c>
      <c r="DM75" s="242">
        <v>408.3</v>
      </c>
      <c r="DN75" s="240" t="s">
        <v>170</v>
      </c>
      <c r="DO75" s="242">
        <v>0</v>
      </c>
      <c r="DP75" s="240" t="s">
        <v>170</v>
      </c>
      <c r="DQ75" s="242">
        <v>0</v>
      </c>
      <c r="DR75" s="240" t="s">
        <v>170</v>
      </c>
      <c r="DS75" s="242">
        <v>0.1</v>
      </c>
      <c r="DT75" s="240" t="s">
        <v>170</v>
      </c>
      <c r="DU75" s="240" t="s">
        <v>56</v>
      </c>
      <c r="DV75" s="240" t="s">
        <v>170</v>
      </c>
      <c r="DW75" s="242">
        <v>0.4</v>
      </c>
      <c r="DX75" s="240" t="s">
        <v>170</v>
      </c>
      <c r="DY75" s="242">
        <v>456</v>
      </c>
      <c r="DZ75" s="240" t="s">
        <v>170</v>
      </c>
      <c r="EA75" s="242">
        <v>455.5</v>
      </c>
      <c r="EB75" s="240" t="s">
        <v>170</v>
      </c>
      <c r="EC75" s="242">
        <v>0</v>
      </c>
      <c r="ED75" s="240" t="s">
        <v>170</v>
      </c>
      <c r="EE75" s="242">
        <v>0</v>
      </c>
      <c r="EF75" s="240" t="s">
        <v>170</v>
      </c>
      <c r="EG75" s="242">
        <v>0.1</v>
      </c>
      <c r="EH75" s="240" t="s">
        <v>170</v>
      </c>
      <c r="EI75" s="242">
        <v>0</v>
      </c>
      <c r="EJ75" s="240" t="s">
        <v>170</v>
      </c>
      <c r="EK75" s="242">
        <v>0.4</v>
      </c>
      <c r="EL75" s="240" t="s">
        <v>170</v>
      </c>
      <c r="EM75" s="242">
        <v>428.5</v>
      </c>
      <c r="EN75" s="240" t="s">
        <v>170</v>
      </c>
      <c r="EO75" s="242">
        <v>427.9</v>
      </c>
      <c r="EP75" s="240" t="s">
        <v>170</v>
      </c>
      <c r="EQ75" s="242">
        <v>0</v>
      </c>
      <c r="ER75" s="240" t="s">
        <v>170</v>
      </c>
      <c r="ES75" s="242">
        <v>0</v>
      </c>
      <c r="ET75" s="240" t="s">
        <v>170</v>
      </c>
      <c r="EU75" s="242">
        <v>0.1</v>
      </c>
      <c r="EV75" s="240" t="s">
        <v>170</v>
      </c>
      <c r="EW75" s="242">
        <v>0</v>
      </c>
      <c r="EX75" s="240" t="s">
        <v>170</v>
      </c>
      <c r="EY75" s="242">
        <v>0.5</v>
      </c>
      <c r="EZ75" s="240" t="s">
        <v>170</v>
      </c>
      <c r="FA75" s="242">
        <v>360</v>
      </c>
      <c r="FB75" s="240" t="s">
        <v>170</v>
      </c>
      <c r="FC75" s="242">
        <v>359.1</v>
      </c>
      <c r="FD75" s="240" t="s">
        <v>170</v>
      </c>
      <c r="FE75" s="242">
        <v>0</v>
      </c>
      <c r="FF75" s="240" t="s">
        <v>170</v>
      </c>
      <c r="FG75" s="242">
        <v>0</v>
      </c>
      <c r="FH75" s="240" t="s">
        <v>170</v>
      </c>
      <c r="FI75" s="242">
        <v>0.2</v>
      </c>
      <c r="FJ75" s="240" t="s">
        <v>170</v>
      </c>
      <c r="FK75" s="240" t="s">
        <v>56</v>
      </c>
      <c r="FL75" s="240" t="s">
        <v>170</v>
      </c>
      <c r="FM75" s="242">
        <v>0.7</v>
      </c>
      <c r="FN75" s="240" t="s">
        <v>170</v>
      </c>
    </row>
    <row r="76" spans="2:170" ht="12.75">
      <c r="B76" s="236" t="s">
        <v>71</v>
      </c>
      <c r="C76" s="238">
        <v>491.73</v>
      </c>
      <c r="D76" s="237" t="s">
        <v>170</v>
      </c>
      <c r="E76" s="238">
        <v>486.96</v>
      </c>
      <c r="F76" s="237" t="s">
        <v>170</v>
      </c>
      <c r="G76" s="239">
        <v>0</v>
      </c>
      <c r="H76" s="237" t="s">
        <v>170</v>
      </c>
      <c r="I76" s="239">
        <v>0.7</v>
      </c>
      <c r="J76" s="237" t="s">
        <v>170</v>
      </c>
      <c r="K76" s="239">
        <v>0.4</v>
      </c>
      <c r="L76" s="237" t="s">
        <v>170</v>
      </c>
      <c r="M76" s="239">
        <v>0</v>
      </c>
      <c r="N76" s="237" t="s">
        <v>170</v>
      </c>
      <c r="O76" s="238">
        <v>3.72</v>
      </c>
      <c r="P76" s="237" t="s">
        <v>170</v>
      </c>
      <c r="Q76" s="238">
        <v>641.37</v>
      </c>
      <c r="R76" s="237" t="s">
        <v>170</v>
      </c>
      <c r="S76" s="238">
        <v>636.38</v>
      </c>
      <c r="T76" s="237" t="s">
        <v>170</v>
      </c>
      <c r="U76" s="239">
        <v>0</v>
      </c>
      <c r="V76" s="237" t="s">
        <v>170</v>
      </c>
      <c r="W76" s="239">
        <v>1.8</v>
      </c>
      <c r="X76" s="237" t="s">
        <v>170</v>
      </c>
      <c r="Y76" s="239">
        <v>0.2</v>
      </c>
      <c r="Z76" s="237" t="s">
        <v>170</v>
      </c>
      <c r="AA76" s="239">
        <v>0</v>
      </c>
      <c r="AB76" s="237" t="s">
        <v>170</v>
      </c>
      <c r="AC76" s="238">
        <v>3.12</v>
      </c>
      <c r="AD76" s="237" t="s">
        <v>170</v>
      </c>
      <c r="AE76" s="238">
        <v>558.29</v>
      </c>
      <c r="AF76" s="237" t="s">
        <v>172</v>
      </c>
      <c r="AG76" s="238">
        <v>553.63</v>
      </c>
      <c r="AH76" s="237" t="s">
        <v>170</v>
      </c>
      <c r="AI76" s="239">
        <v>0</v>
      </c>
      <c r="AJ76" s="237" t="s">
        <v>170</v>
      </c>
      <c r="AK76" s="239">
        <v>1.5</v>
      </c>
      <c r="AL76" s="237" t="s">
        <v>170</v>
      </c>
      <c r="AM76" s="239">
        <v>0.2</v>
      </c>
      <c r="AN76" s="237" t="s">
        <v>170</v>
      </c>
      <c r="AO76" s="239">
        <v>0</v>
      </c>
      <c r="AP76" s="237" t="s">
        <v>170</v>
      </c>
      <c r="AQ76" s="238">
        <v>3.02</v>
      </c>
      <c r="AR76" s="237" t="s">
        <v>172</v>
      </c>
      <c r="AS76" s="238">
        <v>509.88</v>
      </c>
      <c r="AT76" s="237" t="s">
        <v>172</v>
      </c>
      <c r="AU76" s="238">
        <v>504.26</v>
      </c>
      <c r="AV76" s="237" t="s">
        <v>170</v>
      </c>
      <c r="AW76" s="239">
        <v>0</v>
      </c>
      <c r="AX76" s="237" t="s">
        <v>170</v>
      </c>
      <c r="AY76" s="239">
        <v>1.7</v>
      </c>
      <c r="AZ76" s="237" t="s">
        <v>170</v>
      </c>
      <c r="BA76" s="239">
        <v>0.3</v>
      </c>
      <c r="BB76" s="237" t="s">
        <v>170</v>
      </c>
      <c r="BC76" s="239">
        <v>0</v>
      </c>
      <c r="BD76" s="237" t="s">
        <v>170</v>
      </c>
      <c r="BE76" s="238">
        <v>3.72</v>
      </c>
      <c r="BF76" s="237" t="s">
        <v>172</v>
      </c>
      <c r="BG76" s="238">
        <v>520.82</v>
      </c>
      <c r="BH76" s="237" t="s">
        <v>172</v>
      </c>
      <c r="BI76" s="238">
        <v>515.26</v>
      </c>
      <c r="BJ76" s="237" t="s">
        <v>170</v>
      </c>
      <c r="BK76" s="239">
        <v>0</v>
      </c>
      <c r="BL76" s="237" t="s">
        <v>171</v>
      </c>
      <c r="BM76" s="238">
        <v>1.78</v>
      </c>
      <c r="BN76" s="237" t="s">
        <v>170</v>
      </c>
      <c r="BO76" s="238">
        <v>0.32</v>
      </c>
      <c r="BP76" s="237" t="s">
        <v>170</v>
      </c>
      <c r="BQ76" s="239">
        <v>0</v>
      </c>
      <c r="BR76" s="237" t="s">
        <v>170</v>
      </c>
      <c r="BS76" s="238">
        <v>3.57</v>
      </c>
      <c r="BT76" s="237" t="s">
        <v>172</v>
      </c>
      <c r="BU76" s="238">
        <v>407.62</v>
      </c>
      <c r="BV76" s="237" t="s">
        <v>176</v>
      </c>
      <c r="BW76" s="238">
        <v>401.63</v>
      </c>
      <c r="BX76" s="237" t="s">
        <v>170</v>
      </c>
      <c r="BY76" s="239">
        <v>0</v>
      </c>
      <c r="BZ76" s="237" t="s">
        <v>171</v>
      </c>
      <c r="CA76" s="238">
        <v>3.05</v>
      </c>
      <c r="CB76" s="237" t="s">
        <v>170</v>
      </c>
      <c r="CC76" s="239">
        <v>0.2</v>
      </c>
      <c r="CD76" s="237" t="s">
        <v>170</v>
      </c>
      <c r="CE76" s="239">
        <v>0</v>
      </c>
      <c r="CF76" s="237" t="s">
        <v>170</v>
      </c>
      <c r="CG76" s="239">
        <v>2.9</v>
      </c>
      <c r="CH76" s="237" t="s">
        <v>176</v>
      </c>
      <c r="CI76" s="238">
        <v>553.45</v>
      </c>
      <c r="CJ76" s="237" t="s">
        <v>170</v>
      </c>
      <c r="CK76" s="239">
        <v>546.5</v>
      </c>
      <c r="CL76" s="237" t="s">
        <v>170</v>
      </c>
      <c r="CM76" s="239">
        <v>0</v>
      </c>
      <c r="CN76" s="237" t="s">
        <v>171</v>
      </c>
      <c r="CO76" s="238">
        <v>3.06</v>
      </c>
      <c r="CP76" s="237" t="s">
        <v>170</v>
      </c>
      <c r="CQ76" s="238">
        <v>0.74</v>
      </c>
      <c r="CR76" s="237" t="s">
        <v>170</v>
      </c>
      <c r="CS76" s="239">
        <v>0</v>
      </c>
      <c r="CT76" s="237" t="s">
        <v>170</v>
      </c>
      <c r="CU76" s="239">
        <v>3.3</v>
      </c>
      <c r="CV76" s="237" t="s">
        <v>170</v>
      </c>
      <c r="CW76" s="238">
        <v>444.09</v>
      </c>
      <c r="CX76" s="237" t="s">
        <v>170</v>
      </c>
      <c r="CY76" s="239">
        <v>435.9</v>
      </c>
      <c r="CZ76" s="237" t="s">
        <v>170</v>
      </c>
      <c r="DA76" s="239">
        <v>0</v>
      </c>
      <c r="DB76" s="237" t="s">
        <v>171</v>
      </c>
      <c r="DC76" s="238">
        <v>3.45</v>
      </c>
      <c r="DD76" s="237" t="s">
        <v>170</v>
      </c>
      <c r="DE76" s="238">
        <v>0.64</v>
      </c>
      <c r="DF76" s="237" t="s">
        <v>170</v>
      </c>
      <c r="DG76" s="237" t="s">
        <v>56</v>
      </c>
      <c r="DH76" s="237" t="s">
        <v>170</v>
      </c>
      <c r="DI76" s="238">
        <v>4.27</v>
      </c>
      <c r="DJ76" s="237" t="s">
        <v>170</v>
      </c>
      <c r="DK76" s="238">
        <v>700.69</v>
      </c>
      <c r="DL76" s="237" t="s">
        <v>170</v>
      </c>
      <c r="DM76" s="238">
        <v>692.48</v>
      </c>
      <c r="DN76" s="237" t="s">
        <v>170</v>
      </c>
      <c r="DO76" s="239">
        <v>0</v>
      </c>
      <c r="DP76" s="237" t="s">
        <v>171</v>
      </c>
      <c r="DQ76" s="238">
        <v>2.31</v>
      </c>
      <c r="DR76" s="237" t="s">
        <v>170</v>
      </c>
      <c r="DS76" s="238">
        <v>0.33</v>
      </c>
      <c r="DT76" s="237" t="s">
        <v>170</v>
      </c>
      <c r="DU76" s="239">
        <v>0</v>
      </c>
      <c r="DV76" s="237" t="s">
        <v>170</v>
      </c>
      <c r="DW76" s="238">
        <v>5.71</v>
      </c>
      <c r="DX76" s="237" t="s">
        <v>170</v>
      </c>
      <c r="DY76" s="238">
        <v>983.75</v>
      </c>
      <c r="DZ76" s="237" t="s">
        <v>170</v>
      </c>
      <c r="EA76" s="238">
        <v>972.36</v>
      </c>
      <c r="EB76" s="237" t="s">
        <v>170</v>
      </c>
      <c r="EC76" s="239">
        <v>0</v>
      </c>
      <c r="ED76" s="237" t="s">
        <v>171</v>
      </c>
      <c r="EE76" s="238">
        <v>2.56</v>
      </c>
      <c r="EF76" s="237" t="s">
        <v>170</v>
      </c>
      <c r="EG76" s="238">
        <v>0.61</v>
      </c>
      <c r="EH76" s="237" t="s">
        <v>170</v>
      </c>
      <c r="EI76" s="239">
        <v>0</v>
      </c>
      <c r="EJ76" s="237" t="s">
        <v>170</v>
      </c>
      <c r="EK76" s="238">
        <v>8.31</v>
      </c>
      <c r="EL76" s="237" t="s">
        <v>170</v>
      </c>
      <c r="EM76" s="238">
        <v>919.48</v>
      </c>
      <c r="EN76" s="237" t="s">
        <v>170</v>
      </c>
      <c r="EO76" s="238">
        <v>909.36</v>
      </c>
      <c r="EP76" s="237" t="s">
        <v>170</v>
      </c>
      <c r="EQ76" s="239">
        <v>0</v>
      </c>
      <c r="ER76" s="237" t="s">
        <v>171</v>
      </c>
      <c r="ES76" s="238">
        <v>2.23</v>
      </c>
      <c r="ET76" s="237" t="s">
        <v>170</v>
      </c>
      <c r="EU76" s="238">
        <v>0.68</v>
      </c>
      <c r="EV76" s="237" t="s">
        <v>170</v>
      </c>
      <c r="EW76" s="239">
        <v>0</v>
      </c>
      <c r="EX76" s="237" t="s">
        <v>170</v>
      </c>
      <c r="EY76" s="238">
        <v>7.29</v>
      </c>
      <c r="EZ76" s="237" t="s">
        <v>170</v>
      </c>
      <c r="FA76" s="239">
        <v>909.6</v>
      </c>
      <c r="FB76" s="237" t="s">
        <v>170</v>
      </c>
      <c r="FC76" s="238">
        <v>900.95</v>
      </c>
      <c r="FD76" s="237" t="s">
        <v>170</v>
      </c>
      <c r="FE76" s="239">
        <v>0</v>
      </c>
      <c r="FF76" s="237" t="s">
        <v>171</v>
      </c>
      <c r="FG76" s="238">
        <v>2.29</v>
      </c>
      <c r="FH76" s="237" t="s">
        <v>170</v>
      </c>
      <c r="FI76" s="238">
        <v>0.62</v>
      </c>
      <c r="FJ76" s="237" t="s">
        <v>170</v>
      </c>
      <c r="FK76" s="239">
        <v>0</v>
      </c>
      <c r="FL76" s="237" t="s">
        <v>170</v>
      </c>
      <c r="FM76" s="238">
        <v>5.82</v>
      </c>
      <c r="FN76" s="237" t="s">
        <v>170</v>
      </c>
    </row>
    <row r="77" spans="2:170" ht="12.75">
      <c r="B77" s="236" t="s">
        <v>70</v>
      </c>
      <c r="C77" s="241">
        <v>15.56</v>
      </c>
      <c r="D77" s="240" t="s">
        <v>170</v>
      </c>
      <c r="E77" s="241">
        <v>15.63</v>
      </c>
      <c r="F77" s="240" t="s">
        <v>170</v>
      </c>
      <c r="G77" s="242">
        <v>0</v>
      </c>
      <c r="H77" s="240" t="s">
        <v>170</v>
      </c>
      <c r="I77" s="242">
        <v>0</v>
      </c>
      <c r="J77" s="240" t="s">
        <v>170</v>
      </c>
      <c r="K77" s="240" t="s">
        <v>56</v>
      </c>
      <c r="L77" s="240" t="s">
        <v>170</v>
      </c>
      <c r="M77" s="242">
        <v>0</v>
      </c>
      <c r="N77" s="240" t="s">
        <v>170</v>
      </c>
      <c r="O77" s="241">
        <v>0.13</v>
      </c>
      <c r="P77" s="240" t="s">
        <v>170</v>
      </c>
      <c r="Q77" s="241">
        <v>15.25</v>
      </c>
      <c r="R77" s="240" t="s">
        <v>170</v>
      </c>
      <c r="S77" s="241">
        <v>15.37</v>
      </c>
      <c r="T77" s="240" t="s">
        <v>170</v>
      </c>
      <c r="U77" s="242">
        <v>0</v>
      </c>
      <c r="V77" s="240" t="s">
        <v>170</v>
      </c>
      <c r="W77" s="242">
        <v>0</v>
      </c>
      <c r="X77" s="240" t="s">
        <v>170</v>
      </c>
      <c r="Y77" s="240" t="s">
        <v>56</v>
      </c>
      <c r="Z77" s="240" t="s">
        <v>170</v>
      </c>
      <c r="AA77" s="242">
        <v>0</v>
      </c>
      <c r="AB77" s="240" t="s">
        <v>170</v>
      </c>
      <c r="AC77" s="240" t="s">
        <v>56</v>
      </c>
      <c r="AD77" s="240" t="s">
        <v>170</v>
      </c>
      <c r="AE77" s="241">
        <v>15.22</v>
      </c>
      <c r="AF77" s="240" t="s">
        <v>170</v>
      </c>
      <c r="AG77" s="241">
        <v>15.33</v>
      </c>
      <c r="AH77" s="240" t="s">
        <v>170</v>
      </c>
      <c r="AI77" s="242">
        <v>0</v>
      </c>
      <c r="AJ77" s="240" t="s">
        <v>170</v>
      </c>
      <c r="AK77" s="242">
        <v>0</v>
      </c>
      <c r="AL77" s="240" t="s">
        <v>170</v>
      </c>
      <c r="AM77" s="240" t="s">
        <v>56</v>
      </c>
      <c r="AN77" s="240" t="s">
        <v>170</v>
      </c>
      <c r="AO77" s="242">
        <v>0</v>
      </c>
      <c r="AP77" s="240" t="s">
        <v>170</v>
      </c>
      <c r="AQ77" s="240" t="s">
        <v>56</v>
      </c>
      <c r="AR77" s="240" t="s">
        <v>170</v>
      </c>
      <c r="AS77" s="240" t="s">
        <v>56</v>
      </c>
      <c r="AT77" s="240" t="s">
        <v>170</v>
      </c>
      <c r="AU77" s="241">
        <v>16.03</v>
      </c>
      <c r="AV77" s="240" t="s">
        <v>170</v>
      </c>
      <c r="AW77" s="242">
        <v>0</v>
      </c>
      <c r="AX77" s="240" t="s">
        <v>170</v>
      </c>
      <c r="AY77" s="242">
        <v>0</v>
      </c>
      <c r="AZ77" s="240" t="s">
        <v>170</v>
      </c>
      <c r="BA77" s="240" t="s">
        <v>56</v>
      </c>
      <c r="BB77" s="240" t="s">
        <v>170</v>
      </c>
      <c r="BC77" s="242">
        <v>0</v>
      </c>
      <c r="BD77" s="240" t="s">
        <v>170</v>
      </c>
      <c r="BE77" s="240" t="s">
        <v>56</v>
      </c>
      <c r="BF77" s="240" t="s">
        <v>170</v>
      </c>
      <c r="BG77" s="241">
        <v>14.22</v>
      </c>
      <c r="BH77" s="240" t="s">
        <v>170</v>
      </c>
      <c r="BI77" s="241">
        <v>14.11</v>
      </c>
      <c r="BJ77" s="240" t="s">
        <v>170</v>
      </c>
      <c r="BK77" s="242">
        <v>0</v>
      </c>
      <c r="BL77" s="240" t="s">
        <v>171</v>
      </c>
      <c r="BM77" s="242">
        <v>0</v>
      </c>
      <c r="BN77" s="240" t="s">
        <v>171</v>
      </c>
      <c r="BO77" s="242">
        <v>0</v>
      </c>
      <c r="BP77" s="240" t="s">
        <v>170</v>
      </c>
      <c r="BQ77" s="242">
        <v>0</v>
      </c>
      <c r="BR77" s="240" t="s">
        <v>170</v>
      </c>
      <c r="BS77" s="241">
        <v>0.11</v>
      </c>
      <c r="BT77" s="240" t="s">
        <v>172</v>
      </c>
      <c r="BU77" s="241">
        <v>11.01</v>
      </c>
      <c r="BV77" s="240" t="s">
        <v>170</v>
      </c>
      <c r="BW77" s="241">
        <v>10.93</v>
      </c>
      <c r="BX77" s="240" t="s">
        <v>170</v>
      </c>
      <c r="BY77" s="242">
        <v>0</v>
      </c>
      <c r="BZ77" s="240" t="s">
        <v>171</v>
      </c>
      <c r="CA77" s="242">
        <v>0</v>
      </c>
      <c r="CB77" s="240" t="s">
        <v>171</v>
      </c>
      <c r="CC77" s="242">
        <v>0</v>
      </c>
      <c r="CD77" s="240" t="s">
        <v>170</v>
      </c>
      <c r="CE77" s="242">
        <v>0</v>
      </c>
      <c r="CF77" s="240" t="s">
        <v>170</v>
      </c>
      <c r="CG77" s="241">
        <v>0.08</v>
      </c>
      <c r="CH77" s="240" t="s">
        <v>172</v>
      </c>
      <c r="CI77" s="241">
        <v>11.53</v>
      </c>
      <c r="CJ77" s="240" t="s">
        <v>170</v>
      </c>
      <c r="CK77" s="241">
        <v>11.43</v>
      </c>
      <c r="CL77" s="240" t="s">
        <v>170</v>
      </c>
      <c r="CM77" s="242">
        <v>0</v>
      </c>
      <c r="CN77" s="240" t="s">
        <v>171</v>
      </c>
      <c r="CO77" s="242">
        <v>0</v>
      </c>
      <c r="CP77" s="240" t="s">
        <v>171</v>
      </c>
      <c r="CQ77" s="242">
        <v>0</v>
      </c>
      <c r="CR77" s="240" t="s">
        <v>170</v>
      </c>
      <c r="CS77" s="242">
        <v>0</v>
      </c>
      <c r="CT77" s="240" t="s">
        <v>170</v>
      </c>
      <c r="CU77" s="242">
        <v>0.1</v>
      </c>
      <c r="CV77" s="240" t="s">
        <v>172</v>
      </c>
      <c r="CW77" s="241">
        <v>11.29</v>
      </c>
      <c r="CX77" s="240" t="s">
        <v>170</v>
      </c>
      <c r="CY77" s="241">
        <v>11.18</v>
      </c>
      <c r="CZ77" s="240" t="s">
        <v>170</v>
      </c>
      <c r="DA77" s="242">
        <v>0</v>
      </c>
      <c r="DB77" s="240" t="s">
        <v>171</v>
      </c>
      <c r="DC77" s="242">
        <v>0</v>
      </c>
      <c r="DD77" s="240" t="s">
        <v>171</v>
      </c>
      <c r="DE77" s="242">
        <v>0</v>
      </c>
      <c r="DF77" s="240" t="s">
        <v>170</v>
      </c>
      <c r="DG77" s="242">
        <v>0</v>
      </c>
      <c r="DH77" s="240" t="s">
        <v>170</v>
      </c>
      <c r="DI77" s="241">
        <v>0.11</v>
      </c>
      <c r="DJ77" s="240" t="s">
        <v>172</v>
      </c>
      <c r="DK77" s="241">
        <v>10.23</v>
      </c>
      <c r="DL77" s="240" t="s">
        <v>170</v>
      </c>
      <c r="DM77" s="241">
        <v>10.06</v>
      </c>
      <c r="DN77" s="240" t="s">
        <v>170</v>
      </c>
      <c r="DO77" s="242">
        <v>0</v>
      </c>
      <c r="DP77" s="240" t="s">
        <v>171</v>
      </c>
      <c r="DQ77" s="242">
        <v>0</v>
      </c>
      <c r="DR77" s="240" t="s">
        <v>171</v>
      </c>
      <c r="DS77" s="242">
        <v>0</v>
      </c>
      <c r="DT77" s="240" t="s">
        <v>170</v>
      </c>
      <c r="DU77" s="242">
        <v>0</v>
      </c>
      <c r="DV77" s="240" t="s">
        <v>170</v>
      </c>
      <c r="DW77" s="241">
        <v>0.17</v>
      </c>
      <c r="DX77" s="240" t="s">
        <v>172</v>
      </c>
      <c r="DY77" s="241">
        <v>9.29</v>
      </c>
      <c r="DZ77" s="240" t="s">
        <v>170</v>
      </c>
      <c r="EA77" s="241">
        <v>8.99</v>
      </c>
      <c r="EB77" s="240" t="s">
        <v>170</v>
      </c>
      <c r="EC77" s="241">
        <v>0.18</v>
      </c>
      <c r="ED77" s="240" t="s">
        <v>170</v>
      </c>
      <c r="EE77" s="241">
        <v>0.03</v>
      </c>
      <c r="EF77" s="240" t="s">
        <v>170</v>
      </c>
      <c r="EG77" s="242">
        <v>0</v>
      </c>
      <c r="EH77" s="240" t="s">
        <v>171</v>
      </c>
      <c r="EI77" s="240" t="s">
        <v>56</v>
      </c>
      <c r="EJ77" s="240" t="s">
        <v>170</v>
      </c>
      <c r="EK77" s="241">
        <v>0.08</v>
      </c>
      <c r="EL77" s="240" t="s">
        <v>172</v>
      </c>
      <c r="EM77" s="241">
        <v>4.76</v>
      </c>
      <c r="EN77" s="240" t="s">
        <v>170</v>
      </c>
      <c r="EO77" s="241">
        <v>4.39</v>
      </c>
      <c r="EP77" s="240" t="s">
        <v>170</v>
      </c>
      <c r="EQ77" s="242">
        <v>0.3</v>
      </c>
      <c r="ER77" s="240" t="s">
        <v>170</v>
      </c>
      <c r="ES77" s="241">
        <v>0.02</v>
      </c>
      <c r="ET77" s="240" t="s">
        <v>170</v>
      </c>
      <c r="EU77" s="242">
        <v>0</v>
      </c>
      <c r="EV77" s="240" t="s">
        <v>171</v>
      </c>
      <c r="EW77" s="242">
        <v>0</v>
      </c>
      <c r="EX77" s="240" t="s">
        <v>170</v>
      </c>
      <c r="EY77" s="241">
        <v>0.05</v>
      </c>
      <c r="EZ77" s="240" t="s">
        <v>172</v>
      </c>
      <c r="FA77" s="242">
        <v>8.2</v>
      </c>
      <c r="FB77" s="240" t="s">
        <v>170</v>
      </c>
      <c r="FC77" s="241">
        <v>7.48</v>
      </c>
      <c r="FD77" s="240" t="s">
        <v>170</v>
      </c>
      <c r="FE77" s="241">
        <v>0.62</v>
      </c>
      <c r="FF77" s="240" t="s">
        <v>170</v>
      </c>
      <c r="FG77" s="241">
        <v>0.02</v>
      </c>
      <c r="FH77" s="240" t="s">
        <v>170</v>
      </c>
      <c r="FI77" s="242">
        <v>0</v>
      </c>
      <c r="FJ77" s="240" t="s">
        <v>171</v>
      </c>
      <c r="FK77" s="242">
        <v>0</v>
      </c>
      <c r="FL77" s="240" t="s">
        <v>170</v>
      </c>
      <c r="FM77" s="241">
        <v>0.06</v>
      </c>
      <c r="FN77" s="240" t="s">
        <v>172</v>
      </c>
    </row>
    <row r="78" spans="2:170" ht="12.75">
      <c r="B78" s="236" t="s">
        <v>69</v>
      </c>
      <c r="C78" s="238">
        <v>1991.89</v>
      </c>
      <c r="D78" s="237" t="s">
        <v>170</v>
      </c>
      <c r="E78" s="238">
        <v>526.71</v>
      </c>
      <c r="F78" s="237" t="s">
        <v>170</v>
      </c>
      <c r="G78" s="238">
        <v>1374.78</v>
      </c>
      <c r="H78" s="237" t="s">
        <v>170</v>
      </c>
      <c r="I78" s="238">
        <v>94.96</v>
      </c>
      <c r="J78" s="237" t="s">
        <v>170</v>
      </c>
      <c r="K78" s="238">
        <v>0.55</v>
      </c>
      <c r="L78" s="237" t="s">
        <v>170</v>
      </c>
      <c r="M78" s="239">
        <v>0</v>
      </c>
      <c r="N78" s="237" t="s">
        <v>170</v>
      </c>
      <c r="O78" s="237" t="s">
        <v>56</v>
      </c>
      <c r="P78" s="237" t="s">
        <v>170</v>
      </c>
      <c r="Q78" s="238">
        <v>1797.14</v>
      </c>
      <c r="R78" s="237" t="s">
        <v>170</v>
      </c>
      <c r="S78" s="238">
        <v>414.64</v>
      </c>
      <c r="T78" s="237" t="s">
        <v>170</v>
      </c>
      <c r="U78" s="238">
        <v>1316.55</v>
      </c>
      <c r="V78" s="237" t="s">
        <v>170</v>
      </c>
      <c r="W78" s="238">
        <v>67.73</v>
      </c>
      <c r="X78" s="237" t="s">
        <v>170</v>
      </c>
      <c r="Y78" s="238">
        <v>0.42</v>
      </c>
      <c r="Z78" s="237" t="s">
        <v>170</v>
      </c>
      <c r="AA78" s="239">
        <v>0</v>
      </c>
      <c r="AB78" s="237" t="s">
        <v>170</v>
      </c>
      <c r="AC78" s="237" t="s">
        <v>56</v>
      </c>
      <c r="AD78" s="237" t="s">
        <v>170</v>
      </c>
      <c r="AE78" s="238">
        <v>2091.56</v>
      </c>
      <c r="AF78" s="237" t="s">
        <v>170</v>
      </c>
      <c r="AG78" s="238">
        <v>532.52</v>
      </c>
      <c r="AH78" s="237" t="s">
        <v>170</v>
      </c>
      <c r="AI78" s="238">
        <v>1484.37</v>
      </c>
      <c r="AJ78" s="237" t="s">
        <v>170</v>
      </c>
      <c r="AK78" s="238">
        <v>78.76</v>
      </c>
      <c r="AL78" s="237" t="s">
        <v>170</v>
      </c>
      <c r="AM78" s="239">
        <v>0.7</v>
      </c>
      <c r="AN78" s="237" t="s">
        <v>170</v>
      </c>
      <c r="AO78" s="239">
        <v>0</v>
      </c>
      <c r="AP78" s="237" t="s">
        <v>170</v>
      </c>
      <c r="AQ78" s="237" t="s">
        <v>56</v>
      </c>
      <c r="AR78" s="237" t="s">
        <v>170</v>
      </c>
      <c r="AS78" s="238">
        <v>2433.04</v>
      </c>
      <c r="AT78" s="237" t="s">
        <v>170</v>
      </c>
      <c r="AU78" s="238">
        <v>699.75</v>
      </c>
      <c r="AV78" s="237" t="s">
        <v>170</v>
      </c>
      <c r="AW78" s="238">
        <v>1597.25</v>
      </c>
      <c r="AX78" s="237" t="s">
        <v>170</v>
      </c>
      <c r="AY78" s="238">
        <v>115.59</v>
      </c>
      <c r="AZ78" s="237" t="s">
        <v>170</v>
      </c>
      <c r="BA78" s="238">
        <v>0.54</v>
      </c>
      <c r="BB78" s="237" t="s">
        <v>170</v>
      </c>
      <c r="BC78" s="239">
        <v>0</v>
      </c>
      <c r="BD78" s="237" t="s">
        <v>170</v>
      </c>
      <c r="BE78" s="238">
        <v>26.34</v>
      </c>
      <c r="BF78" s="237" t="s">
        <v>170</v>
      </c>
      <c r="BG78" s="238">
        <v>2309.94</v>
      </c>
      <c r="BH78" s="237" t="s">
        <v>170</v>
      </c>
      <c r="BI78" s="238">
        <v>590.44</v>
      </c>
      <c r="BJ78" s="237" t="s">
        <v>170</v>
      </c>
      <c r="BK78" s="238">
        <v>1556.98</v>
      </c>
      <c r="BL78" s="237" t="s">
        <v>170</v>
      </c>
      <c r="BM78" s="238">
        <v>145.85</v>
      </c>
      <c r="BN78" s="237" t="s">
        <v>170</v>
      </c>
      <c r="BO78" s="238">
        <v>0.69</v>
      </c>
      <c r="BP78" s="237" t="s">
        <v>170</v>
      </c>
      <c r="BQ78" s="239">
        <v>0</v>
      </c>
      <c r="BR78" s="237" t="s">
        <v>170</v>
      </c>
      <c r="BS78" s="238">
        <v>23.87</v>
      </c>
      <c r="BT78" s="237" t="s">
        <v>170</v>
      </c>
      <c r="BU78" s="238">
        <v>2997.87</v>
      </c>
      <c r="BV78" s="237" t="s">
        <v>170</v>
      </c>
      <c r="BW78" s="238">
        <v>924.99</v>
      </c>
      <c r="BX78" s="237" t="s">
        <v>170</v>
      </c>
      <c r="BY78" s="238">
        <v>1875.41</v>
      </c>
      <c r="BZ78" s="237" t="s">
        <v>170</v>
      </c>
      <c r="CA78" s="238">
        <v>184.73</v>
      </c>
      <c r="CB78" s="237" t="s">
        <v>170</v>
      </c>
      <c r="CC78" s="238">
        <v>1.19</v>
      </c>
      <c r="CD78" s="237" t="s">
        <v>170</v>
      </c>
      <c r="CE78" s="239">
        <v>0</v>
      </c>
      <c r="CF78" s="237" t="s">
        <v>170</v>
      </c>
      <c r="CG78" s="239">
        <v>21.6</v>
      </c>
      <c r="CH78" s="237" t="s">
        <v>170</v>
      </c>
      <c r="CI78" s="239">
        <v>3142.5</v>
      </c>
      <c r="CJ78" s="237" t="s">
        <v>170</v>
      </c>
      <c r="CK78" s="238">
        <v>932.14</v>
      </c>
      <c r="CL78" s="237" t="s">
        <v>170</v>
      </c>
      <c r="CM78" s="238">
        <v>2022.33</v>
      </c>
      <c r="CN78" s="237" t="s">
        <v>170</v>
      </c>
      <c r="CO78" s="238">
        <v>179.28</v>
      </c>
      <c r="CP78" s="237" t="s">
        <v>170</v>
      </c>
      <c r="CQ78" s="238">
        <v>1.55</v>
      </c>
      <c r="CR78" s="237" t="s">
        <v>170</v>
      </c>
      <c r="CS78" s="239">
        <v>0</v>
      </c>
      <c r="CT78" s="237" t="s">
        <v>170</v>
      </c>
      <c r="CU78" s="238">
        <v>17.73</v>
      </c>
      <c r="CV78" s="237" t="s">
        <v>170</v>
      </c>
      <c r="CW78" s="238">
        <v>3021.41</v>
      </c>
      <c r="CX78" s="237" t="s">
        <v>170</v>
      </c>
      <c r="CY78" s="238">
        <v>1002.71</v>
      </c>
      <c r="CZ78" s="237" t="s">
        <v>170</v>
      </c>
      <c r="DA78" s="238">
        <v>1830.28</v>
      </c>
      <c r="DB78" s="237" t="s">
        <v>170</v>
      </c>
      <c r="DC78" s="238">
        <v>181.24</v>
      </c>
      <c r="DD78" s="237" t="s">
        <v>170</v>
      </c>
      <c r="DE78" s="239">
        <v>1.4</v>
      </c>
      <c r="DF78" s="237" t="s">
        <v>170</v>
      </c>
      <c r="DG78" s="239">
        <v>0</v>
      </c>
      <c r="DH78" s="237" t="s">
        <v>170</v>
      </c>
      <c r="DI78" s="238">
        <v>15.77</v>
      </c>
      <c r="DJ78" s="237" t="s">
        <v>170</v>
      </c>
      <c r="DK78" s="238">
        <v>2798.79</v>
      </c>
      <c r="DL78" s="237" t="s">
        <v>170</v>
      </c>
      <c r="DM78" s="238">
        <v>912.12</v>
      </c>
      <c r="DN78" s="237" t="s">
        <v>170</v>
      </c>
      <c r="DO78" s="238">
        <v>1706.85</v>
      </c>
      <c r="DP78" s="237" t="s">
        <v>170</v>
      </c>
      <c r="DQ78" s="238">
        <v>169.57</v>
      </c>
      <c r="DR78" s="237" t="s">
        <v>170</v>
      </c>
      <c r="DS78" s="238">
        <v>1.48</v>
      </c>
      <c r="DT78" s="237" t="s">
        <v>170</v>
      </c>
      <c r="DU78" s="239">
        <v>0</v>
      </c>
      <c r="DV78" s="237" t="s">
        <v>170</v>
      </c>
      <c r="DW78" s="238">
        <v>18.03</v>
      </c>
      <c r="DX78" s="237" t="s">
        <v>170</v>
      </c>
      <c r="DY78" s="238">
        <v>2750.28</v>
      </c>
      <c r="DZ78" s="237" t="s">
        <v>170</v>
      </c>
      <c r="EA78" s="239">
        <v>876.9</v>
      </c>
      <c r="EB78" s="237" t="s">
        <v>170</v>
      </c>
      <c r="EC78" s="238">
        <v>1697.96</v>
      </c>
      <c r="ED78" s="237" t="s">
        <v>170</v>
      </c>
      <c r="EE78" s="238">
        <v>165.76</v>
      </c>
      <c r="EF78" s="237" t="s">
        <v>170</v>
      </c>
      <c r="EG78" s="238">
        <v>1.17</v>
      </c>
      <c r="EH78" s="237" t="s">
        <v>170</v>
      </c>
      <c r="EI78" s="239">
        <v>0</v>
      </c>
      <c r="EJ78" s="237" t="s">
        <v>170</v>
      </c>
      <c r="EK78" s="239">
        <v>17.6</v>
      </c>
      <c r="EL78" s="237" t="s">
        <v>170</v>
      </c>
      <c r="EM78" s="238">
        <v>2658.06</v>
      </c>
      <c r="EN78" s="237" t="s">
        <v>170</v>
      </c>
      <c r="EO78" s="238">
        <v>734.02</v>
      </c>
      <c r="EP78" s="237" t="s">
        <v>170</v>
      </c>
      <c r="EQ78" s="238">
        <v>1757.71</v>
      </c>
      <c r="ER78" s="237" t="s">
        <v>170</v>
      </c>
      <c r="ES78" s="238">
        <v>156.58</v>
      </c>
      <c r="ET78" s="237" t="s">
        <v>170</v>
      </c>
      <c r="EU78" s="239">
        <v>1.5</v>
      </c>
      <c r="EV78" s="237" t="s">
        <v>170</v>
      </c>
      <c r="EW78" s="239">
        <v>0</v>
      </c>
      <c r="EX78" s="237" t="s">
        <v>170</v>
      </c>
      <c r="EY78" s="238">
        <v>17.04</v>
      </c>
      <c r="EZ78" s="237" t="s">
        <v>170</v>
      </c>
      <c r="FA78" s="238">
        <v>1927.47</v>
      </c>
      <c r="FB78" s="237" t="s">
        <v>170</v>
      </c>
      <c r="FC78" s="238">
        <v>505.05</v>
      </c>
      <c r="FD78" s="237" t="s">
        <v>170</v>
      </c>
      <c r="FE78" s="239">
        <v>1286.2</v>
      </c>
      <c r="FF78" s="237" t="s">
        <v>170</v>
      </c>
      <c r="FG78" s="238">
        <v>134.47</v>
      </c>
      <c r="FH78" s="237" t="s">
        <v>170</v>
      </c>
      <c r="FI78" s="238">
        <v>1.25</v>
      </c>
      <c r="FJ78" s="237" t="s">
        <v>170</v>
      </c>
      <c r="FK78" s="239">
        <v>0</v>
      </c>
      <c r="FL78" s="237" t="s">
        <v>170</v>
      </c>
      <c r="FM78" s="238">
        <v>6.89</v>
      </c>
      <c r="FN78" s="237" t="s">
        <v>170</v>
      </c>
    </row>
    <row r="79" spans="2:170" ht="12.75">
      <c r="B79" s="236" t="s">
        <v>68</v>
      </c>
      <c r="C79" s="242">
        <v>0</v>
      </c>
      <c r="D79" s="240" t="s">
        <v>170</v>
      </c>
      <c r="E79" s="242">
        <v>0</v>
      </c>
      <c r="F79" s="240" t="s">
        <v>170</v>
      </c>
      <c r="G79" s="242">
        <v>0</v>
      </c>
      <c r="H79" s="240" t="s">
        <v>170</v>
      </c>
      <c r="I79" s="242">
        <v>0</v>
      </c>
      <c r="J79" s="240" t="s">
        <v>170</v>
      </c>
      <c r="K79" s="242">
        <v>0</v>
      </c>
      <c r="L79" s="240" t="s">
        <v>170</v>
      </c>
      <c r="M79" s="242">
        <v>0</v>
      </c>
      <c r="N79" s="240" t="s">
        <v>170</v>
      </c>
      <c r="O79" s="242">
        <v>0</v>
      </c>
      <c r="P79" s="240" t="s">
        <v>170</v>
      </c>
      <c r="Q79" s="242">
        <v>0</v>
      </c>
      <c r="R79" s="240" t="s">
        <v>170</v>
      </c>
      <c r="S79" s="242">
        <v>0</v>
      </c>
      <c r="T79" s="240" t="s">
        <v>170</v>
      </c>
      <c r="U79" s="242">
        <v>0</v>
      </c>
      <c r="V79" s="240" t="s">
        <v>170</v>
      </c>
      <c r="W79" s="242">
        <v>0</v>
      </c>
      <c r="X79" s="240" t="s">
        <v>170</v>
      </c>
      <c r="Y79" s="242">
        <v>0</v>
      </c>
      <c r="Z79" s="240" t="s">
        <v>170</v>
      </c>
      <c r="AA79" s="242">
        <v>0</v>
      </c>
      <c r="AB79" s="240" t="s">
        <v>170</v>
      </c>
      <c r="AC79" s="242">
        <v>0</v>
      </c>
      <c r="AD79" s="240" t="s">
        <v>170</v>
      </c>
      <c r="AE79" s="242">
        <v>0</v>
      </c>
      <c r="AF79" s="240" t="s">
        <v>170</v>
      </c>
      <c r="AG79" s="242">
        <v>0</v>
      </c>
      <c r="AH79" s="240" t="s">
        <v>170</v>
      </c>
      <c r="AI79" s="242">
        <v>0</v>
      </c>
      <c r="AJ79" s="240" t="s">
        <v>170</v>
      </c>
      <c r="AK79" s="242">
        <v>0</v>
      </c>
      <c r="AL79" s="240" t="s">
        <v>170</v>
      </c>
      <c r="AM79" s="242">
        <v>0</v>
      </c>
      <c r="AN79" s="240" t="s">
        <v>170</v>
      </c>
      <c r="AO79" s="242">
        <v>0</v>
      </c>
      <c r="AP79" s="240" t="s">
        <v>170</v>
      </c>
      <c r="AQ79" s="242">
        <v>0</v>
      </c>
      <c r="AR79" s="240" t="s">
        <v>170</v>
      </c>
      <c r="AS79" s="242">
        <v>0</v>
      </c>
      <c r="AT79" s="240" t="s">
        <v>170</v>
      </c>
      <c r="AU79" s="242">
        <v>0</v>
      </c>
      <c r="AV79" s="240" t="s">
        <v>170</v>
      </c>
      <c r="AW79" s="242">
        <v>0</v>
      </c>
      <c r="AX79" s="240" t="s">
        <v>170</v>
      </c>
      <c r="AY79" s="242">
        <v>0</v>
      </c>
      <c r="AZ79" s="240" t="s">
        <v>170</v>
      </c>
      <c r="BA79" s="242">
        <v>0</v>
      </c>
      <c r="BB79" s="240" t="s">
        <v>170</v>
      </c>
      <c r="BC79" s="242">
        <v>0</v>
      </c>
      <c r="BD79" s="240" t="s">
        <v>170</v>
      </c>
      <c r="BE79" s="242">
        <v>0</v>
      </c>
      <c r="BF79" s="240" t="s">
        <v>170</v>
      </c>
      <c r="BG79" s="242">
        <v>0</v>
      </c>
      <c r="BH79" s="240" t="s">
        <v>170</v>
      </c>
      <c r="BI79" s="242">
        <v>0</v>
      </c>
      <c r="BJ79" s="240" t="s">
        <v>170</v>
      </c>
      <c r="BK79" s="242">
        <v>0</v>
      </c>
      <c r="BL79" s="240" t="s">
        <v>170</v>
      </c>
      <c r="BM79" s="242">
        <v>0</v>
      </c>
      <c r="BN79" s="240" t="s">
        <v>170</v>
      </c>
      <c r="BO79" s="242">
        <v>0</v>
      </c>
      <c r="BP79" s="240" t="s">
        <v>170</v>
      </c>
      <c r="BQ79" s="242">
        <v>0</v>
      </c>
      <c r="BR79" s="240" t="s">
        <v>170</v>
      </c>
      <c r="BS79" s="242">
        <v>0</v>
      </c>
      <c r="BT79" s="240" t="s">
        <v>170</v>
      </c>
      <c r="BU79" s="242">
        <v>0</v>
      </c>
      <c r="BV79" s="240" t="s">
        <v>170</v>
      </c>
      <c r="BW79" s="242">
        <v>0</v>
      </c>
      <c r="BX79" s="240" t="s">
        <v>170</v>
      </c>
      <c r="BY79" s="242">
        <v>0</v>
      </c>
      <c r="BZ79" s="240" t="s">
        <v>170</v>
      </c>
      <c r="CA79" s="242">
        <v>0</v>
      </c>
      <c r="CB79" s="240" t="s">
        <v>170</v>
      </c>
      <c r="CC79" s="242">
        <v>0</v>
      </c>
      <c r="CD79" s="240" t="s">
        <v>170</v>
      </c>
      <c r="CE79" s="242">
        <v>0</v>
      </c>
      <c r="CF79" s="240" t="s">
        <v>170</v>
      </c>
      <c r="CG79" s="242">
        <v>0</v>
      </c>
      <c r="CH79" s="240" t="s">
        <v>170</v>
      </c>
      <c r="CI79" s="242">
        <v>0</v>
      </c>
      <c r="CJ79" s="240" t="s">
        <v>170</v>
      </c>
      <c r="CK79" s="242">
        <v>0</v>
      </c>
      <c r="CL79" s="240" t="s">
        <v>170</v>
      </c>
      <c r="CM79" s="242">
        <v>0</v>
      </c>
      <c r="CN79" s="240" t="s">
        <v>170</v>
      </c>
      <c r="CO79" s="242">
        <v>0</v>
      </c>
      <c r="CP79" s="240" t="s">
        <v>170</v>
      </c>
      <c r="CQ79" s="242">
        <v>0</v>
      </c>
      <c r="CR79" s="240" t="s">
        <v>170</v>
      </c>
      <c r="CS79" s="242">
        <v>0</v>
      </c>
      <c r="CT79" s="240" t="s">
        <v>170</v>
      </c>
      <c r="CU79" s="242">
        <v>0</v>
      </c>
      <c r="CV79" s="240" t="s">
        <v>170</v>
      </c>
      <c r="CW79" s="242">
        <v>0</v>
      </c>
      <c r="CX79" s="240" t="s">
        <v>170</v>
      </c>
      <c r="CY79" s="242">
        <v>0</v>
      </c>
      <c r="CZ79" s="240" t="s">
        <v>170</v>
      </c>
      <c r="DA79" s="242">
        <v>0</v>
      </c>
      <c r="DB79" s="240" t="s">
        <v>170</v>
      </c>
      <c r="DC79" s="242">
        <v>0</v>
      </c>
      <c r="DD79" s="240" t="s">
        <v>170</v>
      </c>
      <c r="DE79" s="242">
        <v>0</v>
      </c>
      <c r="DF79" s="240" t="s">
        <v>170</v>
      </c>
      <c r="DG79" s="240" t="s">
        <v>56</v>
      </c>
      <c r="DH79" s="240" t="s">
        <v>170</v>
      </c>
      <c r="DI79" s="242">
        <v>0</v>
      </c>
      <c r="DJ79" s="240" t="s">
        <v>170</v>
      </c>
      <c r="DK79" s="242">
        <v>0</v>
      </c>
      <c r="DL79" s="240" t="s">
        <v>170</v>
      </c>
      <c r="DM79" s="242">
        <v>0</v>
      </c>
      <c r="DN79" s="240" t="s">
        <v>170</v>
      </c>
      <c r="DO79" s="242">
        <v>0</v>
      </c>
      <c r="DP79" s="240" t="s">
        <v>170</v>
      </c>
      <c r="DQ79" s="242">
        <v>0</v>
      </c>
      <c r="DR79" s="240" t="s">
        <v>170</v>
      </c>
      <c r="DS79" s="242">
        <v>0</v>
      </c>
      <c r="DT79" s="240" t="s">
        <v>170</v>
      </c>
      <c r="DU79" s="242">
        <v>0</v>
      </c>
      <c r="DV79" s="240" t="s">
        <v>170</v>
      </c>
      <c r="DW79" s="242">
        <v>0</v>
      </c>
      <c r="DX79" s="240" t="s">
        <v>170</v>
      </c>
      <c r="DY79" s="242">
        <v>0</v>
      </c>
      <c r="DZ79" s="240" t="s">
        <v>170</v>
      </c>
      <c r="EA79" s="242">
        <v>0</v>
      </c>
      <c r="EB79" s="240" t="s">
        <v>170</v>
      </c>
      <c r="EC79" s="242">
        <v>0</v>
      </c>
      <c r="ED79" s="240" t="s">
        <v>170</v>
      </c>
      <c r="EE79" s="242">
        <v>0</v>
      </c>
      <c r="EF79" s="240" t="s">
        <v>170</v>
      </c>
      <c r="EG79" s="242">
        <v>0</v>
      </c>
      <c r="EH79" s="240" t="s">
        <v>170</v>
      </c>
      <c r="EI79" s="240" t="s">
        <v>56</v>
      </c>
      <c r="EJ79" s="240" t="s">
        <v>170</v>
      </c>
      <c r="EK79" s="242">
        <v>0</v>
      </c>
      <c r="EL79" s="240" t="s">
        <v>170</v>
      </c>
      <c r="EM79" s="242">
        <v>0</v>
      </c>
      <c r="EN79" s="240" t="s">
        <v>170</v>
      </c>
      <c r="EO79" s="242">
        <v>0</v>
      </c>
      <c r="EP79" s="240" t="s">
        <v>170</v>
      </c>
      <c r="EQ79" s="242">
        <v>0</v>
      </c>
      <c r="ER79" s="240" t="s">
        <v>170</v>
      </c>
      <c r="ES79" s="242">
        <v>0</v>
      </c>
      <c r="ET79" s="240" t="s">
        <v>170</v>
      </c>
      <c r="EU79" s="242">
        <v>0</v>
      </c>
      <c r="EV79" s="240" t="s">
        <v>170</v>
      </c>
      <c r="EW79" s="242">
        <v>0</v>
      </c>
      <c r="EX79" s="240" t="s">
        <v>170</v>
      </c>
      <c r="EY79" s="242">
        <v>0</v>
      </c>
      <c r="EZ79" s="240" t="s">
        <v>170</v>
      </c>
      <c r="FA79" s="242">
        <v>0</v>
      </c>
      <c r="FB79" s="240" t="s">
        <v>170</v>
      </c>
      <c r="FC79" s="242">
        <v>0</v>
      </c>
      <c r="FD79" s="240" t="s">
        <v>170</v>
      </c>
      <c r="FE79" s="242">
        <v>0</v>
      </c>
      <c r="FF79" s="240" t="s">
        <v>170</v>
      </c>
      <c r="FG79" s="242">
        <v>0</v>
      </c>
      <c r="FH79" s="240" t="s">
        <v>170</v>
      </c>
      <c r="FI79" s="242">
        <v>0</v>
      </c>
      <c r="FJ79" s="240" t="s">
        <v>170</v>
      </c>
      <c r="FK79" s="242">
        <v>0</v>
      </c>
      <c r="FL79" s="240" t="s">
        <v>170</v>
      </c>
      <c r="FM79" s="242">
        <v>0</v>
      </c>
      <c r="FN79" s="240" t="s">
        <v>170</v>
      </c>
    </row>
    <row r="80" spans="2:170" ht="12.75">
      <c r="B80" s="236" t="s">
        <v>67</v>
      </c>
      <c r="C80" s="238">
        <v>6.76</v>
      </c>
      <c r="D80" s="237" t="s">
        <v>170</v>
      </c>
      <c r="E80" s="238">
        <v>6.62</v>
      </c>
      <c r="F80" s="237" t="s">
        <v>170</v>
      </c>
      <c r="G80" s="237" t="s">
        <v>56</v>
      </c>
      <c r="H80" s="237" t="s">
        <v>170</v>
      </c>
      <c r="I80" s="239">
        <v>0</v>
      </c>
      <c r="J80" s="237" t="s">
        <v>170</v>
      </c>
      <c r="K80" s="237" t="s">
        <v>56</v>
      </c>
      <c r="L80" s="237" t="s">
        <v>170</v>
      </c>
      <c r="M80" s="239">
        <v>0</v>
      </c>
      <c r="N80" s="237" t="s">
        <v>170</v>
      </c>
      <c r="O80" s="237" t="s">
        <v>56</v>
      </c>
      <c r="P80" s="237" t="s">
        <v>170</v>
      </c>
      <c r="Q80" s="239">
        <v>7</v>
      </c>
      <c r="R80" s="237" t="s">
        <v>170</v>
      </c>
      <c r="S80" s="238">
        <v>6.91</v>
      </c>
      <c r="T80" s="237" t="s">
        <v>170</v>
      </c>
      <c r="U80" s="239">
        <v>0</v>
      </c>
      <c r="V80" s="237" t="s">
        <v>170</v>
      </c>
      <c r="W80" s="237" t="s">
        <v>56</v>
      </c>
      <c r="X80" s="237" t="s">
        <v>170</v>
      </c>
      <c r="Y80" s="237" t="s">
        <v>56</v>
      </c>
      <c r="Z80" s="237" t="s">
        <v>170</v>
      </c>
      <c r="AA80" s="239">
        <v>0</v>
      </c>
      <c r="AB80" s="237" t="s">
        <v>170</v>
      </c>
      <c r="AC80" s="237" t="s">
        <v>56</v>
      </c>
      <c r="AD80" s="237" t="s">
        <v>170</v>
      </c>
      <c r="AE80" s="239">
        <v>10</v>
      </c>
      <c r="AF80" s="237" t="s">
        <v>170</v>
      </c>
      <c r="AG80" s="238">
        <v>9.95</v>
      </c>
      <c r="AH80" s="237" t="s">
        <v>170</v>
      </c>
      <c r="AI80" s="239">
        <v>0</v>
      </c>
      <c r="AJ80" s="237" t="s">
        <v>44</v>
      </c>
      <c r="AK80" s="237" t="s">
        <v>56</v>
      </c>
      <c r="AL80" s="237" t="s">
        <v>170</v>
      </c>
      <c r="AM80" s="237" t="s">
        <v>56</v>
      </c>
      <c r="AN80" s="237" t="s">
        <v>170</v>
      </c>
      <c r="AO80" s="239">
        <v>0</v>
      </c>
      <c r="AP80" s="237" t="s">
        <v>170</v>
      </c>
      <c r="AQ80" s="237" t="s">
        <v>56</v>
      </c>
      <c r="AR80" s="237" t="s">
        <v>170</v>
      </c>
      <c r="AS80" s="237" t="s">
        <v>56</v>
      </c>
      <c r="AT80" s="237" t="s">
        <v>170</v>
      </c>
      <c r="AU80" s="238">
        <v>10.04</v>
      </c>
      <c r="AV80" s="237" t="s">
        <v>170</v>
      </c>
      <c r="AW80" s="239">
        <v>0</v>
      </c>
      <c r="AX80" s="237" t="s">
        <v>170</v>
      </c>
      <c r="AY80" s="239">
        <v>0</v>
      </c>
      <c r="AZ80" s="237" t="s">
        <v>170</v>
      </c>
      <c r="BA80" s="239">
        <v>0</v>
      </c>
      <c r="BB80" s="237" t="s">
        <v>170</v>
      </c>
      <c r="BC80" s="239">
        <v>0</v>
      </c>
      <c r="BD80" s="237" t="s">
        <v>170</v>
      </c>
      <c r="BE80" s="237" t="s">
        <v>56</v>
      </c>
      <c r="BF80" s="237" t="s">
        <v>170</v>
      </c>
      <c r="BG80" s="237" t="s">
        <v>56</v>
      </c>
      <c r="BH80" s="237" t="s">
        <v>170</v>
      </c>
      <c r="BI80" s="238">
        <v>8.97</v>
      </c>
      <c r="BJ80" s="237" t="s">
        <v>170</v>
      </c>
      <c r="BK80" s="239">
        <v>0</v>
      </c>
      <c r="BL80" s="237" t="s">
        <v>171</v>
      </c>
      <c r="BM80" s="239">
        <v>0</v>
      </c>
      <c r="BN80" s="237" t="s">
        <v>171</v>
      </c>
      <c r="BO80" s="239">
        <v>0</v>
      </c>
      <c r="BP80" s="237" t="s">
        <v>171</v>
      </c>
      <c r="BQ80" s="239">
        <v>0</v>
      </c>
      <c r="BR80" s="237" t="s">
        <v>170</v>
      </c>
      <c r="BS80" s="237" t="s">
        <v>56</v>
      </c>
      <c r="BT80" s="237" t="s">
        <v>170</v>
      </c>
      <c r="BU80" s="237" t="s">
        <v>56</v>
      </c>
      <c r="BV80" s="237" t="s">
        <v>170</v>
      </c>
      <c r="BW80" s="238">
        <v>5.28</v>
      </c>
      <c r="BX80" s="237" t="s">
        <v>170</v>
      </c>
      <c r="BY80" s="239">
        <v>0</v>
      </c>
      <c r="BZ80" s="237" t="s">
        <v>171</v>
      </c>
      <c r="CA80" s="239">
        <v>0</v>
      </c>
      <c r="CB80" s="237" t="s">
        <v>171</v>
      </c>
      <c r="CC80" s="239">
        <v>0</v>
      </c>
      <c r="CD80" s="237" t="s">
        <v>171</v>
      </c>
      <c r="CE80" s="239">
        <v>0</v>
      </c>
      <c r="CF80" s="237" t="s">
        <v>170</v>
      </c>
      <c r="CG80" s="239">
        <v>0</v>
      </c>
      <c r="CH80" s="237" t="s">
        <v>171</v>
      </c>
      <c r="CI80" s="237" t="s">
        <v>56</v>
      </c>
      <c r="CJ80" s="237" t="s">
        <v>170</v>
      </c>
      <c r="CK80" s="238">
        <v>7.87</v>
      </c>
      <c r="CL80" s="237" t="s">
        <v>170</v>
      </c>
      <c r="CM80" s="239">
        <v>0</v>
      </c>
      <c r="CN80" s="237" t="s">
        <v>171</v>
      </c>
      <c r="CO80" s="239">
        <v>0</v>
      </c>
      <c r="CP80" s="237" t="s">
        <v>171</v>
      </c>
      <c r="CQ80" s="239">
        <v>0</v>
      </c>
      <c r="CR80" s="237" t="s">
        <v>171</v>
      </c>
      <c r="CS80" s="239">
        <v>0</v>
      </c>
      <c r="CT80" s="237" t="s">
        <v>170</v>
      </c>
      <c r="CU80" s="239">
        <v>0</v>
      </c>
      <c r="CV80" s="237" t="s">
        <v>171</v>
      </c>
      <c r="CW80" s="237" t="s">
        <v>56</v>
      </c>
      <c r="CX80" s="237" t="s">
        <v>170</v>
      </c>
      <c r="CY80" s="238">
        <v>5.82</v>
      </c>
      <c r="CZ80" s="237" t="s">
        <v>170</v>
      </c>
      <c r="DA80" s="239">
        <v>0</v>
      </c>
      <c r="DB80" s="237" t="s">
        <v>171</v>
      </c>
      <c r="DC80" s="239">
        <v>0</v>
      </c>
      <c r="DD80" s="237" t="s">
        <v>171</v>
      </c>
      <c r="DE80" s="239">
        <v>0</v>
      </c>
      <c r="DF80" s="237" t="s">
        <v>171</v>
      </c>
      <c r="DG80" s="239">
        <v>0</v>
      </c>
      <c r="DH80" s="237" t="s">
        <v>170</v>
      </c>
      <c r="DI80" s="239">
        <v>0</v>
      </c>
      <c r="DJ80" s="237" t="s">
        <v>171</v>
      </c>
      <c r="DK80" s="237" t="s">
        <v>56</v>
      </c>
      <c r="DL80" s="237" t="s">
        <v>170</v>
      </c>
      <c r="DM80" s="238">
        <v>6.01</v>
      </c>
      <c r="DN80" s="237" t="s">
        <v>170</v>
      </c>
      <c r="DO80" s="239">
        <v>0</v>
      </c>
      <c r="DP80" s="237" t="s">
        <v>171</v>
      </c>
      <c r="DQ80" s="239">
        <v>0</v>
      </c>
      <c r="DR80" s="237" t="s">
        <v>171</v>
      </c>
      <c r="DS80" s="239">
        <v>0</v>
      </c>
      <c r="DT80" s="237" t="s">
        <v>171</v>
      </c>
      <c r="DU80" s="239">
        <v>0</v>
      </c>
      <c r="DV80" s="237" t="s">
        <v>170</v>
      </c>
      <c r="DW80" s="239">
        <v>0</v>
      </c>
      <c r="DX80" s="237" t="s">
        <v>171</v>
      </c>
      <c r="DY80" s="237" t="s">
        <v>56</v>
      </c>
      <c r="DZ80" s="237" t="s">
        <v>170</v>
      </c>
      <c r="EA80" s="238">
        <v>5.92</v>
      </c>
      <c r="EB80" s="237" t="s">
        <v>170</v>
      </c>
      <c r="EC80" s="239">
        <v>0</v>
      </c>
      <c r="ED80" s="237" t="s">
        <v>171</v>
      </c>
      <c r="EE80" s="239">
        <v>0</v>
      </c>
      <c r="EF80" s="237" t="s">
        <v>171</v>
      </c>
      <c r="EG80" s="239">
        <v>0</v>
      </c>
      <c r="EH80" s="237" t="s">
        <v>171</v>
      </c>
      <c r="EI80" s="237" t="s">
        <v>56</v>
      </c>
      <c r="EJ80" s="237" t="s">
        <v>170</v>
      </c>
      <c r="EK80" s="239">
        <v>0</v>
      </c>
      <c r="EL80" s="237" t="s">
        <v>171</v>
      </c>
      <c r="EM80" s="237" t="s">
        <v>56</v>
      </c>
      <c r="EN80" s="237" t="s">
        <v>170</v>
      </c>
      <c r="EO80" s="238">
        <v>4.39</v>
      </c>
      <c r="EP80" s="237" t="s">
        <v>170</v>
      </c>
      <c r="EQ80" s="239">
        <v>0</v>
      </c>
      <c r="ER80" s="237" t="s">
        <v>171</v>
      </c>
      <c r="ES80" s="239">
        <v>0</v>
      </c>
      <c r="ET80" s="237" t="s">
        <v>171</v>
      </c>
      <c r="EU80" s="239">
        <v>0</v>
      </c>
      <c r="EV80" s="237" t="s">
        <v>171</v>
      </c>
      <c r="EW80" s="239">
        <v>0</v>
      </c>
      <c r="EX80" s="237" t="s">
        <v>170</v>
      </c>
      <c r="EY80" s="239">
        <v>0</v>
      </c>
      <c r="EZ80" s="237" t="s">
        <v>171</v>
      </c>
      <c r="FA80" s="237" t="s">
        <v>56</v>
      </c>
      <c r="FB80" s="237" t="s">
        <v>170</v>
      </c>
      <c r="FC80" s="238">
        <v>7.17</v>
      </c>
      <c r="FD80" s="237" t="s">
        <v>170</v>
      </c>
      <c r="FE80" s="239">
        <v>0</v>
      </c>
      <c r="FF80" s="237" t="s">
        <v>171</v>
      </c>
      <c r="FG80" s="239">
        <v>0</v>
      </c>
      <c r="FH80" s="237" t="s">
        <v>171</v>
      </c>
      <c r="FI80" s="239">
        <v>0</v>
      </c>
      <c r="FJ80" s="237" t="s">
        <v>171</v>
      </c>
      <c r="FK80" s="239">
        <v>0</v>
      </c>
      <c r="FL80" s="237" t="s">
        <v>170</v>
      </c>
      <c r="FM80" s="239">
        <v>0</v>
      </c>
      <c r="FN80" s="237" t="s">
        <v>171</v>
      </c>
    </row>
    <row r="81" spans="2:170" ht="12.75">
      <c r="B81" s="236" t="s">
        <v>66</v>
      </c>
      <c r="C81" s="241">
        <v>381.29</v>
      </c>
      <c r="D81" s="240" t="s">
        <v>170</v>
      </c>
      <c r="E81" s="241">
        <v>179.67</v>
      </c>
      <c r="F81" s="240" t="s">
        <v>170</v>
      </c>
      <c r="G81" s="241">
        <v>74.52</v>
      </c>
      <c r="H81" s="240" t="s">
        <v>170</v>
      </c>
      <c r="I81" s="241">
        <v>111.92</v>
      </c>
      <c r="J81" s="240" t="s">
        <v>170</v>
      </c>
      <c r="K81" s="241">
        <v>0.91</v>
      </c>
      <c r="L81" s="240" t="s">
        <v>170</v>
      </c>
      <c r="M81" s="242">
        <v>0</v>
      </c>
      <c r="N81" s="240" t="s">
        <v>170</v>
      </c>
      <c r="O81" s="241">
        <v>20.36</v>
      </c>
      <c r="P81" s="240" t="s">
        <v>170</v>
      </c>
      <c r="Q81" s="241">
        <v>320.24</v>
      </c>
      <c r="R81" s="240" t="s">
        <v>170</v>
      </c>
      <c r="S81" s="241">
        <v>148.87</v>
      </c>
      <c r="T81" s="240" t="s">
        <v>170</v>
      </c>
      <c r="U81" s="241">
        <v>53.63</v>
      </c>
      <c r="V81" s="240" t="s">
        <v>170</v>
      </c>
      <c r="W81" s="241">
        <v>106.56</v>
      </c>
      <c r="X81" s="240" t="s">
        <v>170</v>
      </c>
      <c r="Y81" s="241">
        <v>0.87</v>
      </c>
      <c r="Z81" s="240" t="s">
        <v>170</v>
      </c>
      <c r="AA81" s="242">
        <v>0</v>
      </c>
      <c r="AB81" s="240" t="s">
        <v>170</v>
      </c>
      <c r="AC81" s="242">
        <v>16.3</v>
      </c>
      <c r="AD81" s="240" t="s">
        <v>170</v>
      </c>
      <c r="AE81" s="241">
        <v>342.72</v>
      </c>
      <c r="AF81" s="240" t="s">
        <v>170</v>
      </c>
      <c r="AG81" s="241">
        <v>196.83</v>
      </c>
      <c r="AH81" s="240" t="s">
        <v>170</v>
      </c>
      <c r="AI81" s="241">
        <v>51.85</v>
      </c>
      <c r="AJ81" s="240" t="s">
        <v>170</v>
      </c>
      <c r="AK81" s="241">
        <v>84.71</v>
      </c>
      <c r="AL81" s="240" t="s">
        <v>170</v>
      </c>
      <c r="AM81" s="241">
        <v>0.63</v>
      </c>
      <c r="AN81" s="240" t="s">
        <v>170</v>
      </c>
      <c r="AO81" s="242">
        <v>0</v>
      </c>
      <c r="AP81" s="240" t="s">
        <v>170</v>
      </c>
      <c r="AQ81" s="241">
        <v>13.22</v>
      </c>
      <c r="AR81" s="240" t="s">
        <v>170</v>
      </c>
      <c r="AS81" s="241">
        <v>387.33</v>
      </c>
      <c r="AT81" s="240" t="s">
        <v>170</v>
      </c>
      <c r="AU81" s="241">
        <v>198.29</v>
      </c>
      <c r="AV81" s="240" t="s">
        <v>170</v>
      </c>
      <c r="AW81" s="241">
        <v>58.38</v>
      </c>
      <c r="AX81" s="240" t="s">
        <v>170</v>
      </c>
      <c r="AY81" s="241">
        <v>120.88</v>
      </c>
      <c r="AZ81" s="240" t="s">
        <v>170</v>
      </c>
      <c r="BA81" s="241">
        <v>1.04</v>
      </c>
      <c r="BB81" s="240" t="s">
        <v>170</v>
      </c>
      <c r="BC81" s="242">
        <v>0</v>
      </c>
      <c r="BD81" s="240" t="s">
        <v>170</v>
      </c>
      <c r="BE81" s="241">
        <v>15.26</v>
      </c>
      <c r="BF81" s="240" t="s">
        <v>170</v>
      </c>
      <c r="BG81" s="241">
        <v>306.25</v>
      </c>
      <c r="BH81" s="240" t="s">
        <v>170</v>
      </c>
      <c r="BI81" s="241">
        <v>111.75</v>
      </c>
      <c r="BJ81" s="240" t="s">
        <v>170</v>
      </c>
      <c r="BK81" s="241">
        <v>38.48</v>
      </c>
      <c r="BL81" s="240" t="s">
        <v>170</v>
      </c>
      <c r="BM81" s="241">
        <v>137.78</v>
      </c>
      <c r="BN81" s="240" t="s">
        <v>170</v>
      </c>
      <c r="BO81" s="242">
        <v>1.2</v>
      </c>
      <c r="BP81" s="240" t="s">
        <v>170</v>
      </c>
      <c r="BQ81" s="242">
        <v>0</v>
      </c>
      <c r="BR81" s="240" t="s">
        <v>170</v>
      </c>
      <c r="BS81" s="241">
        <v>24.78</v>
      </c>
      <c r="BT81" s="240" t="s">
        <v>170</v>
      </c>
      <c r="BU81" s="241">
        <v>385.72</v>
      </c>
      <c r="BV81" s="240" t="s">
        <v>170</v>
      </c>
      <c r="BW81" s="241">
        <v>141.89</v>
      </c>
      <c r="BX81" s="240" t="s">
        <v>170</v>
      </c>
      <c r="BY81" s="241">
        <v>60.58</v>
      </c>
      <c r="BZ81" s="240" t="s">
        <v>170</v>
      </c>
      <c r="CA81" s="241">
        <v>154.37</v>
      </c>
      <c r="CB81" s="240" t="s">
        <v>170</v>
      </c>
      <c r="CC81" s="241">
        <v>1.73</v>
      </c>
      <c r="CD81" s="240" t="s">
        <v>170</v>
      </c>
      <c r="CE81" s="242">
        <v>0</v>
      </c>
      <c r="CF81" s="240" t="s">
        <v>170</v>
      </c>
      <c r="CG81" s="241">
        <v>35.52</v>
      </c>
      <c r="CH81" s="240" t="s">
        <v>170</v>
      </c>
      <c r="CI81" s="241">
        <v>375.39</v>
      </c>
      <c r="CJ81" s="240" t="s">
        <v>170</v>
      </c>
      <c r="CK81" s="241">
        <v>116.84</v>
      </c>
      <c r="CL81" s="240" t="s">
        <v>170</v>
      </c>
      <c r="CM81" s="241">
        <v>51.95</v>
      </c>
      <c r="CN81" s="240" t="s">
        <v>170</v>
      </c>
      <c r="CO81" s="241">
        <v>195.67</v>
      </c>
      <c r="CP81" s="240" t="s">
        <v>170</v>
      </c>
      <c r="CQ81" s="241">
        <v>1.79</v>
      </c>
      <c r="CR81" s="240" t="s">
        <v>170</v>
      </c>
      <c r="CS81" s="242">
        <v>0</v>
      </c>
      <c r="CT81" s="240" t="s">
        <v>170</v>
      </c>
      <c r="CU81" s="241">
        <v>19.74</v>
      </c>
      <c r="CV81" s="240" t="s">
        <v>170</v>
      </c>
      <c r="CW81" s="241">
        <v>379.63</v>
      </c>
      <c r="CX81" s="240" t="s">
        <v>170</v>
      </c>
      <c r="CY81" s="241">
        <v>120.69</v>
      </c>
      <c r="CZ81" s="240" t="s">
        <v>170</v>
      </c>
      <c r="DA81" s="241">
        <v>60.97</v>
      </c>
      <c r="DB81" s="240" t="s">
        <v>170</v>
      </c>
      <c r="DC81" s="241">
        <v>186.49</v>
      </c>
      <c r="DD81" s="240" t="s">
        <v>170</v>
      </c>
      <c r="DE81" s="241">
        <v>1.49</v>
      </c>
      <c r="DF81" s="240" t="s">
        <v>170</v>
      </c>
      <c r="DG81" s="242">
        <v>0</v>
      </c>
      <c r="DH81" s="240" t="s">
        <v>170</v>
      </c>
      <c r="DI81" s="241">
        <v>20.21</v>
      </c>
      <c r="DJ81" s="240" t="s">
        <v>170</v>
      </c>
      <c r="DK81" s="241">
        <v>401.81</v>
      </c>
      <c r="DL81" s="240" t="s">
        <v>170</v>
      </c>
      <c r="DM81" s="241">
        <v>107.17</v>
      </c>
      <c r="DN81" s="240" t="s">
        <v>170</v>
      </c>
      <c r="DO81" s="241">
        <v>64.54</v>
      </c>
      <c r="DP81" s="240" t="s">
        <v>170</v>
      </c>
      <c r="DQ81" s="241">
        <v>217.78</v>
      </c>
      <c r="DR81" s="240" t="s">
        <v>170</v>
      </c>
      <c r="DS81" s="241">
        <v>1.71</v>
      </c>
      <c r="DT81" s="240" t="s">
        <v>170</v>
      </c>
      <c r="DU81" s="242">
        <v>0</v>
      </c>
      <c r="DV81" s="240" t="s">
        <v>170</v>
      </c>
      <c r="DW81" s="241">
        <v>22.57</v>
      </c>
      <c r="DX81" s="240" t="s">
        <v>170</v>
      </c>
      <c r="DY81" s="241">
        <v>381.12</v>
      </c>
      <c r="DZ81" s="240" t="s">
        <v>170</v>
      </c>
      <c r="EA81" s="241">
        <v>100.28</v>
      </c>
      <c r="EB81" s="240" t="s">
        <v>170</v>
      </c>
      <c r="EC81" s="242">
        <v>56.8</v>
      </c>
      <c r="ED81" s="240" t="s">
        <v>170</v>
      </c>
      <c r="EE81" s="241">
        <v>204.86</v>
      </c>
      <c r="EF81" s="240" t="s">
        <v>170</v>
      </c>
      <c r="EG81" s="242">
        <v>1.6</v>
      </c>
      <c r="EH81" s="240" t="s">
        <v>170</v>
      </c>
      <c r="EI81" s="242">
        <v>0</v>
      </c>
      <c r="EJ81" s="240" t="s">
        <v>170</v>
      </c>
      <c r="EK81" s="241">
        <v>28.97</v>
      </c>
      <c r="EL81" s="240" t="s">
        <v>170</v>
      </c>
      <c r="EM81" s="241">
        <v>421.76</v>
      </c>
      <c r="EN81" s="240" t="s">
        <v>170</v>
      </c>
      <c r="EO81" s="241">
        <v>86.87</v>
      </c>
      <c r="EP81" s="240" t="s">
        <v>170</v>
      </c>
      <c r="EQ81" s="241">
        <v>75.22</v>
      </c>
      <c r="ER81" s="240" t="s">
        <v>170</v>
      </c>
      <c r="ES81" s="241">
        <v>237.83</v>
      </c>
      <c r="ET81" s="240" t="s">
        <v>170</v>
      </c>
      <c r="EU81" s="242">
        <v>1.9</v>
      </c>
      <c r="EV81" s="240" t="s">
        <v>170</v>
      </c>
      <c r="EW81" s="242">
        <v>0</v>
      </c>
      <c r="EX81" s="240" t="s">
        <v>170</v>
      </c>
      <c r="EY81" s="241">
        <v>32.79</v>
      </c>
      <c r="EZ81" s="240" t="s">
        <v>170</v>
      </c>
      <c r="FA81" s="241">
        <v>420.93</v>
      </c>
      <c r="FB81" s="240" t="s">
        <v>170</v>
      </c>
      <c r="FC81" s="241">
        <v>92.03</v>
      </c>
      <c r="FD81" s="240" t="s">
        <v>170</v>
      </c>
      <c r="FE81" s="242">
        <v>57</v>
      </c>
      <c r="FF81" s="240" t="s">
        <v>170</v>
      </c>
      <c r="FG81" s="241">
        <v>248.42</v>
      </c>
      <c r="FH81" s="240" t="s">
        <v>170</v>
      </c>
      <c r="FI81" s="242">
        <v>1.9</v>
      </c>
      <c r="FJ81" s="240" t="s">
        <v>170</v>
      </c>
      <c r="FK81" s="242">
        <v>0</v>
      </c>
      <c r="FL81" s="240" t="s">
        <v>170</v>
      </c>
      <c r="FM81" s="241">
        <v>35.38</v>
      </c>
      <c r="FN81" s="240" t="s">
        <v>170</v>
      </c>
    </row>
    <row r="82" spans="2:170" ht="12.75">
      <c r="B82" s="236" t="s">
        <v>65</v>
      </c>
      <c r="C82" s="239">
        <v>1777.2</v>
      </c>
      <c r="D82" s="237" t="s">
        <v>170</v>
      </c>
      <c r="E82" s="239">
        <v>1861.8</v>
      </c>
      <c r="F82" s="237" t="s">
        <v>170</v>
      </c>
      <c r="G82" s="239">
        <v>5.2</v>
      </c>
      <c r="H82" s="237" t="s">
        <v>170</v>
      </c>
      <c r="I82" s="239">
        <v>0.3</v>
      </c>
      <c r="J82" s="237" t="s">
        <v>170</v>
      </c>
      <c r="K82" s="239">
        <v>2.6</v>
      </c>
      <c r="L82" s="237" t="s">
        <v>170</v>
      </c>
      <c r="M82" s="239">
        <v>0</v>
      </c>
      <c r="N82" s="237" t="s">
        <v>170</v>
      </c>
      <c r="O82" s="237" t="s">
        <v>56</v>
      </c>
      <c r="P82" s="237" t="s">
        <v>170</v>
      </c>
      <c r="Q82" s="239">
        <v>1698.4</v>
      </c>
      <c r="R82" s="237" t="s">
        <v>170</v>
      </c>
      <c r="S82" s="239">
        <v>1783.6</v>
      </c>
      <c r="T82" s="237" t="s">
        <v>170</v>
      </c>
      <c r="U82" s="238">
        <v>5.29</v>
      </c>
      <c r="V82" s="237" t="s">
        <v>170</v>
      </c>
      <c r="W82" s="238">
        <v>1.47</v>
      </c>
      <c r="X82" s="237" t="s">
        <v>170</v>
      </c>
      <c r="Y82" s="238">
        <v>1.49</v>
      </c>
      <c r="Z82" s="237" t="s">
        <v>170</v>
      </c>
      <c r="AA82" s="239">
        <v>0</v>
      </c>
      <c r="AB82" s="237" t="s">
        <v>170</v>
      </c>
      <c r="AC82" s="237" t="s">
        <v>56</v>
      </c>
      <c r="AD82" s="237" t="s">
        <v>170</v>
      </c>
      <c r="AE82" s="239">
        <v>2642.2</v>
      </c>
      <c r="AF82" s="237" t="s">
        <v>170</v>
      </c>
      <c r="AG82" s="239">
        <v>2560</v>
      </c>
      <c r="AH82" s="237" t="s">
        <v>170</v>
      </c>
      <c r="AI82" s="238">
        <v>4.27</v>
      </c>
      <c r="AJ82" s="237" t="s">
        <v>170</v>
      </c>
      <c r="AK82" s="239">
        <v>0</v>
      </c>
      <c r="AL82" s="237" t="s">
        <v>170</v>
      </c>
      <c r="AM82" s="238">
        <v>1.86</v>
      </c>
      <c r="AN82" s="237" t="s">
        <v>170</v>
      </c>
      <c r="AO82" s="239">
        <v>0</v>
      </c>
      <c r="AP82" s="237" t="s">
        <v>170</v>
      </c>
      <c r="AQ82" s="237" t="s">
        <v>56</v>
      </c>
      <c r="AR82" s="237" t="s">
        <v>170</v>
      </c>
      <c r="AS82" s="237" t="s">
        <v>56</v>
      </c>
      <c r="AT82" s="237" t="s">
        <v>170</v>
      </c>
      <c r="AU82" s="238">
        <v>3131.82</v>
      </c>
      <c r="AV82" s="237" t="s">
        <v>170</v>
      </c>
      <c r="AW82" s="238">
        <v>2.16</v>
      </c>
      <c r="AX82" s="237" t="s">
        <v>170</v>
      </c>
      <c r="AY82" s="238">
        <v>2.02</v>
      </c>
      <c r="AZ82" s="237" t="s">
        <v>44</v>
      </c>
      <c r="BA82" s="238">
        <v>3.82</v>
      </c>
      <c r="BB82" s="237" t="s">
        <v>170</v>
      </c>
      <c r="BC82" s="239">
        <v>0</v>
      </c>
      <c r="BD82" s="237" t="s">
        <v>170</v>
      </c>
      <c r="BE82" s="237" t="s">
        <v>56</v>
      </c>
      <c r="BF82" s="237" t="s">
        <v>170</v>
      </c>
      <c r="BG82" s="238">
        <v>2641.26</v>
      </c>
      <c r="BH82" s="237" t="s">
        <v>170</v>
      </c>
      <c r="BI82" s="238">
        <v>2582.08</v>
      </c>
      <c r="BJ82" s="237" t="s">
        <v>170</v>
      </c>
      <c r="BK82" s="239">
        <v>2.1</v>
      </c>
      <c r="BL82" s="237" t="s">
        <v>170</v>
      </c>
      <c r="BM82" s="239">
        <v>8.9</v>
      </c>
      <c r="BN82" s="237" t="s">
        <v>44</v>
      </c>
      <c r="BO82" s="238">
        <v>5.83</v>
      </c>
      <c r="BP82" s="237" t="s">
        <v>170</v>
      </c>
      <c r="BQ82" s="239">
        <v>0</v>
      </c>
      <c r="BR82" s="237" t="s">
        <v>170</v>
      </c>
      <c r="BS82" s="238">
        <v>42.16</v>
      </c>
      <c r="BT82" s="237" t="s">
        <v>170</v>
      </c>
      <c r="BU82" s="238">
        <v>2179.51</v>
      </c>
      <c r="BV82" s="237" t="s">
        <v>170</v>
      </c>
      <c r="BW82" s="238">
        <v>2121.75</v>
      </c>
      <c r="BX82" s="237" t="s">
        <v>170</v>
      </c>
      <c r="BY82" s="238">
        <v>3.35</v>
      </c>
      <c r="BZ82" s="237" t="s">
        <v>44</v>
      </c>
      <c r="CA82" s="238">
        <v>14.87</v>
      </c>
      <c r="CB82" s="237" t="s">
        <v>44</v>
      </c>
      <c r="CC82" s="238">
        <v>7.94</v>
      </c>
      <c r="CD82" s="237" t="s">
        <v>44</v>
      </c>
      <c r="CE82" s="239">
        <v>0</v>
      </c>
      <c r="CF82" s="237" t="s">
        <v>170</v>
      </c>
      <c r="CG82" s="238">
        <v>32.38</v>
      </c>
      <c r="CH82" s="237" t="s">
        <v>170</v>
      </c>
      <c r="CI82" s="238">
        <v>2648.15</v>
      </c>
      <c r="CJ82" s="237" t="s">
        <v>170</v>
      </c>
      <c r="CK82" s="239">
        <v>2578.7</v>
      </c>
      <c r="CL82" s="237" t="s">
        <v>170</v>
      </c>
      <c r="CM82" s="238">
        <v>5.96</v>
      </c>
      <c r="CN82" s="237" t="s">
        <v>44</v>
      </c>
      <c r="CO82" s="238">
        <v>20.54</v>
      </c>
      <c r="CP82" s="237" t="s">
        <v>44</v>
      </c>
      <c r="CQ82" s="239">
        <v>8.7</v>
      </c>
      <c r="CR82" s="237" t="s">
        <v>44</v>
      </c>
      <c r="CS82" s="239">
        <v>0</v>
      </c>
      <c r="CT82" s="237" t="s">
        <v>170</v>
      </c>
      <c r="CU82" s="238">
        <v>35.38</v>
      </c>
      <c r="CV82" s="237" t="s">
        <v>170</v>
      </c>
      <c r="CW82" s="238">
        <v>2169.71</v>
      </c>
      <c r="CX82" s="237" t="s">
        <v>170</v>
      </c>
      <c r="CY82" s="238">
        <v>2105.61</v>
      </c>
      <c r="CZ82" s="237" t="s">
        <v>170</v>
      </c>
      <c r="DA82" s="238">
        <v>9.24</v>
      </c>
      <c r="DB82" s="237" t="s">
        <v>170</v>
      </c>
      <c r="DC82" s="238">
        <v>10.39</v>
      </c>
      <c r="DD82" s="237" t="s">
        <v>44</v>
      </c>
      <c r="DE82" s="238">
        <v>6.72</v>
      </c>
      <c r="DF82" s="237" t="s">
        <v>170</v>
      </c>
      <c r="DG82" s="239">
        <v>0</v>
      </c>
      <c r="DH82" s="237" t="s">
        <v>170</v>
      </c>
      <c r="DI82" s="238">
        <v>38.33</v>
      </c>
      <c r="DJ82" s="237" t="s">
        <v>170</v>
      </c>
      <c r="DK82" s="238">
        <v>2325.26</v>
      </c>
      <c r="DL82" s="237" t="s">
        <v>170</v>
      </c>
      <c r="DM82" s="238">
        <v>2268.85</v>
      </c>
      <c r="DN82" s="237" t="s">
        <v>170</v>
      </c>
      <c r="DO82" s="238">
        <v>3.93</v>
      </c>
      <c r="DP82" s="237" t="s">
        <v>170</v>
      </c>
      <c r="DQ82" s="238">
        <v>15.54</v>
      </c>
      <c r="DR82" s="237" t="s">
        <v>170</v>
      </c>
      <c r="DS82" s="238">
        <v>4.77</v>
      </c>
      <c r="DT82" s="237" t="s">
        <v>170</v>
      </c>
      <c r="DU82" s="239">
        <v>0</v>
      </c>
      <c r="DV82" s="237" t="s">
        <v>170</v>
      </c>
      <c r="DW82" s="238">
        <v>33.03</v>
      </c>
      <c r="DX82" s="237" t="s">
        <v>170</v>
      </c>
      <c r="DY82" s="239">
        <v>3059</v>
      </c>
      <c r="DZ82" s="237" t="s">
        <v>170</v>
      </c>
      <c r="EA82" s="238">
        <v>2982.88</v>
      </c>
      <c r="EB82" s="237" t="s">
        <v>170</v>
      </c>
      <c r="EC82" s="238">
        <v>15.13</v>
      </c>
      <c r="ED82" s="237" t="s">
        <v>170</v>
      </c>
      <c r="EE82" s="238">
        <v>15.96</v>
      </c>
      <c r="EF82" s="237" t="s">
        <v>170</v>
      </c>
      <c r="EG82" s="238">
        <v>6.84</v>
      </c>
      <c r="EH82" s="237" t="s">
        <v>170</v>
      </c>
      <c r="EI82" s="239">
        <v>0</v>
      </c>
      <c r="EJ82" s="237" t="s">
        <v>170</v>
      </c>
      <c r="EK82" s="238">
        <v>39.07</v>
      </c>
      <c r="EL82" s="237" t="s">
        <v>170</v>
      </c>
      <c r="EM82" s="238">
        <v>3145.53</v>
      </c>
      <c r="EN82" s="237" t="s">
        <v>170</v>
      </c>
      <c r="EO82" s="238">
        <v>3050.91</v>
      </c>
      <c r="EP82" s="237" t="s">
        <v>170</v>
      </c>
      <c r="EQ82" s="238">
        <v>32.66</v>
      </c>
      <c r="ER82" s="237" t="s">
        <v>170</v>
      </c>
      <c r="ES82" s="238">
        <v>20.97</v>
      </c>
      <c r="ET82" s="237" t="s">
        <v>170</v>
      </c>
      <c r="EU82" s="239">
        <v>4.9</v>
      </c>
      <c r="EV82" s="237" t="s">
        <v>170</v>
      </c>
      <c r="EW82" s="239">
        <v>0</v>
      </c>
      <c r="EX82" s="237" t="s">
        <v>170</v>
      </c>
      <c r="EY82" s="238">
        <v>37.24</v>
      </c>
      <c r="EZ82" s="237" t="s">
        <v>170</v>
      </c>
      <c r="FA82" s="238">
        <v>3648.24</v>
      </c>
      <c r="FB82" s="237" t="s">
        <v>170</v>
      </c>
      <c r="FC82" s="238">
        <v>3487.07</v>
      </c>
      <c r="FD82" s="237" t="s">
        <v>170</v>
      </c>
      <c r="FE82" s="238">
        <v>61.85</v>
      </c>
      <c r="FF82" s="237" t="s">
        <v>170</v>
      </c>
      <c r="FG82" s="238">
        <v>43.78</v>
      </c>
      <c r="FH82" s="237" t="s">
        <v>170</v>
      </c>
      <c r="FI82" s="238">
        <v>2.09</v>
      </c>
      <c r="FJ82" s="237" t="s">
        <v>170</v>
      </c>
      <c r="FK82" s="239">
        <v>0</v>
      </c>
      <c r="FL82" s="237" t="s">
        <v>170</v>
      </c>
      <c r="FM82" s="238">
        <v>55.85</v>
      </c>
      <c r="FN82" s="237" t="s">
        <v>170</v>
      </c>
    </row>
    <row r="83" spans="2:170" ht="12.75">
      <c r="B83" s="236" t="s">
        <v>64</v>
      </c>
      <c r="C83" s="241">
        <v>11.88</v>
      </c>
      <c r="D83" s="240" t="s">
        <v>170</v>
      </c>
      <c r="E83" s="242">
        <v>0</v>
      </c>
      <c r="F83" s="240" t="s">
        <v>171</v>
      </c>
      <c r="G83" s="241">
        <v>11.88</v>
      </c>
      <c r="H83" s="240" t="s">
        <v>170</v>
      </c>
      <c r="I83" s="242">
        <v>0</v>
      </c>
      <c r="J83" s="240" t="s">
        <v>171</v>
      </c>
      <c r="K83" s="242">
        <v>0</v>
      </c>
      <c r="L83" s="240" t="s">
        <v>170</v>
      </c>
      <c r="M83" s="242">
        <v>0</v>
      </c>
      <c r="N83" s="240" t="s">
        <v>170</v>
      </c>
      <c r="O83" s="242">
        <v>0</v>
      </c>
      <c r="P83" s="240" t="s">
        <v>171</v>
      </c>
      <c r="Q83" s="242">
        <v>9.1</v>
      </c>
      <c r="R83" s="240" t="s">
        <v>170</v>
      </c>
      <c r="S83" s="242">
        <v>0</v>
      </c>
      <c r="T83" s="240" t="s">
        <v>171</v>
      </c>
      <c r="U83" s="242">
        <v>9.1</v>
      </c>
      <c r="V83" s="240" t="s">
        <v>170</v>
      </c>
      <c r="W83" s="242">
        <v>0</v>
      </c>
      <c r="X83" s="240" t="s">
        <v>171</v>
      </c>
      <c r="Y83" s="242">
        <v>0</v>
      </c>
      <c r="Z83" s="240" t="s">
        <v>170</v>
      </c>
      <c r="AA83" s="242">
        <v>0</v>
      </c>
      <c r="AB83" s="240" t="s">
        <v>170</v>
      </c>
      <c r="AC83" s="242">
        <v>0</v>
      </c>
      <c r="AD83" s="240" t="s">
        <v>171</v>
      </c>
      <c r="AE83" s="241">
        <v>10.93</v>
      </c>
      <c r="AF83" s="240" t="s">
        <v>170</v>
      </c>
      <c r="AG83" s="242">
        <v>0</v>
      </c>
      <c r="AH83" s="240" t="s">
        <v>171</v>
      </c>
      <c r="AI83" s="241">
        <v>10.93</v>
      </c>
      <c r="AJ83" s="240" t="s">
        <v>170</v>
      </c>
      <c r="AK83" s="242">
        <v>0</v>
      </c>
      <c r="AL83" s="240" t="s">
        <v>171</v>
      </c>
      <c r="AM83" s="242">
        <v>0</v>
      </c>
      <c r="AN83" s="240" t="s">
        <v>170</v>
      </c>
      <c r="AO83" s="242">
        <v>0</v>
      </c>
      <c r="AP83" s="240" t="s">
        <v>170</v>
      </c>
      <c r="AQ83" s="242">
        <v>0</v>
      </c>
      <c r="AR83" s="240" t="s">
        <v>171</v>
      </c>
      <c r="AS83" s="241">
        <v>15.53</v>
      </c>
      <c r="AT83" s="240" t="s">
        <v>170</v>
      </c>
      <c r="AU83" s="242">
        <v>0</v>
      </c>
      <c r="AV83" s="240" t="s">
        <v>171</v>
      </c>
      <c r="AW83" s="241">
        <v>15.53</v>
      </c>
      <c r="AX83" s="240" t="s">
        <v>170</v>
      </c>
      <c r="AY83" s="242">
        <v>0</v>
      </c>
      <c r="AZ83" s="240" t="s">
        <v>171</v>
      </c>
      <c r="BA83" s="242">
        <v>0</v>
      </c>
      <c r="BB83" s="240" t="s">
        <v>170</v>
      </c>
      <c r="BC83" s="242">
        <v>0</v>
      </c>
      <c r="BD83" s="240" t="s">
        <v>170</v>
      </c>
      <c r="BE83" s="242">
        <v>0</v>
      </c>
      <c r="BF83" s="240" t="s">
        <v>171</v>
      </c>
      <c r="BG83" s="241">
        <v>23.38</v>
      </c>
      <c r="BH83" s="240" t="s">
        <v>170</v>
      </c>
      <c r="BI83" s="242">
        <v>0</v>
      </c>
      <c r="BJ83" s="240" t="s">
        <v>171</v>
      </c>
      <c r="BK83" s="241">
        <v>23.38</v>
      </c>
      <c r="BL83" s="240" t="s">
        <v>170</v>
      </c>
      <c r="BM83" s="242">
        <v>0</v>
      </c>
      <c r="BN83" s="240" t="s">
        <v>171</v>
      </c>
      <c r="BO83" s="242">
        <v>0</v>
      </c>
      <c r="BP83" s="240" t="s">
        <v>170</v>
      </c>
      <c r="BQ83" s="242">
        <v>0</v>
      </c>
      <c r="BR83" s="240" t="s">
        <v>170</v>
      </c>
      <c r="BS83" s="242">
        <v>0</v>
      </c>
      <c r="BT83" s="240" t="s">
        <v>171</v>
      </c>
      <c r="BU83" s="242">
        <v>24.8</v>
      </c>
      <c r="BV83" s="240" t="s">
        <v>170</v>
      </c>
      <c r="BW83" s="242">
        <v>0</v>
      </c>
      <c r="BX83" s="240" t="s">
        <v>171</v>
      </c>
      <c r="BY83" s="242">
        <v>24.8</v>
      </c>
      <c r="BZ83" s="240" t="s">
        <v>170</v>
      </c>
      <c r="CA83" s="242">
        <v>0</v>
      </c>
      <c r="CB83" s="240" t="s">
        <v>171</v>
      </c>
      <c r="CC83" s="242">
        <v>0</v>
      </c>
      <c r="CD83" s="240" t="s">
        <v>170</v>
      </c>
      <c r="CE83" s="242">
        <v>0</v>
      </c>
      <c r="CF83" s="240" t="s">
        <v>170</v>
      </c>
      <c r="CG83" s="242">
        <v>0</v>
      </c>
      <c r="CH83" s="240" t="s">
        <v>171</v>
      </c>
      <c r="CI83" s="241">
        <v>19.67</v>
      </c>
      <c r="CJ83" s="240" t="s">
        <v>170</v>
      </c>
      <c r="CK83" s="242">
        <v>0</v>
      </c>
      <c r="CL83" s="240" t="s">
        <v>171</v>
      </c>
      <c r="CM83" s="241">
        <v>19.67</v>
      </c>
      <c r="CN83" s="240" t="s">
        <v>170</v>
      </c>
      <c r="CO83" s="242">
        <v>0</v>
      </c>
      <c r="CP83" s="240" t="s">
        <v>171</v>
      </c>
      <c r="CQ83" s="242">
        <v>0</v>
      </c>
      <c r="CR83" s="240" t="s">
        <v>170</v>
      </c>
      <c r="CS83" s="242">
        <v>0</v>
      </c>
      <c r="CT83" s="240" t="s">
        <v>170</v>
      </c>
      <c r="CU83" s="242">
        <v>0</v>
      </c>
      <c r="CV83" s="240" t="s">
        <v>171</v>
      </c>
      <c r="CW83" s="241">
        <v>16.02</v>
      </c>
      <c r="CX83" s="240" t="s">
        <v>170</v>
      </c>
      <c r="CY83" s="242">
        <v>0</v>
      </c>
      <c r="CZ83" s="240" t="s">
        <v>171</v>
      </c>
      <c r="DA83" s="241">
        <v>16.02</v>
      </c>
      <c r="DB83" s="240" t="s">
        <v>170</v>
      </c>
      <c r="DC83" s="242">
        <v>0</v>
      </c>
      <c r="DD83" s="240" t="s">
        <v>171</v>
      </c>
      <c r="DE83" s="242">
        <v>0</v>
      </c>
      <c r="DF83" s="240" t="s">
        <v>170</v>
      </c>
      <c r="DG83" s="242">
        <v>0</v>
      </c>
      <c r="DH83" s="240" t="s">
        <v>170</v>
      </c>
      <c r="DI83" s="242">
        <v>0</v>
      </c>
      <c r="DJ83" s="240" t="s">
        <v>171</v>
      </c>
      <c r="DK83" s="241">
        <v>11.31</v>
      </c>
      <c r="DL83" s="240" t="s">
        <v>170</v>
      </c>
      <c r="DM83" s="242">
        <v>0</v>
      </c>
      <c r="DN83" s="240" t="s">
        <v>171</v>
      </c>
      <c r="DO83" s="241">
        <v>11.31</v>
      </c>
      <c r="DP83" s="240" t="s">
        <v>170</v>
      </c>
      <c r="DQ83" s="242">
        <v>0</v>
      </c>
      <c r="DR83" s="240" t="s">
        <v>171</v>
      </c>
      <c r="DS83" s="242">
        <v>0</v>
      </c>
      <c r="DT83" s="240" t="s">
        <v>170</v>
      </c>
      <c r="DU83" s="242">
        <v>0</v>
      </c>
      <c r="DV83" s="240" t="s">
        <v>170</v>
      </c>
      <c r="DW83" s="240" t="s">
        <v>56</v>
      </c>
      <c r="DX83" s="240" t="s">
        <v>170</v>
      </c>
      <c r="DY83" s="241">
        <v>9.57</v>
      </c>
      <c r="DZ83" s="240" t="s">
        <v>170</v>
      </c>
      <c r="EA83" s="242">
        <v>0</v>
      </c>
      <c r="EB83" s="240" t="s">
        <v>171</v>
      </c>
      <c r="EC83" s="241">
        <v>9.57</v>
      </c>
      <c r="ED83" s="240" t="s">
        <v>170</v>
      </c>
      <c r="EE83" s="242">
        <v>0</v>
      </c>
      <c r="EF83" s="240" t="s">
        <v>171</v>
      </c>
      <c r="EG83" s="242">
        <v>0</v>
      </c>
      <c r="EH83" s="240" t="s">
        <v>170</v>
      </c>
      <c r="EI83" s="242">
        <v>0</v>
      </c>
      <c r="EJ83" s="240" t="s">
        <v>170</v>
      </c>
      <c r="EK83" s="240" t="s">
        <v>56</v>
      </c>
      <c r="EL83" s="240" t="s">
        <v>170</v>
      </c>
      <c r="EM83" s="241">
        <v>9.41</v>
      </c>
      <c r="EN83" s="240" t="s">
        <v>170</v>
      </c>
      <c r="EO83" s="242">
        <v>0</v>
      </c>
      <c r="EP83" s="240" t="s">
        <v>171</v>
      </c>
      <c r="EQ83" s="241">
        <v>9.41</v>
      </c>
      <c r="ER83" s="240" t="s">
        <v>170</v>
      </c>
      <c r="ES83" s="242">
        <v>0</v>
      </c>
      <c r="ET83" s="240" t="s">
        <v>171</v>
      </c>
      <c r="EU83" s="242">
        <v>0</v>
      </c>
      <c r="EV83" s="240" t="s">
        <v>171</v>
      </c>
      <c r="EW83" s="242">
        <v>0</v>
      </c>
      <c r="EX83" s="240" t="s">
        <v>171</v>
      </c>
      <c r="EY83" s="240" t="s">
        <v>56</v>
      </c>
      <c r="EZ83" s="240" t="s">
        <v>170</v>
      </c>
      <c r="FA83" s="241">
        <v>12.02</v>
      </c>
      <c r="FB83" s="240" t="s">
        <v>170</v>
      </c>
      <c r="FC83" s="242">
        <v>0</v>
      </c>
      <c r="FD83" s="240" t="s">
        <v>171</v>
      </c>
      <c r="FE83" s="241">
        <v>12.02</v>
      </c>
      <c r="FF83" s="240" t="s">
        <v>170</v>
      </c>
      <c r="FG83" s="242">
        <v>0</v>
      </c>
      <c r="FH83" s="240" t="s">
        <v>171</v>
      </c>
      <c r="FI83" s="242">
        <v>0</v>
      </c>
      <c r="FJ83" s="240" t="s">
        <v>171</v>
      </c>
      <c r="FK83" s="242">
        <v>0</v>
      </c>
      <c r="FL83" s="240" t="s">
        <v>171</v>
      </c>
      <c r="FM83" s="240" t="s">
        <v>56</v>
      </c>
      <c r="FN83" s="240" t="s">
        <v>170</v>
      </c>
    </row>
    <row r="84" spans="2:170" ht="12.75">
      <c r="B84" s="236" t="s">
        <v>63</v>
      </c>
      <c r="C84" s="238">
        <v>2686.86</v>
      </c>
      <c r="D84" s="237" t="s">
        <v>170</v>
      </c>
      <c r="E84" s="238">
        <v>738.97</v>
      </c>
      <c r="F84" s="237" t="s">
        <v>170</v>
      </c>
      <c r="G84" s="238">
        <v>1789.33</v>
      </c>
      <c r="H84" s="237" t="s">
        <v>170</v>
      </c>
      <c r="I84" s="238">
        <v>150.93</v>
      </c>
      <c r="J84" s="237" t="s">
        <v>170</v>
      </c>
      <c r="K84" s="238">
        <v>2.63</v>
      </c>
      <c r="L84" s="237" t="s">
        <v>170</v>
      </c>
      <c r="M84" s="239">
        <v>0</v>
      </c>
      <c r="N84" s="237" t="s">
        <v>170</v>
      </c>
      <c r="O84" s="239">
        <v>13.3</v>
      </c>
      <c r="P84" s="237" t="s">
        <v>170</v>
      </c>
      <c r="Q84" s="239">
        <v>1667.6</v>
      </c>
      <c r="R84" s="237" t="s">
        <v>170</v>
      </c>
      <c r="S84" s="238">
        <v>157.51</v>
      </c>
      <c r="T84" s="237" t="s">
        <v>170</v>
      </c>
      <c r="U84" s="239">
        <v>1398.2</v>
      </c>
      <c r="V84" s="237" t="s">
        <v>170</v>
      </c>
      <c r="W84" s="239">
        <v>110.4</v>
      </c>
      <c r="X84" s="237" t="s">
        <v>170</v>
      </c>
      <c r="Y84" s="238">
        <v>3.55</v>
      </c>
      <c r="Z84" s="237" t="s">
        <v>170</v>
      </c>
      <c r="AA84" s="239">
        <v>0</v>
      </c>
      <c r="AB84" s="237" t="s">
        <v>170</v>
      </c>
      <c r="AC84" s="239">
        <v>4</v>
      </c>
      <c r="AD84" s="237" t="s">
        <v>170</v>
      </c>
      <c r="AE84" s="238">
        <v>2966.62</v>
      </c>
      <c r="AF84" s="237" t="s">
        <v>170</v>
      </c>
      <c r="AG84" s="239">
        <v>666.1</v>
      </c>
      <c r="AH84" s="237" t="s">
        <v>170</v>
      </c>
      <c r="AI84" s="238">
        <v>2142.09</v>
      </c>
      <c r="AJ84" s="237" t="s">
        <v>170</v>
      </c>
      <c r="AK84" s="238">
        <v>158.65</v>
      </c>
      <c r="AL84" s="237" t="s">
        <v>170</v>
      </c>
      <c r="AM84" s="238">
        <v>4.05</v>
      </c>
      <c r="AN84" s="237" t="s">
        <v>170</v>
      </c>
      <c r="AO84" s="239">
        <v>0</v>
      </c>
      <c r="AP84" s="237" t="s">
        <v>170</v>
      </c>
      <c r="AQ84" s="238">
        <v>4.46</v>
      </c>
      <c r="AR84" s="237" t="s">
        <v>170</v>
      </c>
      <c r="AS84" s="238">
        <v>3460.56</v>
      </c>
      <c r="AT84" s="237" t="s">
        <v>170</v>
      </c>
      <c r="AU84" s="238">
        <v>1059.12</v>
      </c>
      <c r="AV84" s="237" t="s">
        <v>170</v>
      </c>
      <c r="AW84" s="238">
        <v>2189.31</v>
      </c>
      <c r="AX84" s="237" t="s">
        <v>170</v>
      </c>
      <c r="AY84" s="238">
        <v>214.69</v>
      </c>
      <c r="AZ84" s="237" t="s">
        <v>170</v>
      </c>
      <c r="BA84" s="238">
        <v>2.57</v>
      </c>
      <c r="BB84" s="237" t="s">
        <v>170</v>
      </c>
      <c r="BC84" s="239">
        <v>0</v>
      </c>
      <c r="BD84" s="237" t="s">
        <v>170</v>
      </c>
      <c r="BE84" s="238">
        <v>6.67</v>
      </c>
      <c r="BF84" s="237" t="s">
        <v>170</v>
      </c>
      <c r="BG84" s="238">
        <v>2975.24</v>
      </c>
      <c r="BH84" s="237" t="s">
        <v>170</v>
      </c>
      <c r="BI84" s="238">
        <v>919.47</v>
      </c>
      <c r="BJ84" s="237" t="s">
        <v>170</v>
      </c>
      <c r="BK84" s="238">
        <v>1785.77</v>
      </c>
      <c r="BL84" s="237" t="s">
        <v>170</v>
      </c>
      <c r="BM84" s="239">
        <v>277.3</v>
      </c>
      <c r="BN84" s="237" t="s">
        <v>170</v>
      </c>
      <c r="BO84" s="238">
        <v>3.64</v>
      </c>
      <c r="BP84" s="237" t="s">
        <v>170</v>
      </c>
      <c r="BQ84" s="239">
        <v>0</v>
      </c>
      <c r="BR84" s="237" t="s">
        <v>170</v>
      </c>
      <c r="BS84" s="239">
        <v>4.3</v>
      </c>
      <c r="BT84" s="237" t="s">
        <v>170</v>
      </c>
      <c r="BU84" s="238">
        <v>3596.83</v>
      </c>
      <c r="BV84" s="237" t="s">
        <v>170</v>
      </c>
      <c r="BW84" s="238">
        <v>1292.78</v>
      </c>
      <c r="BX84" s="237" t="s">
        <v>170</v>
      </c>
      <c r="BY84" s="238">
        <v>2032.34</v>
      </c>
      <c r="BZ84" s="237" t="s">
        <v>170</v>
      </c>
      <c r="CA84" s="238">
        <v>278.69</v>
      </c>
      <c r="CB84" s="237" t="s">
        <v>170</v>
      </c>
      <c r="CC84" s="238">
        <v>3.16</v>
      </c>
      <c r="CD84" s="237" t="s">
        <v>170</v>
      </c>
      <c r="CE84" s="239">
        <v>0</v>
      </c>
      <c r="CF84" s="237" t="s">
        <v>170</v>
      </c>
      <c r="CG84" s="238">
        <v>5.17</v>
      </c>
      <c r="CH84" s="237" t="s">
        <v>170</v>
      </c>
      <c r="CI84" s="238">
        <v>4986.46</v>
      </c>
      <c r="CJ84" s="237" t="s">
        <v>170</v>
      </c>
      <c r="CK84" s="238">
        <v>1673.33</v>
      </c>
      <c r="CL84" s="237" t="s">
        <v>170</v>
      </c>
      <c r="CM84" s="238">
        <v>2912.74</v>
      </c>
      <c r="CN84" s="237" t="s">
        <v>170</v>
      </c>
      <c r="CO84" s="238">
        <v>416.37</v>
      </c>
      <c r="CP84" s="237" t="s">
        <v>170</v>
      </c>
      <c r="CQ84" s="238">
        <v>3.62</v>
      </c>
      <c r="CR84" s="237" t="s">
        <v>170</v>
      </c>
      <c r="CS84" s="239">
        <v>0</v>
      </c>
      <c r="CT84" s="237" t="s">
        <v>170</v>
      </c>
      <c r="CU84" s="238">
        <v>3.27</v>
      </c>
      <c r="CV84" s="237" t="s">
        <v>170</v>
      </c>
      <c r="CW84" s="238">
        <v>5145.63</v>
      </c>
      <c r="CX84" s="237" t="s">
        <v>170</v>
      </c>
      <c r="CY84" s="238">
        <v>1610.91</v>
      </c>
      <c r="CZ84" s="237" t="s">
        <v>170</v>
      </c>
      <c r="DA84" s="238">
        <v>3062.69</v>
      </c>
      <c r="DB84" s="237" t="s">
        <v>170</v>
      </c>
      <c r="DC84" s="238">
        <v>492.68</v>
      </c>
      <c r="DD84" s="237" t="s">
        <v>170</v>
      </c>
      <c r="DE84" s="239">
        <v>3.2</v>
      </c>
      <c r="DF84" s="237" t="s">
        <v>170</v>
      </c>
      <c r="DG84" s="239">
        <v>0</v>
      </c>
      <c r="DH84" s="237" t="s">
        <v>170</v>
      </c>
      <c r="DI84" s="238">
        <v>3.22</v>
      </c>
      <c r="DJ84" s="237" t="s">
        <v>170</v>
      </c>
      <c r="DK84" s="238">
        <v>4792.42</v>
      </c>
      <c r="DL84" s="237" t="s">
        <v>170</v>
      </c>
      <c r="DM84" s="238">
        <v>798.22</v>
      </c>
      <c r="DN84" s="237" t="s">
        <v>170</v>
      </c>
      <c r="DO84" s="238">
        <v>3569.15</v>
      </c>
      <c r="DP84" s="237" t="s">
        <v>170</v>
      </c>
      <c r="DQ84" s="238">
        <v>440.12</v>
      </c>
      <c r="DR84" s="237" t="s">
        <v>170</v>
      </c>
      <c r="DS84" s="239">
        <v>6.2</v>
      </c>
      <c r="DT84" s="237" t="s">
        <v>170</v>
      </c>
      <c r="DU84" s="239">
        <v>0</v>
      </c>
      <c r="DV84" s="237" t="s">
        <v>170</v>
      </c>
      <c r="DW84" s="238">
        <v>2.92</v>
      </c>
      <c r="DX84" s="237" t="s">
        <v>170</v>
      </c>
      <c r="DY84" s="238">
        <v>3228.77</v>
      </c>
      <c r="DZ84" s="237" t="s">
        <v>170</v>
      </c>
      <c r="EA84" s="238">
        <v>780.16</v>
      </c>
      <c r="EB84" s="237" t="s">
        <v>170</v>
      </c>
      <c r="EC84" s="238">
        <v>2122.87</v>
      </c>
      <c r="ED84" s="237" t="s">
        <v>170</v>
      </c>
      <c r="EE84" s="238">
        <v>340.82</v>
      </c>
      <c r="EF84" s="237" t="s">
        <v>170</v>
      </c>
      <c r="EG84" s="238">
        <v>1.81</v>
      </c>
      <c r="EH84" s="237" t="s">
        <v>170</v>
      </c>
      <c r="EI84" s="239">
        <v>0</v>
      </c>
      <c r="EJ84" s="237" t="s">
        <v>170</v>
      </c>
      <c r="EK84" s="238">
        <v>1.85</v>
      </c>
      <c r="EL84" s="237" t="s">
        <v>170</v>
      </c>
      <c r="EM84" s="238">
        <v>4574.04</v>
      </c>
      <c r="EN84" s="237" t="s">
        <v>170</v>
      </c>
      <c r="EO84" s="238">
        <v>1375.07</v>
      </c>
      <c r="EP84" s="237" t="s">
        <v>170</v>
      </c>
      <c r="EQ84" s="238">
        <v>2843.53</v>
      </c>
      <c r="ER84" s="237" t="s">
        <v>170</v>
      </c>
      <c r="ES84" s="238">
        <v>367.74</v>
      </c>
      <c r="ET84" s="237" t="s">
        <v>170</v>
      </c>
      <c r="EU84" s="238">
        <v>3.36</v>
      </c>
      <c r="EV84" s="237" t="s">
        <v>170</v>
      </c>
      <c r="EW84" s="239">
        <v>0</v>
      </c>
      <c r="EX84" s="237" t="s">
        <v>170</v>
      </c>
      <c r="EY84" s="238">
        <v>4.55</v>
      </c>
      <c r="EZ84" s="237" t="s">
        <v>170</v>
      </c>
      <c r="FA84" s="238">
        <v>3584.48</v>
      </c>
      <c r="FB84" s="237" t="s">
        <v>170</v>
      </c>
      <c r="FC84" s="238">
        <v>1229.53</v>
      </c>
      <c r="FD84" s="237" t="s">
        <v>170</v>
      </c>
      <c r="FE84" s="238">
        <v>2106.57</v>
      </c>
      <c r="FF84" s="237" t="s">
        <v>170</v>
      </c>
      <c r="FG84" s="238">
        <v>258.53</v>
      </c>
      <c r="FH84" s="237" t="s">
        <v>170</v>
      </c>
      <c r="FI84" s="238">
        <v>2.48</v>
      </c>
      <c r="FJ84" s="237" t="s">
        <v>170</v>
      </c>
      <c r="FK84" s="239">
        <v>0</v>
      </c>
      <c r="FL84" s="237" t="s">
        <v>170</v>
      </c>
      <c r="FM84" s="238">
        <v>1.57</v>
      </c>
      <c r="FN84" s="237" t="s">
        <v>170</v>
      </c>
    </row>
    <row r="85" spans="2:170" ht="12.75">
      <c r="B85" s="236" t="s">
        <v>62</v>
      </c>
      <c r="C85" s="242">
        <v>19.3</v>
      </c>
      <c r="D85" s="240" t="s">
        <v>170</v>
      </c>
      <c r="E85" s="241">
        <v>13.95</v>
      </c>
      <c r="F85" s="240" t="s">
        <v>170</v>
      </c>
      <c r="G85" s="242">
        <v>0</v>
      </c>
      <c r="H85" s="240" t="s">
        <v>171</v>
      </c>
      <c r="I85" s="242">
        <v>0</v>
      </c>
      <c r="J85" s="240" t="s">
        <v>171</v>
      </c>
      <c r="K85" s="242">
        <v>0</v>
      </c>
      <c r="L85" s="240" t="s">
        <v>170</v>
      </c>
      <c r="M85" s="242">
        <v>0</v>
      </c>
      <c r="N85" s="240" t="s">
        <v>170</v>
      </c>
      <c r="O85" s="241">
        <v>4.08</v>
      </c>
      <c r="P85" s="240" t="s">
        <v>170</v>
      </c>
      <c r="Q85" s="241">
        <v>20.49</v>
      </c>
      <c r="R85" s="240" t="s">
        <v>170</v>
      </c>
      <c r="S85" s="241">
        <v>16.69</v>
      </c>
      <c r="T85" s="240" t="s">
        <v>170</v>
      </c>
      <c r="U85" s="242">
        <v>0</v>
      </c>
      <c r="V85" s="240" t="s">
        <v>171</v>
      </c>
      <c r="W85" s="242">
        <v>0</v>
      </c>
      <c r="X85" s="240" t="s">
        <v>171</v>
      </c>
      <c r="Y85" s="242">
        <v>0</v>
      </c>
      <c r="Z85" s="240" t="s">
        <v>170</v>
      </c>
      <c r="AA85" s="242">
        <v>0</v>
      </c>
      <c r="AB85" s="240" t="s">
        <v>170</v>
      </c>
      <c r="AC85" s="241">
        <v>2.59</v>
      </c>
      <c r="AD85" s="240" t="s">
        <v>170</v>
      </c>
      <c r="AE85" s="241">
        <v>16.08</v>
      </c>
      <c r="AF85" s="240" t="s">
        <v>170</v>
      </c>
      <c r="AG85" s="241">
        <v>15.11</v>
      </c>
      <c r="AH85" s="240" t="s">
        <v>170</v>
      </c>
      <c r="AI85" s="242">
        <v>0</v>
      </c>
      <c r="AJ85" s="240" t="s">
        <v>171</v>
      </c>
      <c r="AK85" s="242">
        <v>0</v>
      </c>
      <c r="AL85" s="240" t="s">
        <v>171</v>
      </c>
      <c r="AM85" s="242">
        <v>0</v>
      </c>
      <c r="AN85" s="240" t="s">
        <v>170</v>
      </c>
      <c r="AO85" s="242">
        <v>0</v>
      </c>
      <c r="AP85" s="240" t="s">
        <v>170</v>
      </c>
      <c r="AQ85" s="240" t="s">
        <v>56</v>
      </c>
      <c r="AR85" s="240" t="s">
        <v>170</v>
      </c>
      <c r="AS85" s="240" t="s">
        <v>56</v>
      </c>
      <c r="AT85" s="240" t="s">
        <v>170</v>
      </c>
      <c r="AU85" s="241">
        <v>19.88</v>
      </c>
      <c r="AV85" s="240" t="s">
        <v>170</v>
      </c>
      <c r="AW85" s="241">
        <v>0.53</v>
      </c>
      <c r="AX85" s="240" t="s">
        <v>170</v>
      </c>
      <c r="AY85" s="241">
        <v>1.05</v>
      </c>
      <c r="AZ85" s="240" t="s">
        <v>170</v>
      </c>
      <c r="BA85" s="242">
        <v>0</v>
      </c>
      <c r="BB85" s="240" t="s">
        <v>170</v>
      </c>
      <c r="BC85" s="242">
        <v>0</v>
      </c>
      <c r="BD85" s="240" t="s">
        <v>170</v>
      </c>
      <c r="BE85" s="240" t="s">
        <v>56</v>
      </c>
      <c r="BF85" s="240" t="s">
        <v>170</v>
      </c>
      <c r="BG85" s="240" t="s">
        <v>56</v>
      </c>
      <c r="BH85" s="240" t="s">
        <v>170</v>
      </c>
      <c r="BI85" s="241">
        <v>3.64</v>
      </c>
      <c r="BJ85" s="240" t="s">
        <v>170</v>
      </c>
      <c r="BK85" s="241">
        <v>0.58</v>
      </c>
      <c r="BL85" s="240" t="s">
        <v>170</v>
      </c>
      <c r="BM85" s="241">
        <v>4.69</v>
      </c>
      <c r="BN85" s="240" t="s">
        <v>170</v>
      </c>
      <c r="BO85" s="242">
        <v>0</v>
      </c>
      <c r="BP85" s="240" t="s">
        <v>171</v>
      </c>
      <c r="BQ85" s="242">
        <v>0</v>
      </c>
      <c r="BR85" s="240" t="s">
        <v>170</v>
      </c>
      <c r="BS85" s="241">
        <v>3.75</v>
      </c>
      <c r="BT85" s="240" t="s">
        <v>172</v>
      </c>
      <c r="BU85" s="241">
        <v>21.01</v>
      </c>
      <c r="BV85" s="240" t="s">
        <v>170</v>
      </c>
      <c r="BW85" s="241">
        <v>8.59</v>
      </c>
      <c r="BX85" s="240" t="s">
        <v>170</v>
      </c>
      <c r="BY85" s="242">
        <v>0.6</v>
      </c>
      <c r="BZ85" s="240" t="s">
        <v>170</v>
      </c>
      <c r="CA85" s="241">
        <v>7.39</v>
      </c>
      <c r="CB85" s="240" t="s">
        <v>170</v>
      </c>
      <c r="CC85" s="242">
        <v>0</v>
      </c>
      <c r="CD85" s="240" t="s">
        <v>171</v>
      </c>
      <c r="CE85" s="242">
        <v>0</v>
      </c>
      <c r="CF85" s="240" t="s">
        <v>170</v>
      </c>
      <c r="CG85" s="241">
        <v>4.43</v>
      </c>
      <c r="CH85" s="240" t="s">
        <v>170</v>
      </c>
      <c r="CI85" s="241">
        <v>20.02</v>
      </c>
      <c r="CJ85" s="240" t="s">
        <v>170</v>
      </c>
      <c r="CK85" s="242">
        <v>9</v>
      </c>
      <c r="CL85" s="240" t="s">
        <v>170</v>
      </c>
      <c r="CM85" s="241">
        <v>0.52</v>
      </c>
      <c r="CN85" s="240" t="s">
        <v>170</v>
      </c>
      <c r="CO85" s="241">
        <v>7.71</v>
      </c>
      <c r="CP85" s="240" t="s">
        <v>170</v>
      </c>
      <c r="CQ85" s="242">
        <v>0</v>
      </c>
      <c r="CR85" s="240" t="s">
        <v>171</v>
      </c>
      <c r="CS85" s="242">
        <v>0</v>
      </c>
      <c r="CT85" s="240" t="s">
        <v>170</v>
      </c>
      <c r="CU85" s="241">
        <v>2.78</v>
      </c>
      <c r="CV85" s="240" t="s">
        <v>170</v>
      </c>
      <c r="CW85" s="241">
        <v>16.86</v>
      </c>
      <c r="CX85" s="240" t="s">
        <v>170</v>
      </c>
      <c r="CY85" s="241">
        <v>7.66</v>
      </c>
      <c r="CZ85" s="240" t="s">
        <v>170</v>
      </c>
      <c r="DA85" s="241">
        <v>0.79</v>
      </c>
      <c r="DB85" s="240" t="s">
        <v>170</v>
      </c>
      <c r="DC85" s="241">
        <v>5.33</v>
      </c>
      <c r="DD85" s="240" t="s">
        <v>170</v>
      </c>
      <c r="DE85" s="242">
        <v>0</v>
      </c>
      <c r="DF85" s="240" t="s">
        <v>171</v>
      </c>
      <c r="DG85" s="242">
        <v>0</v>
      </c>
      <c r="DH85" s="240" t="s">
        <v>170</v>
      </c>
      <c r="DI85" s="241">
        <v>3.08</v>
      </c>
      <c r="DJ85" s="240" t="s">
        <v>170</v>
      </c>
      <c r="DK85" s="241">
        <v>16.82</v>
      </c>
      <c r="DL85" s="240" t="s">
        <v>170</v>
      </c>
      <c r="DM85" s="241">
        <v>9.45</v>
      </c>
      <c r="DN85" s="240" t="s">
        <v>170</v>
      </c>
      <c r="DO85" s="242">
        <v>0.8</v>
      </c>
      <c r="DP85" s="240" t="s">
        <v>170</v>
      </c>
      <c r="DQ85" s="241">
        <v>4.24</v>
      </c>
      <c r="DR85" s="240" t="s">
        <v>170</v>
      </c>
      <c r="DS85" s="242">
        <v>0</v>
      </c>
      <c r="DT85" s="240" t="s">
        <v>171</v>
      </c>
      <c r="DU85" s="242">
        <v>0</v>
      </c>
      <c r="DV85" s="240" t="s">
        <v>170</v>
      </c>
      <c r="DW85" s="241">
        <v>2.33</v>
      </c>
      <c r="DX85" s="240" t="s">
        <v>170</v>
      </c>
      <c r="DY85" s="241">
        <v>17.57</v>
      </c>
      <c r="DZ85" s="240" t="s">
        <v>170</v>
      </c>
      <c r="EA85" s="241">
        <v>8.52</v>
      </c>
      <c r="EB85" s="240" t="s">
        <v>170</v>
      </c>
      <c r="EC85" s="241">
        <v>1.02</v>
      </c>
      <c r="ED85" s="240" t="s">
        <v>170</v>
      </c>
      <c r="EE85" s="241">
        <v>5.01</v>
      </c>
      <c r="EF85" s="240" t="s">
        <v>170</v>
      </c>
      <c r="EG85" s="242">
        <v>0</v>
      </c>
      <c r="EH85" s="240" t="s">
        <v>171</v>
      </c>
      <c r="EI85" s="242">
        <v>0</v>
      </c>
      <c r="EJ85" s="240" t="s">
        <v>170</v>
      </c>
      <c r="EK85" s="241">
        <v>3.02</v>
      </c>
      <c r="EL85" s="240" t="s">
        <v>170</v>
      </c>
      <c r="EM85" s="241">
        <v>15.57</v>
      </c>
      <c r="EN85" s="240" t="s">
        <v>170</v>
      </c>
      <c r="EO85" s="241">
        <v>6.91</v>
      </c>
      <c r="EP85" s="240" t="s">
        <v>170</v>
      </c>
      <c r="EQ85" s="241">
        <v>1.14</v>
      </c>
      <c r="ER85" s="240" t="s">
        <v>170</v>
      </c>
      <c r="ES85" s="241">
        <v>4.81</v>
      </c>
      <c r="ET85" s="240" t="s">
        <v>170</v>
      </c>
      <c r="EU85" s="242">
        <v>0</v>
      </c>
      <c r="EV85" s="240" t="s">
        <v>171</v>
      </c>
      <c r="EW85" s="242">
        <v>0</v>
      </c>
      <c r="EX85" s="240" t="s">
        <v>170</v>
      </c>
      <c r="EY85" s="241">
        <v>2.72</v>
      </c>
      <c r="EZ85" s="240" t="s">
        <v>170</v>
      </c>
      <c r="FA85" s="241">
        <v>16.19</v>
      </c>
      <c r="FB85" s="240" t="s">
        <v>170</v>
      </c>
      <c r="FC85" s="241">
        <v>7.55</v>
      </c>
      <c r="FD85" s="240" t="s">
        <v>170</v>
      </c>
      <c r="FE85" s="242">
        <v>1.2</v>
      </c>
      <c r="FF85" s="240" t="s">
        <v>170</v>
      </c>
      <c r="FG85" s="241">
        <v>5.34</v>
      </c>
      <c r="FH85" s="240" t="s">
        <v>170</v>
      </c>
      <c r="FI85" s="242">
        <v>0</v>
      </c>
      <c r="FJ85" s="240" t="s">
        <v>171</v>
      </c>
      <c r="FK85" s="242">
        <v>0</v>
      </c>
      <c r="FL85" s="240" t="s">
        <v>170</v>
      </c>
      <c r="FM85" s="242">
        <v>2.1</v>
      </c>
      <c r="FN85" s="240" t="s">
        <v>170</v>
      </c>
    </row>
    <row r="86" spans="2:170" ht="12.75">
      <c r="B86" s="236" t="s">
        <v>61</v>
      </c>
      <c r="C86" s="239">
        <v>564.2</v>
      </c>
      <c r="D86" s="237" t="s">
        <v>170</v>
      </c>
      <c r="E86" s="238">
        <v>335.85</v>
      </c>
      <c r="F86" s="237" t="s">
        <v>170</v>
      </c>
      <c r="G86" s="238">
        <v>203.21</v>
      </c>
      <c r="H86" s="237" t="s">
        <v>170</v>
      </c>
      <c r="I86" s="238">
        <v>37.76</v>
      </c>
      <c r="J86" s="237" t="s">
        <v>170</v>
      </c>
      <c r="K86" s="239">
        <v>2.3</v>
      </c>
      <c r="L86" s="237" t="s">
        <v>170</v>
      </c>
      <c r="M86" s="239">
        <v>0</v>
      </c>
      <c r="N86" s="237" t="s">
        <v>170</v>
      </c>
      <c r="O86" s="238">
        <v>2.21</v>
      </c>
      <c r="P86" s="237" t="s">
        <v>170</v>
      </c>
      <c r="Q86" s="238">
        <v>442.73</v>
      </c>
      <c r="R86" s="237" t="s">
        <v>170</v>
      </c>
      <c r="S86" s="238">
        <v>214.97</v>
      </c>
      <c r="T86" s="237" t="s">
        <v>170</v>
      </c>
      <c r="U86" s="239">
        <v>199.4</v>
      </c>
      <c r="V86" s="237" t="s">
        <v>170</v>
      </c>
      <c r="W86" s="239">
        <v>42.8</v>
      </c>
      <c r="X86" s="237" t="s">
        <v>170</v>
      </c>
      <c r="Y86" s="238">
        <v>1.23</v>
      </c>
      <c r="Z86" s="237" t="s">
        <v>170</v>
      </c>
      <c r="AA86" s="239">
        <v>0</v>
      </c>
      <c r="AB86" s="237" t="s">
        <v>170</v>
      </c>
      <c r="AC86" s="237" t="s">
        <v>56</v>
      </c>
      <c r="AD86" s="237" t="s">
        <v>170</v>
      </c>
      <c r="AE86" s="238">
        <v>236.52</v>
      </c>
      <c r="AF86" s="237" t="s">
        <v>170</v>
      </c>
      <c r="AG86" s="238">
        <v>378.07</v>
      </c>
      <c r="AH86" s="237" t="s">
        <v>170</v>
      </c>
      <c r="AI86" s="238">
        <v>197.89</v>
      </c>
      <c r="AJ86" s="237" t="s">
        <v>170</v>
      </c>
      <c r="AK86" s="238">
        <v>40.54</v>
      </c>
      <c r="AL86" s="237" t="s">
        <v>170</v>
      </c>
      <c r="AM86" s="238">
        <v>1.16</v>
      </c>
      <c r="AN86" s="237" t="s">
        <v>170</v>
      </c>
      <c r="AO86" s="239">
        <v>0</v>
      </c>
      <c r="AP86" s="237" t="s">
        <v>170</v>
      </c>
      <c r="AQ86" s="237" t="s">
        <v>56</v>
      </c>
      <c r="AR86" s="237" t="s">
        <v>170</v>
      </c>
      <c r="AS86" s="237" t="s">
        <v>56</v>
      </c>
      <c r="AT86" s="237" t="s">
        <v>170</v>
      </c>
      <c r="AU86" s="238">
        <v>448.86</v>
      </c>
      <c r="AV86" s="237" t="s">
        <v>170</v>
      </c>
      <c r="AW86" s="239">
        <v>200.7</v>
      </c>
      <c r="AX86" s="237" t="s">
        <v>170</v>
      </c>
      <c r="AY86" s="238">
        <v>83.91</v>
      </c>
      <c r="AZ86" s="237" t="s">
        <v>170</v>
      </c>
      <c r="BA86" s="238">
        <v>1.33</v>
      </c>
      <c r="BB86" s="237" t="s">
        <v>170</v>
      </c>
      <c r="BC86" s="239">
        <v>0</v>
      </c>
      <c r="BD86" s="237" t="s">
        <v>170</v>
      </c>
      <c r="BE86" s="237" t="s">
        <v>56</v>
      </c>
      <c r="BF86" s="237" t="s">
        <v>170</v>
      </c>
      <c r="BG86" s="238">
        <v>562.95</v>
      </c>
      <c r="BH86" s="237" t="s">
        <v>170</v>
      </c>
      <c r="BI86" s="238">
        <v>324.15</v>
      </c>
      <c r="BJ86" s="237" t="s">
        <v>170</v>
      </c>
      <c r="BK86" s="238">
        <v>176.21</v>
      </c>
      <c r="BL86" s="237" t="s">
        <v>170</v>
      </c>
      <c r="BM86" s="238">
        <v>63.53</v>
      </c>
      <c r="BN86" s="237" t="s">
        <v>170</v>
      </c>
      <c r="BO86" s="238">
        <v>1.65</v>
      </c>
      <c r="BP86" s="237" t="s">
        <v>170</v>
      </c>
      <c r="BQ86" s="239">
        <v>0</v>
      </c>
      <c r="BR86" s="237" t="s">
        <v>170</v>
      </c>
      <c r="BS86" s="238">
        <v>4.25</v>
      </c>
      <c r="BT86" s="237" t="s">
        <v>170</v>
      </c>
      <c r="BU86" s="238">
        <v>786.43</v>
      </c>
      <c r="BV86" s="237" t="s">
        <v>170</v>
      </c>
      <c r="BW86" s="238">
        <v>435.28</v>
      </c>
      <c r="BX86" s="237" t="s">
        <v>170</v>
      </c>
      <c r="BY86" s="239">
        <v>249.2</v>
      </c>
      <c r="BZ86" s="237" t="s">
        <v>170</v>
      </c>
      <c r="CA86" s="238">
        <v>94.63</v>
      </c>
      <c r="CB86" s="237" t="s">
        <v>170</v>
      </c>
      <c r="CC86" s="238">
        <v>2.34</v>
      </c>
      <c r="CD86" s="237" t="s">
        <v>170</v>
      </c>
      <c r="CE86" s="239">
        <v>0</v>
      </c>
      <c r="CF86" s="237" t="s">
        <v>170</v>
      </c>
      <c r="CG86" s="238">
        <v>5.94</v>
      </c>
      <c r="CH86" s="237" t="s">
        <v>170</v>
      </c>
      <c r="CI86" s="238">
        <v>784.43</v>
      </c>
      <c r="CJ86" s="237" t="s">
        <v>170</v>
      </c>
      <c r="CK86" s="239">
        <v>453.6</v>
      </c>
      <c r="CL86" s="237" t="s">
        <v>170</v>
      </c>
      <c r="CM86" s="238">
        <v>221.25</v>
      </c>
      <c r="CN86" s="237" t="s">
        <v>170</v>
      </c>
      <c r="CO86" s="238">
        <v>104.82</v>
      </c>
      <c r="CP86" s="237" t="s">
        <v>170</v>
      </c>
      <c r="CQ86" s="238">
        <v>1.59</v>
      </c>
      <c r="CR86" s="237" t="s">
        <v>170</v>
      </c>
      <c r="CS86" s="239">
        <v>0</v>
      </c>
      <c r="CT86" s="237" t="s">
        <v>170</v>
      </c>
      <c r="CU86" s="238">
        <v>4.31</v>
      </c>
      <c r="CV86" s="237" t="s">
        <v>170</v>
      </c>
      <c r="CW86" s="238">
        <v>803.46</v>
      </c>
      <c r="CX86" s="237" t="s">
        <v>170</v>
      </c>
      <c r="CY86" s="238">
        <v>485.29</v>
      </c>
      <c r="CZ86" s="237" t="s">
        <v>170</v>
      </c>
      <c r="DA86" s="238">
        <v>203.83</v>
      </c>
      <c r="DB86" s="237" t="s">
        <v>170</v>
      </c>
      <c r="DC86" s="238">
        <v>106.96</v>
      </c>
      <c r="DD86" s="237" t="s">
        <v>170</v>
      </c>
      <c r="DE86" s="238">
        <v>1.21</v>
      </c>
      <c r="DF86" s="237" t="s">
        <v>170</v>
      </c>
      <c r="DG86" s="239">
        <v>0</v>
      </c>
      <c r="DH86" s="237" t="s">
        <v>170</v>
      </c>
      <c r="DI86" s="238">
        <v>7.29</v>
      </c>
      <c r="DJ86" s="237" t="s">
        <v>170</v>
      </c>
      <c r="DK86" s="238">
        <v>678.67</v>
      </c>
      <c r="DL86" s="237" t="s">
        <v>170</v>
      </c>
      <c r="DM86" s="238">
        <v>422.23</v>
      </c>
      <c r="DN86" s="237" t="s">
        <v>170</v>
      </c>
      <c r="DO86" s="238">
        <v>129.67</v>
      </c>
      <c r="DP86" s="237" t="s">
        <v>170</v>
      </c>
      <c r="DQ86" s="238">
        <v>119.66</v>
      </c>
      <c r="DR86" s="237" t="s">
        <v>170</v>
      </c>
      <c r="DS86" s="239">
        <v>0.8</v>
      </c>
      <c r="DT86" s="237" t="s">
        <v>170</v>
      </c>
      <c r="DU86" s="239">
        <v>0</v>
      </c>
      <c r="DV86" s="237" t="s">
        <v>170</v>
      </c>
      <c r="DW86" s="238">
        <v>7.56</v>
      </c>
      <c r="DX86" s="237" t="s">
        <v>170</v>
      </c>
      <c r="DY86" s="238">
        <v>723.94</v>
      </c>
      <c r="DZ86" s="237" t="s">
        <v>170</v>
      </c>
      <c r="EA86" s="238">
        <v>445.72</v>
      </c>
      <c r="EB86" s="237" t="s">
        <v>170</v>
      </c>
      <c r="EC86" s="238">
        <v>137.21</v>
      </c>
      <c r="ED86" s="237" t="s">
        <v>170</v>
      </c>
      <c r="EE86" s="239">
        <v>132.2</v>
      </c>
      <c r="EF86" s="237" t="s">
        <v>170</v>
      </c>
      <c r="EG86" s="238">
        <v>0.56</v>
      </c>
      <c r="EH86" s="237" t="s">
        <v>170</v>
      </c>
      <c r="EI86" s="239">
        <v>0</v>
      </c>
      <c r="EJ86" s="237" t="s">
        <v>170</v>
      </c>
      <c r="EK86" s="238">
        <v>9.61</v>
      </c>
      <c r="EL86" s="237" t="s">
        <v>170</v>
      </c>
      <c r="EM86" s="239">
        <v>794.9</v>
      </c>
      <c r="EN86" s="237" t="s">
        <v>170</v>
      </c>
      <c r="EO86" s="238">
        <v>424.69</v>
      </c>
      <c r="EP86" s="237" t="s">
        <v>170</v>
      </c>
      <c r="EQ86" s="238">
        <v>197.32</v>
      </c>
      <c r="ER86" s="237" t="s">
        <v>170</v>
      </c>
      <c r="ES86" s="238">
        <v>165.16</v>
      </c>
      <c r="ET86" s="237" t="s">
        <v>170</v>
      </c>
      <c r="EU86" s="238">
        <v>1.03</v>
      </c>
      <c r="EV86" s="237" t="s">
        <v>170</v>
      </c>
      <c r="EW86" s="239">
        <v>0</v>
      </c>
      <c r="EX86" s="237" t="s">
        <v>170</v>
      </c>
      <c r="EY86" s="238">
        <v>8.47</v>
      </c>
      <c r="EZ86" s="237" t="s">
        <v>170</v>
      </c>
      <c r="FA86" s="237" t="s">
        <v>56</v>
      </c>
      <c r="FB86" s="237" t="s">
        <v>170</v>
      </c>
      <c r="FC86" s="239">
        <v>446.6</v>
      </c>
      <c r="FD86" s="237" t="s">
        <v>170</v>
      </c>
      <c r="FE86" s="238">
        <v>172.58</v>
      </c>
      <c r="FF86" s="237" t="s">
        <v>170</v>
      </c>
      <c r="FG86" s="238">
        <v>98.76</v>
      </c>
      <c r="FH86" s="237" t="s">
        <v>170</v>
      </c>
      <c r="FI86" s="238">
        <v>0.68</v>
      </c>
      <c r="FJ86" s="237" t="s">
        <v>170</v>
      </c>
      <c r="FK86" s="239">
        <v>0</v>
      </c>
      <c r="FL86" s="237" t="s">
        <v>170</v>
      </c>
      <c r="FM86" s="238">
        <v>7.16</v>
      </c>
      <c r="FN86" s="237" t="s">
        <v>170</v>
      </c>
    </row>
    <row r="87" spans="2:170" ht="12.75">
      <c r="B87" s="236" t="s">
        <v>60</v>
      </c>
      <c r="C87" s="241">
        <v>117.34</v>
      </c>
      <c r="D87" s="240" t="s">
        <v>170</v>
      </c>
      <c r="E87" s="241">
        <v>115.73</v>
      </c>
      <c r="F87" s="240" t="s">
        <v>170</v>
      </c>
      <c r="G87" s="242">
        <v>0</v>
      </c>
      <c r="H87" s="240" t="s">
        <v>170</v>
      </c>
      <c r="I87" s="242">
        <v>0</v>
      </c>
      <c r="J87" s="240" t="s">
        <v>170</v>
      </c>
      <c r="K87" s="241">
        <v>1.62</v>
      </c>
      <c r="L87" s="240" t="s">
        <v>170</v>
      </c>
      <c r="M87" s="242">
        <v>0</v>
      </c>
      <c r="N87" s="240" t="s">
        <v>170</v>
      </c>
      <c r="O87" s="242">
        <v>0</v>
      </c>
      <c r="P87" s="240" t="s">
        <v>171</v>
      </c>
      <c r="Q87" s="241">
        <v>74.81</v>
      </c>
      <c r="R87" s="240" t="s">
        <v>170</v>
      </c>
      <c r="S87" s="241">
        <v>74.21</v>
      </c>
      <c r="T87" s="240" t="s">
        <v>170</v>
      </c>
      <c r="U87" s="242">
        <v>0</v>
      </c>
      <c r="V87" s="240" t="s">
        <v>170</v>
      </c>
      <c r="W87" s="242">
        <v>0</v>
      </c>
      <c r="X87" s="240" t="s">
        <v>170</v>
      </c>
      <c r="Y87" s="241">
        <v>0.61</v>
      </c>
      <c r="Z87" s="240" t="s">
        <v>170</v>
      </c>
      <c r="AA87" s="242">
        <v>0</v>
      </c>
      <c r="AB87" s="240" t="s">
        <v>170</v>
      </c>
      <c r="AC87" s="242">
        <v>0</v>
      </c>
      <c r="AD87" s="240" t="s">
        <v>171</v>
      </c>
      <c r="AE87" s="240" t="s">
        <v>56</v>
      </c>
      <c r="AF87" s="240" t="s">
        <v>170</v>
      </c>
      <c r="AG87" s="241">
        <v>80.14</v>
      </c>
      <c r="AH87" s="240" t="s">
        <v>170</v>
      </c>
      <c r="AI87" s="242">
        <v>0</v>
      </c>
      <c r="AJ87" s="240" t="s">
        <v>170</v>
      </c>
      <c r="AK87" s="242">
        <v>0</v>
      </c>
      <c r="AL87" s="240" t="s">
        <v>170</v>
      </c>
      <c r="AM87" s="241">
        <v>0.41</v>
      </c>
      <c r="AN87" s="240" t="s">
        <v>170</v>
      </c>
      <c r="AO87" s="242">
        <v>0</v>
      </c>
      <c r="AP87" s="240" t="s">
        <v>170</v>
      </c>
      <c r="AQ87" s="242">
        <v>0</v>
      </c>
      <c r="AR87" s="240" t="s">
        <v>171</v>
      </c>
      <c r="AS87" s="240" t="s">
        <v>56</v>
      </c>
      <c r="AT87" s="240" t="s">
        <v>170</v>
      </c>
      <c r="AU87" s="241">
        <v>62.37</v>
      </c>
      <c r="AV87" s="240" t="s">
        <v>170</v>
      </c>
      <c r="AW87" s="242">
        <v>0</v>
      </c>
      <c r="AX87" s="240" t="s">
        <v>170</v>
      </c>
      <c r="AY87" s="242">
        <v>0</v>
      </c>
      <c r="AZ87" s="240" t="s">
        <v>170</v>
      </c>
      <c r="BA87" s="241">
        <v>1.11</v>
      </c>
      <c r="BB87" s="240" t="s">
        <v>170</v>
      </c>
      <c r="BC87" s="242">
        <v>0</v>
      </c>
      <c r="BD87" s="240" t="s">
        <v>170</v>
      </c>
      <c r="BE87" s="242">
        <v>0</v>
      </c>
      <c r="BF87" s="240" t="s">
        <v>171</v>
      </c>
      <c r="BG87" s="241">
        <v>87.58</v>
      </c>
      <c r="BH87" s="240" t="s">
        <v>170</v>
      </c>
      <c r="BI87" s="241">
        <v>85.77</v>
      </c>
      <c r="BJ87" s="240" t="s">
        <v>170</v>
      </c>
      <c r="BK87" s="242">
        <v>0</v>
      </c>
      <c r="BL87" s="240" t="s">
        <v>171</v>
      </c>
      <c r="BM87" s="242">
        <v>0</v>
      </c>
      <c r="BN87" s="240" t="s">
        <v>170</v>
      </c>
      <c r="BO87" s="241">
        <v>1.77</v>
      </c>
      <c r="BP87" s="240" t="s">
        <v>170</v>
      </c>
      <c r="BQ87" s="242">
        <v>0</v>
      </c>
      <c r="BR87" s="240" t="s">
        <v>170</v>
      </c>
      <c r="BS87" s="242">
        <v>0</v>
      </c>
      <c r="BT87" s="240" t="s">
        <v>171</v>
      </c>
      <c r="BU87" s="241">
        <v>95.23</v>
      </c>
      <c r="BV87" s="240" t="s">
        <v>170</v>
      </c>
      <c r="BW87" s="241">
        <v>94.62</v>
      </c>
      <c r="BX87" s="240" t="s">
        <v>170</v>
      </c>
      <c r="BY87" s="242">
        <v>0</v>
      </c>
      <c r="BZ87" s="240" t="s">
        <v>171</v>
      </c>
      <c r="CA87" s="242">
        <v>0</v>
      </c>
      <c r="CB87" s="240" t="s">
        <v>170</v>
      </c>
      <c r="CC87" s="241">
        <v>1.62</v>
      </c>
      <c r="CD87" s="240" t="s">
        <v>170</v>
      </c>
      <c r="CE87" s="242">
        <v>0</v>
      </c>
      <c r="CF87" s="240" t="s">
        <v>170</v>
      </c>
      <c r="CG87" s="242">
        <v>0</v>
      </c>
      <c r="CH87" s="240" t="s">
        <v>171</v>
      </c>
      <c r="CI87" s="241">
        <v>92.25</v>
      </c>
      <c r="CJ87" s="240" t="s">
        <v>170</v>
      </c>
      <c r="CK87" s="242">
        <v>91.8</v>
      </c>
      <c r="CL87" s="240" t="s">
        <v>170</v>
      </c>
      <c r="CM87" s="242">
        <v>0</v>
      </c>
      <c r="CN87" s="240" t="s">
        <v>171</v>
      </c>
      <c r="CO87" s="242">
        <v>0</v>
      </c>
      <c r="CP87" s="240" t="s">
        <v>170</v>
      </c>
      <c r="CQ87" s="241">
        <v>0.49</v>
      </c>
      <c r="CR87" s="240" t="s">
        <v>170</v>
      </c>
      <c r="CS87" s="242">
        <v>0</v>
      </c>
      <c r="CT87" s="240" t="s">
        <v>170</v>
      </c>
      <c r="CU87" s="242">
        <v>0</v>
      </c>
      <c r="CV87" s="240" t="s">
        <v>171</v>
      </c>
      <c r="CW87" s="242">
        <v>71.4</v>
      </c>
      <c r="CX87" s="240" t="s">
        <v>170</v>
      </c>
      <c r="CY87" s="242">
        <v>70.9</v>
      </c>
      <c r="CZ87" s="240" t="s">
        <v>170</v>
      </c>
      <c r="DA87" s="242">
        <v>0</v>
      </c>
      <c r="DB87" s="240" t="s">
        <v>171</v>
      </c>
      <c r="DC87" s="242">
        <v>0</v>
      </c>
      <c r="DD87" s="240" t="s">
        <v>171</v>
      </c>
      <c r="DE87" s="242">
        <v>0.5</v>
      </c>
      <c r="DF87" s="240" t="s">
        <v>170</v>
      </c>
      <c r="DG87" s="242">
        <v>0</v>
      </c>
      <c r="DH87" s="240" t="s">
        <v>170</v>
      </c>
      <c r="DI87" s="242">
        <v>0</v>
      </c>
      <c r="DJ87" s="240" t="s">
        <v>171</v>
      </c>
      <c r="DK87" s="242">
        <v>42.3</v>
      </c>
      <c r="DL87" s="240" t="s">
        <v>170</v>
      </c>
      <c r="DM87" s="242">
        <v>41.9</v>
      </c>
      <c r="DN87" s="240" t="s">
        <v>170</v>
      </c>
      <c r="DO87" s="242">
        <v>0</v>
      </c>
      <c r="DP87" s="240" t="s">
        <v>171</v>
      </c>
      <c r="DQ87" s="242">
        <v>0</v>
      </c>
      <c r="DR87" s="240" t="s">
        <v>171</v>
      </c>
      <c r="DS87" s="242">
        <v>0.4</v>
      </c>
      <c r="DT87" s="240" t="s">
        <v>170</v>
      </c>
      <c r="DU87" s="242">
        <v>0</v>
      </c>
      <c r="DV87" s="240" t="s">
        <v>170</v>
      </c>
      <c r="DW87" s="242">
        <v>0</v>
      </c>
      <c r="DX87" s="240" t="s">
        <v>171</v>
      </c>
      <c r="DY87" s="241">
        <v>31.52</v>
      </c>
      <c r="DZ87" s="240" t="s">
        <v>170</v>
      </c>
      <c r="EA87" s="241">
        <v>31.12</v>
      </c>
      <c r="EB87" s="240" t="s">
        <v>170</v>
      </c>
      <c r="EC87" s="242">
        <v>0</v>
      </c>
      <c r="ED87" s="240" t="s">
        <v>170</v>
      </c>
      <c r="EE87" s="242">
        <v>0</v>
      </c>
      <c r="EF87" s="240" t="s">
        <v>170</v>
      </c>
      <c r="EG87" s="242">
        <v>0.4</v>
      </c>
      <c r="EH87" s="240" t="s">
        <v>170</v>
      </c>
      <c r="EI87" s="242">
        <v>0</v>
      </c>
      <c r="EJ87" s="240" t="s">
        <v>170</v>
      </c>
      <c r="EK87" s="242">
        <v>0</v>
      </c>
      <c r="EL87" s="240" t="s">
        <v>171</v>
      </c>
      <c r="EM87" s="242">
        <v>41.6</v>
      </c>
      <c r="EN87" s="240" t="s">
        <v>170</v>
      </c>
      <c r="EO87" s="241">
        <v>41.21</v>
      </c>
      <c r="EP87" s="240" t="s">
        <v>170</v>
      </c>
      <c r="EQ87" s="242">
        <v>0</v>
      </c>
      <c r="ER87" s="240" t="s">
        <v>170</v>
      </c>
      <c r="ES87" s="242">
        <v>0</v>
      </c>
      <c r="ET87" s="240" t="s">
        <v>170</v>
      </c>
      <c r="EU87" s="242">
        <v>0.4</v>
      </c>
      <c r="EV87" s="240" t="s">
        <v>170</v>
      </c>
      <c r="EW87" s="242">
        <v>0</v>
      </c>
      <c r="EX87" s="240" t="s">
        <v>170</v>
      </c>
      <c r="EY87" s="242">
        <v>0</v>
      </c>
      <c r="EZ87" s="240" t="s">
        <v>171</v>
      </c>
      <c r="FA87" s="241">
        <v>58.29</v>
      </c>
      <c r="FB87" s="240" t="s">
        <v>170</v>
      </c>
      <c r="FC87" s="241">
        <v>57.25</v>
      </c>
      <c r="FD87" s="240" t="s">
        <v>170</v>
      </c>
      <c r="FE87" s="242">
        <v>0</v>
      </c>
      <c r="FF87" s="240" t="s">
        <v>170</v>
      </c>
      <c r="FG87" s="242">
        <v>0</v>
      </c>
      <c r="FH87" s="240" t="s">
        <v>170</v>
      </c>
      <c r="FI87" s="242">
        <v>0.5</v>
      </c>
      <c r="FJ87" s="240" t="s">
        <v>170</v>
      </c>
      <c r="FK87" s="242">
        <v>0</v>
      </c>
      <c r="FL87" s="240" t="s">
        <v>170</v>
      </c>
      <c r="FM87" s="241">
        <v>0.54</v>
      </c>
      <c r="FN87" s="240" t="s">
        <v>170</v>
      </c>
    </row>
    <row r="88" spans="2:170" ht="12.75">
      <c r="B88" s="236" t="s">
        <v>59</v>
      </c>
      <c r="C88" s="239">
        <v>273.4</v>
      </c>
      <c r="D88" s="237" t="s">
        <v>170</v>
      </c>
      <c r="E88" s="239">
        <v>250.4</v>
      </c>
      <c r="F88" s="237" t="s">
        <v>170</v>
      </c>
      <c r="G88" s="239">
        <v>0</v>
      </c>
      <c r="H88" s="237" t="s">
        <v>171</v>
      </c>
      <c r="I88" s="239">
        <v>0</v>
      </c>
      <c r="J88" s="237" t="s">
        <v>171</v>
      </c>
      <c r="K88" s="239">
        <v>23</v>
      </c>
      <c r="L88" s="237" t="s">
        <v>170</v>
      </c>
      <c r="M88" s="239">
        <v>0</v>
      </c>
      <c r="N88" s="237" t="s">
        <v>170</v>
      </c>
      <c r="O88" s="239">
        <v>0</v>
      </c>
      <c r="P88" s="237" t="s">
        <v>171</v>
      </c>
      <c r="Q88" s="239">
        <v>334.3</v>
      </c>
      <c r="R88" s="237" t="s">
        <v>170</v>
      </c>
      <c r="S88" s="239">
        <v>321.9</v>
      </c>
      <c r="T88" s="237" t="s">
        <v>170</v>
      </c>
      <c r="U88" s="239">
        <v>0</v>
      </c>
      <c r="V88" s="237" t="s">
        <v>171</v>
      </c>
      <c r="W88" s="239">
        <v>0</v>
      </c>
      <c r="X88" s="237" t="s">
        <v>171</v>
      </c>
      <c r="Y88" s="239">
        <v>12.4</v>
      </c>
      <c r="Z88" s="237" t="s">
        <v>170</v>
      </c>
      <c r="AA88" s="239">
        <v>0</v>
      </c>
      <c r="AB88" s="237" t="s">
        <v>170</v>
      </c>
      <c r="AC88" s="239">
        <v>0</v>
      </c>
      <c r="AD88" s="237" t="s">
        <v>171</v>
      </c>
      <c r="AE88" s="239">
        <v>341.1</v>
      </c>
      <c r="AF88" s="237" t="s">
        <v>170</v>
      </c>
      <c r="AG88" s="239">
        <v>331.5</v>
      </c>
      <c r="AH88" s="237" t="s">
        <v>170</v>
      </c>
      <c r="AI88" s="239">
        <v>0</v>
      </c>
      <c r="AJ88" s="237" t="s">
        <v>170</v>
      </c>
      <c r="AK88" s="239">
        <v>0</v>
      </c>
      <c r="AL88" s="237" t="s">
        <v>170</v>
      </c>
      <c r="AM88" s="239">
        <v>9.6</v>
      </c>
      <c r="AN88" s="237" t="s">
        <v>170</v>
      </c>
      <c r="AO88" s="239">
        <v>0</v>
      </c>
      <c r="AP88" s="237" t="s">
        <v>170</v>
      </c>
      <c r="AQ88" s="239">
        <v>0</v>
      </c>
      <c r="AR88" s="237" t="s">
        <v>171</v>
      </c>
      <c r="AS88" s="239">
        <v>336.4</v>
      </c>
      <c r="AT88" s="237" t="s">
        <v>170</v>
      </c>
      <c r="AU88" s="239">
        <v>325.4</v>
      </c>
      <c r="AV88" s="237" t="s">
        <v>170</v>
      </c>
      <c r="AW88" s="239">
        <v>0</v>
      </c>
      <c r="AX88" s="237" t="s">
        <v>170</v>
      </c>
      <c r="AY88" s="239">
        <v>0</v>
      </c>
      <c r="AZ88" s="237" t="s">
        <v>170</v>
      </c>
      <c r="BA88" s="239">
        <v>11</v>
      </c>
      <c r="BB88" s="237" t="s">
        <v>170</v>
      </c>
      <c r="BC88" s="239">
        <v>0</v>
      </c>
      <c r="BD88" s="237" t="s">
        <v>170</v>
      </c>
      <c r="BE88" s="239">
        <v>0</v>
      </c>
      <c r="BF88" s="237" t="s">
        <v>171</v>
      </c>
      <c r="BG88" s="239">
        <v>373.2</v>
      </c>
      <c r="BH88" s="237" t="s">
        <v>170</v>
      </c>
      <c r="BI88" s="239">
        <v>359.3</v>
      </c>
      <c r="BJ88" s="237" t="s">
        <v>170</v>
      </c>
      <c r="BK88" s="239">
        <v>0</v>
      </c>
      <c r="BL88" s="237" t="s">
        <v>171</v>
      </c>
      <c r="BM88" s="239">
        <v>0</v>
      </c>
      <c r="BN88" s="237" t="s">
        <v>171</v>
      </c>
      <c r="BO88" s="239">
        <v>13.9</v>
      </c>
      <c r="BP88" s="237" t="s">
        <v>170</v>
      </c>
      <c r="BQ88" s="239">
        <v>0</v>
      </c>
      <c r="BR88" s="237" t="s">
        <v>170</v>
      </c>
      <c r="BS88" s="239">
        <v>0</v>
      </c>
      <c r="BT88" s="237" t="s">
        <v>171</v>
      </c>
      <c r="BU88" s="239">
        <v>285.3</v>
      </c>
      <c r="BV88" s="237" t="s">
        <v>170</v>
      </c>
      <c r="BW88" s="239">
        <v>268.5</v>
      </c>
      <c r="BX88" s="237" t="s">
        <v>170</v>
      </c>
      <c r="BY88" s="239">
        <v>0</v>
      </c>
      <c r="BZ88" s="237" t="s">
        <v>171</v>
      </c>
      <c r="CA88" s="239">
        <v>0</v>
      </c>
      <c r="CB88" s="237" t="s">
        <v>171</v>
      </c>
      <c r="CC88" s="239">
        <v>16.8</v>
      </c>
      <c r="CD88" s="237" t="s">
        <v>170</v>
      </c>
      <c r="CE88" s="239">
        <v>0</v>
      </c>
      <c r="CF88" s="237" t="s">
        <v>170</v>
      </c>
      <c r="CG88" s="239">
        <v>0</v>
      </c>
      <c r="CH88" s="237" t="s">
        <v>171</v>
      </c>
      <c r="CI88" s="239">
        <v>385.1</v>
      </c>
      <c r="CJ88" s="237" t="s">
        <v>170</v>
      </c>
      <c r="CK88" s="239">
        <v>377.3</v>
      </c>
      <c r="CL88" s="237" t="s">
        <v>170</v>
      </c>
      <c r="CM88" s="239">
        <v>0</v>
      </c>
      <c r="CN88" s="237" t="s">
        <v>171</v>
      </c>
      <c r="CO88" s="239">
        <v>0</v>
      </c>
      <c r="CP88" s="237" t="s">
        <v>171</v>
      </c>
      <c r="CQ88" s="239">
        <v>7.8</v>
      </c>
      <c r="CR88" s="237" t="s">
        <v>170</v>
      </c>
      <c r="CS88" s="239">
        <v>0</v>
      </c>
      <c r="CT88" s="237" t="s">
        <v>170</v>
      </c>
      <c r="CU88" s="239">
        <v>0</v>
      </c>
      <c r="CV88" s="237" t="s">
        <v>171</v>
      </c>
      <c r="CW88" s="239">
        <v>221.7</v>
      </c>
      <c r="CX88" s="237" t="s">
        <v>170</v>
      </c>
      <c r="CY88" s="239">
        <v>217.7</v>
      </c>
      <c r="CZ88" s="237" t="s">
        <v>170</v>
      </c>
      <c r="DA88" s="239">
        <v>0</v>
      </c>
      <c r="DB88" s="237" t="s">
        <v>171</v>
      </c>
      <c r="DC88" s="239">
        <v>0</v>
      </c>
      <c r="DD88" s="237" t="s">
        <v>171</v>
      </c>
      <c r="DE88" s="239">
        <v>4</v>
      </c>
      <c r="DF88" s="237" t="s">
        <v>170</v>
      </c>
      <c r="DG88" s="239">
        <v>0</v>
      </c>
      <c r="DH88" s="237" t="s">
        <v>170</v>
      </c>
      <c r="DI88" s="239">
        <v>0</v>
      </c>
      <c r="DJ88" s="237" t="s">
        <v>171</v>
      </c>
      <c r="DK88" s="239">
        <v>385.8</v>
      </c>
      <c r="DL88" s="237" t="s">
        <v>170</v>
      </c>
      <c r="DM88" s="239">
        <v>381.5</v>
      </c>
      <c r="DN88" s="237" t="s">
        <v>170</v>
      </c>
      <c r="DO88" s="239">
        <v>0</v>
      </c>
      <c r="DP88" s="237" t="s">
        <v>171</v>
      </c>
      <c r="DQ88" s="239">
        <v>0</v>
      </c>
      <c r="DR88" s="237" t="s">
        <v>171</v>
      </c>
      <c r="DS88" s="239">
        <v>4.3</v>
      </c>
      <c r="DT88" s="237" t="s">
        <v>170</v>
      </c>
      <c r="DU88" s="239">
        <v>0</v>
      </c>
      <c r="DV88" s="237" t="s">
        <v>170</v>
      </c>
      <c r="DW88" s="239">
        <v>0</v>
      </c>
      <c r="DX88" s="237" t="s">
        <v>171</v>
      </c>
      <c r="DY88" s="239">
        <v>342.9</v>
      </c>
      <c r="DZ88" s="237" t="s">
        <v>170</v>
      </c>
      <c r="EA88" s="239">
        <v>339.3</v>
      </c>
      <c r="EB88" s="237" t="s">
        <v>170</v>
      </c>
      <c r="EC88" s="239">
        <v>0</v>
      </c>
      <c r="ED88" s="237" t="s">
        <v>171</v>
      </c>
      <c r="EE88" s="239">
        <v>0</v>
      </c>
      <c r="EF88" s="237" t="s">
        <v>171</v>
      </c>
      <c r="EG88" s="239">
        <v>3.6</v>
      </c>
      <c r="EH88" s="237" t="s">
        <v>170</v>
      </c>
      <c r="EI88" s="239">
        <v>0</v>
      </c>
      <c r="EJ88" s="237" t="s">
        <v>170</v>
      </c>
      <c r="EK88" s="239">
        <v>0</v>
      </c>
      <c r="EL88" s="237" t="s">
        <v>171</v>
      </c>
      <c r="EM88" s="239">
        <v>349</v>
      </c>
      <c r="EN88" s="237" t="s">
        <v>170</v>
      </c>
      <c r="EO88" s="239">
        <v>343.5</v>
      </c>
      <c r="EP88" s="237" t="s">
        <v>170</v>
      </c>
      <c r="EQ88" s="239">
        <v>0</v>
      </c>
      <c r="ER88" s="237" t="s">
        <v>171</v>
      </c>
      <c r="ES88" s="239">
        <v>0</v>
      </c>
      <c r="ET88" s="237" t="s">
        <v>171</v>
      </c>
      <c r="EU88" s="239">
        <v>5.5</v>
      </c>
      <c r="EV88" s="237" t="s">
        <v>170</v>
      </c>
      <c r="EW88" s="239">
        <v>0</v>
      </c>
      <c r="EX88" s="237" t="s">
        <v>170</v>
      </c>
      <c r="EY88" s="239">
        <v>0</v>
      </c>
      <c r="EZ88" s="237" t="s">
        <v>171</v>
      </c>
      <c r="FA88" s="239">
        <v>436.2</v>
      </c>
      <c r="FB88" s="237" t="s">
        <v>170</v>
      </c>
      <c r="FC88" s="239">
        <v>427.5</v>
      </c>
      <c r="FD88" s="237" t="s">
        <v>170</v>
      </c>
      <c r="FE88" s="239">
        <v>0</v>
      </c>
      <c r="FF88" s="237" t="s">
        <v>171</v>
      </c>
      <c r="FG88" s="239">
        <v>0</v>
      </c>
      <c r="FH88" s="237" t="s">
        <v>171</v>
      </c>
      <c r="FI88" s="239">
        <v>8.7</v>
      </c>
      <c r="FJ88" s="237" t="s">
        <v>170</v>
      </c>
      <c r="FK88" s="239">
        <v>0</v>
      </c>
      <c r="FL88" s="237" t="s">
        <v>170</v>
      </c>
      <c r="FM88" s="239">
        <v>0</v>
      </c>
      <c r="FN88" s="237" t="s">
        <v>171</v>
      </c>
    </row>
    <row r="89" spans="2:170" ht="12.75">
      <c r="B89" s="236" t="s">
        <v>132</v>
      </c>
      <c r="C89" s="240" t="s">
        <v>56</v>
      </c>
      <c r="D89" s="240" t="s">
        <v>170</v>
      </c>
      <c r="E89" s="240" t="s">
        <v>56</v>
      </c>
      <c r="F89" s="240" t="s">
        <v>170</v>
      </c>
      <c r="G89" s="242">
        <v>0</v>
      </c>
      <c r="H89" s="240" t="s">
        <v>170</v>
      </c>
      <c r="I89" s="242">
        <v>0</v>
      </c>
      <c r="J89" s="240" t="s">
        <v>170</v>
      </c>
      <c r="K89" s="242">
        <v>0</v>
      </c>
      <c r="L89" s="240" t="s">
        <v>170</v>
      </c>
      <c r="M89" s="242">
        <v>0</v>
      </c>
      <c r="N89" s="240" t="s">
        <v>170</v>
      </c>
      <c r="O89" s="242">
        <v>0</v>
      </c>
      <c r="P89" s="240" t="s">
        <v>171</v>
      </c>
      <c r="Q89" s="240" t="s">
        <v>56</v>
      </c>
      <c r="R89" s="240" t="s">
        <v>170</v>
      </c>
      <c r="S89" s="242">
        <v>0</v>
      </c>
      <c r="T89" s="240" t="s">
        <v>170</v>
      </c>
      <c r="U89" s="242">
        <v>0</v>
      </c>
      <c r="V89" s="240" t="s">
        <v>170</v>
      </c>
      <c r="W89" s="242">
        <v>0</v>
      </c>
      <c r="X89" s="240" t="s">
        <v>170</v>
      </c>
      <c r="Y89" s="242">
        <v>0</v>
      </c>
      <c r="Z89" s="240" t="s">
        <v>170</v>
      </c>
      <c r="AA89" s="242">
        <v>0</v>
      </c>
      <c r="AB89" s="240" t="s">
        <v>170</v>
      </c>
      <c r="AC89" s="242">
        <v>0</v>
      </c>
      <c r="AD89" s="240" t="s">
        <v>171</v>
      </c>
      <c r="AE89" s="240" t="s">
        <v>56</v>
      </c>
      <c r="AF89" s="240" t="s">
        <v>170</v>
      </c>
      <c r="AG89" s="241">
        <v>0.12</v>
      </c>
      <c r="AH89" s="240" t="s">
        <v>170</v>
      </c>
      <c r="AI89" s="242">
        <v>0</v>
      </c>
      <c r="AJ89" s="240" t="s">
        <v>170</v>
      </c>
      <c r="AK89" s="242">
        <v>0</v>
      </c>
      <c r="AL89" s="240" t="s">
        <v>170</v>
      </c>
      <c r="AM89" s="242">
        <v>0</v>
      </c>
      <c r="AN89" s="240" t="s">
        <v>170</v>
      </c>
      <c r="AO89" s="242">
        <v>0</v>
      </c>
      <c r="AP89" s="240" t="s">
        <v>170</v>
      </c>
      <c r="AQ89" s="242">
        <v>0</v>
      </c>
      <c r="AR89" s="240" t="s">
        <v>171</v>
      </c>
      <c r="AS89" s="240" t="s">
        <v>56</v>
      </c>
      <c r="AT89" s="240" t="s">
        <v>170</v>
      </c>
      <c r="AU89" s="242">
        <v>0</v>
      </c>
      <c r="AV89" s="240" t="s">
        <v>170</v>
      </c>
      <c r="AW89" s="240" t="s">
        <v>56</v>
      </c>
      <c r="AX89" s="240" t="s">
        <v>170</v>
      </c>
      <c r="AY89" s="240" t="s">
        <v>56</v>
      </c>
      <c r="AZ89" s="240" t="s">
        <v>170</v>
      </c>
      <c r="BA89" s="240" t="s">
        <v>56</v>
      </c>
      <c r="BB89" s="240" t="s">
        <v>170</v>
      </c>
      <c r="BC89" s="240" t="s">
        <v>56</v>
      </c>
      <c r="BD89" s="240" t="s">
        <v>170</v>
      </c>
      <c r="BE89" s="240" t="s">
        <v>56</v>
      </c>
      <c r="BF89" s="240" t="s">
        <v>170</v>
      </c>
      <c r="BG89" s="242">
        <v>0</v>
      </c>
      <c r="BH89" s="240" t="s">
        <v>171</v>
      </c>
      <c r="BI89" s="242">
        <v>0</v>
      </c>
      <c r="BJ89" s="240" t="s">
        <v>171</v>
      </c>
      <c r="BK89" s="242">
        <v>0</v>
      </c>
      <c r="BL89" s="240" t="s">
        <v>171</v>
      </c>
      <c r="BM89" s="242">
        <v>0</v>
      </c>
      <c r="BN89" s="240" t="s">
        <v>171</v>
      </c>
      <c r="BO89" s="242">
        <v>0</v>
      </c>
      <c r="BP89" s="240" t="s">
        <v>171</v>
      </c>
      <c r="BQ89" s="242">
        <v>0</v>
      </c>
      <c r="BR89" s="240" t="s">
        <v>171</v>
      </c>
      <c r="BS89" s="242">
        <v>0</v>
      </c>
      <c r="BT89" s="240" t="s">
        <v>171</v>
      </c>
      <c r="BU89" s="242">
        <v>0</v>
      </c>
      <c r="BV89" s="240" t="s">
        <v>171</v>
      </c>
      <c r="BW89" s="242">
        <v>0</v>
      </c>
      <c r="BX89" s="240" t="s">
        <v>170</v>
      </c>
      <c r="BY89" s="242">
        <v>0</v>
      </c>
      <c r="BZ89" s="240" t="s">
        <v>170</v>
      </c>
      <c r="CA89" s="242">
        <v>0</v>
      </c>
      <c r="CB89" s="240" t="s">
        <v>170</v>
      </c>
      <c r="CC89" s="242">
        <v>0</v>
      </c>
      <c r="CD89" s="240" t="s">
        <v>170</v>
      </c>
      <c r="CE89" s="242">
        <v>0</v>
      </c>
      <c r="CF89" s="240" t="s">
        <v>170</v>
      </c>
      <c r="CG89" s="242">
        <v>0</v>
      </c>
      <c r="CH89" s="240" t="s">
        <v>170</v>
      </c>
      <c r="CI89" s="242">
        <v>0</v>
      </c>
      <c r="CJ89" s="240" t="s">
        <v>171</v>
      </c>
      <c r="CK89" s="242">
        <v>0</v>
      </c>
      <c r="CL89" s="240" t="s">
        <v>170</v>
      </c>
      <c r="CM89" s="242">
        <v>0</v>
      </c>
      <c r="CN89" s="240" t="s">
        <v>170</v>
      </c>
      <c r="CO89" s="242">
        <v>0</v>
      </c>
      <c r="CP89" s="240" t="s">
        <v>170</v>
      </c>
      <c r="CQ89" s="242">
        <v>0</v>
      </c>
      <c r="CR89" s="240" t="s">
        <v>171</v>
      </c>
      <c r="CS89" s="242">
        <v>0</v>
      </c>
      <c r="CT89" s="240" t="s">
        <v>170</v>
      </c>
      <c r="CU89" s="242">
        <v>0</v>
      </c>
      <c r="CV89" s="240" t="s">
        <v>171</v>
      </c>
      <c r="CW89" s="242">
        <v>1</v>
      </c>
      <c r="CX89" s="240" t="s">
        <v>170</v>
      </c>
      <c r="CY89" s="242">
        <v>1</v>
      </c>
      <c r="CZ89" s="240" t="s">
        <v>170</v>
      </c>
      <c r="DA89" s="242">
        <v>0</v>
      </c>
      <c r="DB89" s="240" t="s">
        <v>171</v>
      </c>
      <c r="DC89" s="242">
        <v>0</v>
      </c>
      <c r="DD89" s="240" t="s">
        <v>171</v>
      </c>
      <c r="DE89" s="242">
        <v>0</v>
      </c>
      <c r="DF89" s="240" t="s">
        <v>171</v>
      </c>
      <c r="DG89" s="242">
        <v>0</v>
      </c>
      <c r="DH89" s="240" t="s">
        <v>171</v>
      </c>
      <c r="DI89" s="242">
        <v>0</v>
      </c>
      <c r="DJ89" s="240" t="s">
        <v>171</v>
      </c>
      <c r="DK89" s="242">
        <v>1</v>
      </c>
      <c r="DL89" s="240" t="s">
        <v>44</v>
      </c>
      <c r="DM89" s="242">
        <v>0</v>
      </c>
      <c r="DN89" s="240" t="s">
        <v>171</v>
      </c>
      <c r="DO89" s="242">
        <v>0</v>
      </c>
      <c r="DP89" s="240" t="s">
        <v>170</v>
      </c>
      <c r="DQ89" s="242">
        <v>0</v>
      </c>
      <c r="DR89" s="240" t="s">
        <v>170</v>
      </c>
      <c r="DS89" s="242">
        <v>0</v>
      </c>
      <c r="DT89" s="240" t="s">
        <v>170</v>
      </c>
      <c r="DU89" s="242">
        <v>0</v>
      </c>
      <c r="DV89" s="240" t="s">
        <v>170</v>
      </c>
      <c r="DW89" s="242">
        <v>0</v>
      </c>
      <c r="DX89" s="240" t="s">
        <v>170</v>
      </c>
      <c r="DY89" s="242">
        <v>0.1</v>
      </c>
      <c r="DZ89" s="240" t="s">
        <v>170</v>
      </c>
      <c r="EA89" s="242">
        <v>0.1</v>
      </c>
      <c r="EB89" s="240" t="s">
        <v>170</v>
      </c>
      <c r="EC89" s="242">
        <v>0</v>
      </c>
      <c r="ED89" s="240" t="s">
        <v>170</v>
      </c>
      <c r="EE89" s="242">
        <v>0</v>
      </c>
      <c r="EF89" s="240" t="s">
        <v>170</v>
      </c>
      <c r="EG89" s="242">
        <v>0</v>
      </c>
      <c r="EH89" s="240" t="s">
        <v>171</v>
      </c>
      <c r="EI89" s="242">
        <v>0</v>
      </c>
      <c r="EJ89" s="240" t="s">
        <v>170</v>
      </c>
      <c r="EK89" s="242">
        <v>0</v>
      </c>
      <c r="EL89" s="240" t="s">
        <v>170</v>
      </c>
      <c r="EM89" s="242">
        <v>0</v>
      </c>
      <c r="EN89" s="240" t="s">
        <v>171</v>
      </c>
      <c r="EO89" s="242">
        <v>0</v>
      </c>
      <c r="EP89" s="240" t="s">
        <v>171</v>
      </c>
      <c r="EQ89" s="242">
        <v>0</v>
      </c>
      <c r="ER89" s="240" t="s">
        <v>170</v>
      </c>
      <c r="ES89" s="242">
        <v>0</v>
      </c>
      <c r="ET89" s="240" t="s">
        <v>170</v>
      </c>
      <c r="EU89" s="242">
        <v>0</v>
      </c>
      <c r="EV89" s="240" t="s">
        <v>171</v>
      </c>
      <c r="EW89" s="242">
        <v>0</v>
      </c>
      <c r="EX89" s="240" t="s">
        <v>170</v>
      </c>
      <c r="EY89" s="242">
        <v>0</v>
      </c>
      <c r="EZ89" s="240" t="s">
        <v>170</v>
      </c>
      <c r="FA89" s="241">
        <v>0.47</v>
      </c>
      <c r="FB89" s="240" t="s">
        <v>170</v>
      </c>
      <c r="FC89" s="241">
        <v>0.47</v>
      </c>
      <c r="FD89" s="240" t="s">
        <v>170</v>
      </c>
      <c r="FE89" s="242">
        <v>0</v>
      </c>
      <c r="FF89" s="240" t="s">
        <v>170</v>
      </c>
      <c r="FG89" s="242">
        <v>0</v>
      </c>
      <c r="FH89" s="240" t="s">
        <v>170</v>
      </c>
      <c r="FI89" s="242">
        <v>0</v>
      </c>
      <c r="FJ89" s="240" t="s">
        <v>171</v>
      </c>
      <c r="FK89" s="240" t="s">
        <v>56</v>
      </c>
      <c r="FL89" s="240" t="s">
        <v>170</v>
      </c>
      <c r="FM89" s="242">
        <v>0</v>
      </c>
      <c r="FN89" s="240" t="s">
        <v>171</v>
      </c>
    </row>
    <row r="90" spans="2:170" ht="12.75">
      <c r="B90" s="236" t="s">
        <v>131</v>
      </c>
      <c r="C90" s="239">
        <v>9</v>
      </c>
      <c r="D90" s="237" t="s">
        <v>170</v>
      </c>
      <c r="E90" s="239">
        <v>9.1</v>
      </c>
      <c r="F90" s="237" t="s">
        <v>170</v>
      </c>
      <c r="G90" s="237" t="s">
        <v>56</v>
      </c>
      <c r="H90" s="237" t="s">
        <v>170</v>
      </c>
      <c r="I90" s="237" t="s">
        <v>56</v>
      </c>
      <c r="J90" s="237" t="s">
        <v>170</v>
      </c>
      <c r="K90" s="237" t="s">
        <v>56</v>
      </c>
      <c r="L90" s="237" t="s">
        <v>170</v>
      </c>
      <c r="M90" s="237" t="s">
        <v>56</v>
      </c>
      <c r="N90" s="237" t="s">
        <v>170</v>
      </c>
      <c r="O90" s="237" t="s">
        <v>56</v>
      </c>
      <c r="P90" s="237" t="s">
        <v>170</v>
      </c>
      <c r="Q90" s="239">
        <v>11</v>
      </c>
      <c r="R90" s="237" t="s">
        <v>170</v>
      </c>
      <c r="S90" s="238">
        <v>11.12</v>
      </c>
      <c r="T90" s="237" t="s">
        <v>170</v>
      </c>
      <c r="U90" s="237" t="s">
        <v>56</v>
      </c>
      <c r="V90" s="237" t="s">
        <v>170</v>
      </c>
      <c r="W90" s="237" t="s">
        <v>56</v>
      </c>
      <c r="X90" s="237" t="s">
        <v>170</v>
      </c>
      <c r="Y90" s="237" t="s">
        <v>56</v>
      </c>
      <c r="Z90" s="237" t="s">
        <v>170</v>
      </c>
      <c r="AA90" s="237" t="s">
        <v>56</v>
      </c>
      <c r="AB90" s="237" t="s">
        <v>170</v>
      </c>
      <c r="AC90" s="237" t="s">
        <v>56</v>
      </c>
      <c r="AD90" s="237" t="s">
        <v>170</v>
      </c>
      <c r="AE90" s="237" t="s">
        <v>56</v>
      </c>
      <c r="AF90" s="237" t="s">
        <v>170</v>
      </c>
      <c r="AG90" s="238">
        <v>11.12</v>
      </c>
      <c r="AH90" s="237" t="s">
        <v>170</v>
      </c>
      <c r="AI90" s="237" t="s">
        <v>56</v>
      </c>
      <c r="AJ90" s="237" t="s">
        <v>170</v>
      </c>
      <c r="AK90" s="237" t="s">
        <v>56</v>
      </c>
      <c r="AL90" s="237" t="s">
        <v>170</v>
      </c>
      <c r="AM90" s="237" t="s">
        <v>56</v>
      </c>
      <c r="AN90" s="237" t="s">
        <v>170</v>
      </c>
      <c r="AO90" s="237" t="s">
        <v>56</v>
      </c>
      <c r="AP90" s="237" t="s">
        <v>170</v>
      </c>
      <c r="AQ90" s="237" t="s">
        <v>56</v>
      </c>
      <c r="AR90" s="237" t="s">
        <v>170</v>
      </c>
      <c r="AS90" s="238">
        <v>9.81</v>
      </c>
      <c r="AT90" s="237" t="s">
        <v>170</v>
      </c>
      <c r="AU90" s="238">
        <v>9.81</v>
      </c>
      <c r="AV90" s="237" t="s">
        <v>170</v>
      </c>
      <c r="AW90" s="239">
        <v>0</v>
      </c>
      <c r="AX90" s="237" t="s">
        <v>171</v>
      </c>
      <c r="AY90" s="239">
        <v>0</v>
      </c>
      <c r="AZ90" s="237" t="s">
        <v>171</v>
      </c>
      <c r="BA90" s="239">
        <v>0</v>
      </c>
      <c r="BB90" s="237" t="s">
        <v>171</v>
      </c>
      <c r="BC90" s="239">
        <v>0</v>
      </c>
      <c r="BD90" s="237" t="s">
        <v>171</v>
      </c>
      <c r="BE90" s="239">
        <v>0</v>
      </c>
      <c r="BF90" s="237" t="s">
        <v>171</v>
      </c>
      <c r="BG90" s="238">
        <v>10.51</v>
      </c>
      <c r="BH90" s="237" t="s">
        <v>170</v>
      </c>
      <c r="BI90" s="238">
        <v>10.51</v>
      </c>
      <c r="BJ90" s="237" t="s">
        <v>170</v>
      </c>
      <c r="BK90" s="239">
        <v>0</v>
      </c>
      <c r="BL90" s="237" t="s">
        <v>171</v>
      </c>
      <c r="BM90" s="239">
        <v>0</v>
      </c>
      <c r="BN90" s="237" t="s">
        <v>171</v>
      </c>
      <c r="BO90" s="239">
        <v>0</v>
      </c>
      <c r="BP90" s="237" t="s">
        <v>171</v>
      </c>
      <c r="BQ90" s="239">
        <v>0</v>
      </c>
      <c r="BR90" s="237" t="s">
        <v>171</v>
      </c>
      <c r="BS90" s="239">
        <v>0</v>
      </c>
      <c r="BT90" s="237" t="s">
        <v>171</v>
      </c>
      <c r="BU90" s="238">
        <v>11.53</v>
      </c>
      <c r="BV90" s="237" t="s">
        <v>170</v>
      </c>
      <c r="BW90" s="238">
        <v>11.58</v>
      </c>
      <c r="BX90" s="237" t="s">
        <v>170</v>
      </c>
      <c r="BY90" s="239">
        <v>0</v>
      </c>
      <c r="BZ90" s="237" t="s">
        <v>171</v>
      </c>
      <c r="CA90" s="239">
        <v>0</v>
      </c>
      <c r="CB90" s="237" t="s">
        <v>171</v>
      </c>
      <c r="CC90" s="239">
        <v>0</v>
      </c>
      <c r="CD90" s="237" t="s">
        <v>171</v>
      </c>
      <c r="CE90" s="239">
        <v>0</v>
      </c>
      <c r="CF90" s="237" t="s">
        <v>171</v>
      </c>
      <c r="CG90" s="239">
        <v>0</v>
      </c>
      <c r="CH90" s="237" t="s">
        <v>171</v>
      </c>
      <c r="CI90" s="238">
        <v>10.38</v>
      </c>
      <c r="CJ90" s="237" t="s">
        <v>170</v>
      </c>
      <c r="CK90" s="237" t="s">
        <v>56</v>
      </c>
      <c r="CL90" s="237" t="s">
        <v>173</v>
      </c>
      <c r="CM90" s="239">
        <v>0</v>
      </c>
      <c r="CN90" s="237" t="s">
        <v>171</v>
      </c>
      <c r="CO90" s="239">
        <v>0</v>
      </c>
      <c r="CP90" s="237" t="s">
        <v>171</v>
      </c>
      <c r="CQ90" s="239">
        <v>0</v>
      </c>
      <c r="CR90" s="237" t="s">
        <v>171</v>
      </c>
      <c r="CS90" s="239">
        <v>0</v>
      </c>
      <c r="CT90" s="237" t="s">
        <v>171</v>
      </c>
      <c r="CU90" s="239">
        <v>0</v>
      </c>
      <c r="CV90" s="237" t="s">
        <v>171</v>
      </c>
      <c r="CW90" s="237" t="s">
        <v>56</v>
      </c>
      <c r="CX90" s="237" t="s">
        <v>170</v>
      </c>
      <c r="CY90" s="237" t="s">
        <v>56</v>
      </c>
      <c r="CZ90" s="237" t="s">
        <v>173</v>
      </c>
      <c r="DA90" s="239">
        <v>0</v>
      </c>
      <c r="DB90" s="237" t="s">
        <v>171</v>
      </c>
      <c r="DC90" s="239">
        <v>0</v>
      </c>
      <c r="DD90" s="237" t="s">
        <v>171</v>
      </c>
      <c r="DE90" s="239">
        <v>0</v>
      </c>
      <c r="DF90" s="237" t="s">
        <v>171</v>
      </c>
      <c r="DG90" s="239">
        <v>0</v>
      </c>
      <c r="DH90" s="237" t="s">
        <v>171</v>
      </c>
      <c r="DI90" s="237" t="s">
        <v>56</v>
      </c>
      <c r="DJ90" s="237" t="s">
        <v>170</v>
      </c>
      <c r="DK90" s="237" t="s">
        <v>56</v>
      </c>
      <c r="DL90" s="237" t="s">
        <v>170</v>
      </c>
      <c r="DM90" s="237" t="s">
        <v>56</v>
      </c>
      <c r="DN90" s="237" t="s">
        <v>173</v>
      </c>
      <c r="DO90" s="239">
        <v>0</v>
      </c>
      <c r="DP90" s="237" t="s">
        <v>171</v>
      </c>
      <c r="DQ90" s="239">
        <v>0</v>
      </c>
      <c r="DR90" s="237" t="s">
        <v>171</v>
      </c>
      <c r="DS90" s="239">
        <v>0</v>
      </c>
      <c r="DT90" s="237" t="s">
        <v>171</v>
      </c>
      <c r="DU90" s="239">
        <v>0</v>
      </c>
      <c r="DV90" s="237" t="s">
        <v>171</v>
      </c>
      <c r="DW90" s="237" t="s">
        <v>56</v>
      </c>
      <c r="DX90" s="237" t="s">
        <v>170</v>
      </c>
      <c r="DY90" s="237" t="s">
        <v>56</v>
      </c>
      <c r="DZ90" s="237" t="s">
        <v>170</v>
      </c>
      <c r="EA90" s="238">
        <v>6.87</v>
      </c>
      <c r="EB90" s="237" t="s">
        <v>170</v>
      </c>
      <c r="EC90" s="239">
        <v>0</v>
      </c>
      <c r="ED90" s="237" t="s">
        <v>171</v>
      </c>
      <c r="EE90" s="239">
        <v>0</v>
      </c>
      <c r="EF90" s="237" t="s">
        <v>171</v>
      </c>
      <c r="EG90" s="239">
        <v>0</v>
      </c>
      <c r="EH90" s="237" t="s">
        <v>171</v>
      </c>
      <c r="EI90" s="239">
        <v>0</v>
      </c>
      <c r="EJ90" s="237" t="s">
        <v>171</v>
      </c>
      <c r="EK90" s="239">
        <v>0</v>
      </c>
      <c r="EL90" s="237" t="s">
        <v>170</v>
      </c>
      <c r="EM90" s="237" t="s">
        <v>56</v>
      </c>
      <c r="EN90" s="237" t="s">
        <v>170</v>
      </c>
      <c r="EO90" s="237" t="s">
        <v>56</v>
      </c>
      <c r="EP90" s="237" t="s">
        <v>173</v>
      </c>
      <c r="EQ90" s="239">
        <v>0</v>
      </c>
      <c r="ER90" s="237" t="s">
        <v>171</v>
      </c>
      <c r="ES90" s="239">
        <v>0</v>
      </c>
      <c r="ET90" s="237" t="s">
        <v>171</v>
      </c>
      <c r="EU90" s="239">
        <v>0</v>
      </c>
      <c r="EV90" s="237" t="s">
        <v>171</v>
      </c>
      <c r="EW90" s="239">
        <v>0</v>
      </c>
      <c r="EX90" s="237" t="s">
        <v>171</v>
      </c>
      <c r="EY90" s="237" t="s">
        <v>56</v>
      </c>
      <c r="EZ90" s="237" t="s">
        <v>170</v>
      </c>
      <c r="FA90" s="237" t="s">
        <v>56</v>
      </c>
      <c r="FB90" s="237" t="s">
        <v>170</v>
      </c>
      <c r="FC90" s="237" t="s">
        <v>56</v>
      </c>
      <c r="FD90" s="237" t="s">
        <v>170</v>
      </c>
      <c r="FE90" s="239">
        <v>0</v>
      </c>
      <c r="FF90" s="237" t="s">
        <v>170</v>
      </c>
      <c r="FG90" s="239">
        <v>0</v>
      </c>
      <c r="FH90" s="237" t="s">
        <v>170</v>
      </c>
      <c r="FI90" s="239">
        <v>0</v>
      </c>
      <c r="FJ90" s="237" t="s">
        <v>170</v>
      </c>
      <c r="FK90" s="239">
        <v>0</v>
      </c>
      <c r="FL90" s="237" t="s">
        <v>170</v>
      </c>
      <c r="FM90" s="239">
        <v>0</v>
      </c>
      <c r="FN90" s="237" t="s">
        <v>170</v>
      </c>
    </row>
    <row r="91" spans="2:170" ht="12.75">
      <c r="B91" s="236" t="s">
        <v>113</v>
      </c>
      <c r="C91" s="242">
        <v>83.9</v>
      </c>
      <c r="D91" s="240" t="s">
        <v>170</v>
      </c>
      <c r="E91" s="242">
        <v>70.3</v>
      </c>
      <c r="F91" s="240" t="s">
        <v>170</v>
      </c>
      <c r="G91" s="242">
        <v>9.9</v>
      </c>
      <c r="H91" s="240" t="s">
        <v>170</v>
      </c>
      <c r="I91" s="242">
        <v>3.3</v>
      </c>
      <c r="J91" s="240" t="s">
        <v>170</v>
      </c>
      <c r="K91" s="242">
        <v>0.4</v>
      </c>
      <c r="L91" s="240" t="s">
        <v>170</v>
      </c>
      <c r="M91" s="240" t="s">
        <v>56</v>
      </c>
      <c r="N91" s="240" t="s">
        <v>170</v>
      </c>
      <c r="O91" s="240" t="s">
        <v>56</v>
      </c>
      <c r="P91" s="240" t="s">
        <v>170</v>
      </c>
      <c r="Q91" s="242">
        <v>81.7</v>
      </c>
      <c r="R91" s="240" t="s">
        <v>170</v>
      </c>
      <c r="S91" s="241">
        <v>71.25</v>
      </c>
      <c r="T91" s="240" t="s">
        <v>170</v>
      </c>
      <c r="U91" s="241">
        <v>9.55</v>
      </c>
      <c r="V91" s="240" t="s">
        <v>170</v>
      </c>
      <c r="W91" s="241">
        <v>3.16</v>
      </c>
      <c r="X91" s="240" t="s">
        <v>170</v>
      </c>
      <c r="Y91" s="241">
        <v>0.43</v>
      </c>
      <c r="Z91" s="240" t="s">
        <v>170</v>
      </c>
      <c r="AA91" s="240" t="s">
        <v>56</v>
      </c>
      <c r="AB91" s="240" t="s">
        <v>170</v>
      </c>
      <c r="AC91" s="240" t="s">
        <v>56</v>
      </c>
      <c r="AD91" s="240" t="s">
        <v>170</v>
      </c>
      <c r="AE91" s="240" t="s">
        <v>56</v>
      </c>
      <c r="AF91" s="240" t="s">
        <v>170</v>
      </c>
      <c r="AG91" s="241">
        <v>80.89</v>
      </c>
      <c r="AH91" s="240" t="s">
        <v>170</v>
      </c>
      <c r="AI91" s="241">
        <v>10.39</v>
      </c>
      <c r="AJ91" s="240" t="s">
        <v>170</v>
      </c>
      <c r="AK91" s="241">
        <v>3.93</v>
      </c>
      <c r="AL91" s="240" t="s">
        <v>170</v>
      </c>
      <c r="AM91" s="240" t="s">
        <v>56</v>
      </c>
      <c r="AN91" s="240" t="s">
        <v>170</v>
      </c>
      <c r="AO91" s="240" t="s">
        <v>56</v>
      </c>
      <c r="AP91" s="240" t="s">
        <v>170</v>
      </c>
      <c r="AQ91" s="240" t="s">
        <v>56</v>
      </c>
      <c r="AR91" s="240" t="s">
        <v>170</v>
      </c>
      <c r="AS91" s="241">
        <v>111.41</v>
      </c>
      <c r="AT91" s="240" t="s">
        <v>170</v>
      </c>
      <c r="AU91" s="241">
        <v>97.04</v>
      </c>
      <c r="AV91" s="240" t="s">
        <v>170</v>
      </c>
      <c r="AW91" s="241">
        <v>10.05</v>
      </c>
      <c r="AX91" s="240" t="s">
        <v>170</v>
      </c>
      <c r="AY91" s="241">
        <v>4.02</v>
      </c>
      <c r="AZ91" s="240" t="s">
        <v>170</v>
      </c>
      <c r="BA91" s="241">
        <v>0.36</v>
      </c>
      <c r="BB91" s="240" t="s">
        <v>170</v>
      </c>
      <c r="BC91" s="242">
        <v>0</v>
      </c>
      <c r="BD91" s="240" t="s">
        <v>170</v>
      </c>
      <c r="BE91" s="241">
        <v>0.15</v>
      </c>
      <c r="BF91" s="240" t="s">
        <v>170</v>
      </c>
      <c r="BG91" s="241">
        <v>104.52</v>
      </c>
      <c r="BH91" s="240" t="s">
        <v>170</v>
      </c>
      <c r="BI91" s="241">
        <v>89.87</v>
      </c>
      <c r="BJ91" s="240" t="s">
        <v>170</v>
      </c>
      <c r="BK91" s="241">
        <v>10.11</v>
      </c>
      <c r="BL91" s="240" t="s">
        <v>170</v>
      </c>
      <c r="BM91" s="242">
        <v>4.2</v>
      </c>
      <c r="BN91" s="240" t="s">
        <v>170</v>
      </c>
      <c r="BO91" s="241">
        <v>0.31</v>
      </c>
      <c r="BP91" s="240" t="s">
        <v>170</v>
      </c>
      <c r="BQ91" s="242">
        <v>0</v>
      </c>
      <c r="BR91" s="240" t="s">
        <v>170</v>
      </c>
      <c r="BS91" s="241">
        <v>0.04</v>
      </c>
      <c r="BT91" s="240" t="s">
        <v>170</v>
      </c>
      <c r="BU91" s="241">
        <v>92.71</v>
      </c>
      <c r="BV91" s="240" t="s">
        <v>170</v>
      </c>
      <c r="BW91" s="241">
        <v>74.27</v>
      </c>
      <c r="BX91" s="240" t="s">
        <v>170</v>
      </c>
      <c r="BY91" s="241">
        <v>13.43</v>
      </c>
      <c r="BZ91" s="240" t="s">
        <v>170</v>
      </c>
      <c r="CA91" s="241">
        <v>4.66</v>
      </c>
      <c r="CB91" s="240" t="s">
        <v>170</v>
      </c>
      <c r="CC91" s="242">
        <v>0.3</v>
      </c>
      <c r="CD91" s="240" t="s">
        <v>170</v>
      </c>
      <c r="CE91" s="242">
        <v>0</v>
      </c>
      <c r="CF91" s="240" t="s">
        <v>170</v>
      </c>
      <c r="CG91" s="241">
        <v>0.07</v>
      </c>
      <c r="CH91" s="240" t="s">
        <v>170</v>
      </c>
      <c r="CI91" s="242">
        <v>103.5</v>
      </c>
      <c r="CJ91" s="240" t="s">
        <v>170</v>
      </c>
      <c r="CK91" s="241">
        <v>80.17</v>
      </c>
      <c r="CL91" s="240" t="s">
        <v>170</v>
      </c>
      <c r="CM91" s="241">
        <v>16.99</v>
      </c>
      <c r="CN91" s="240" t="s">
        <v>170</v>
      </c>
      <c r="CO91" s="241">
        <v>5.84</v>
      </c>
      <c r="CP91" s="240" t="s">
        <v>170</v>
      </c>
      <c r="CQ91" s="241">
        <v>0.42</v>
      </c>
      <c r="CR91" s="240" t="s">
        <v>170</v>
      </c>
      <c r="CS91" s="240" t="s">
        <v>56</v>
      </c>
      <c r="CT91" s="240" t="s">
        <v>170</v>
      </c>
      <c r="CU91" s="241">
        <v>0.09</v>
      </c>
      <c r="CV91" s="240" t="s">
        <v>170</v>
      </c>
      <c r="CW91" s="241">
        <v>101.46</v>
      </c>
      <c r="CX91" s="240" t="s">
        <v>170</v>
      </c>
      <c r="CY91" s="241">
        <v>80.03</v>
      </c>
      <c r="CZ91" s="240" t="s">
        <v>170</v>
      </c>
      <c r="DA91" s="241">
        <v>17.06</v>
      </c>
      <c r="DB91" s="240" t="s">
        <v>170</v>
      </c>
      <c r="DC91" s="241">
        <v>3.87</v>
      </c>
      <c r="DD91" s="240" t="s">
        <v>170</v>
      </c>
      <c r="DE91" s="241">
        <v>0.35</v>
      </c>
      <c r="DF91" s="240" t="s">
        <v>170</v>
      </c>
      <c r="DG91" s="240" t="s">
        <v>56</v>
      </c>
      <c r="DH91" s="240" t="s">
        <v>170</v>
      </c>
      <c r="DI91" s="241">
        <v>0.16</v>
      </c>
      <c r="DJ91" s="240" t="s">
        <v>170</v>
      </c>
      <c r="DK91" s="241">
        <v>94.39</v>
      </c>
      <c r="DL91" s="240" t="s">
        <v>170</v>
      </c>
      <c r="DM91" s="241">
        <v>70.08</v>
      </c>
      <c r="DN91" s="240" t="s">
        <v>170</v>
      </c>
      <c r="DO91" s="241">
        <v>18.28</v>
      </c>
      <c r="DP91" s="240" t="s">
        <v>170</v>
      </c>
      <c r="DQ91" s="241">
        <v>5.54</v>
      </c>
      <c r="DR91" s="240" t="s">
        <v>170</v>
      </c>
      <c r="DS91" s="241">
        <v>0.35</v>
      </c>
      <c r="DT91" s="240" t="s">
        <v>170</v>
      </c>
      <c r="DU91" s="242">
        <v>0</v>
      </c>
      <c r="DV91" s="240" t="s">
        <v>170</v>
      </c>
      <c r="DW91" s="241">
        <v>0.16</v>
      </c>
      <c r="DX91" s="240" t="s">
        <v>170</v>
      </c>
      <c r="DY91" s="241">
        <v>109.58</v>
      </c>
      <c r="DZ91" s="240" t="s">
        <v>170</v>
      </c>
      <c r="EA91" s="241">
        <v>90.99</v>
      </c>
      <c r="EB91" s="240" t="s">
        <v>170</v>
      </c>
      <c r="EC91" s="242">
        <v>12.7</v>
      </c>
      <c r="ED91" s="240" t="s">
        <v>170</v>
      </c>
      <c r="EE91" s="241">
        <v>5.43</v>
      </c>
      <c r="EF91" s="240" t="s">
        <v>170</v>
      </c>
      <c r="EG91" s="242">
        <v>0.3</v>
      </c>
      <c r="EH91" s="240" t="s">
        <v>170</v>
      </c>
      <c r="EI91" s="242">
        <v>0</v>
      </c>
      <c r="EJ91" s="240" t="s">
        <v>170</v>
      </c>
      <c r="EK91" s="241">
        <v>0.18</v>
      </c>
      <c r="EL91" s="240" t="s">
        <v>170</v>
      </c>
      <c r="EM91" s="241">
        <v>97.67</v>
      </c>
      <c r="EN91" s="240" t="s">
        <v>170</v>
      </c>
      <c r="EO91" s="241">
        <v>79.57</v>
      </c>
      <c r="EP91" s="240" t="s">
        <v>170</v>
      </c>
      <c r="EQ91" s="241">
        <v>11.51</v>
      </c>
      <c r="ER91" s="240" t="s">
        <v>170</v>
      </c>
      <c r="ES91" s="241">
        <v>6.04</v>
      </c>
      <c r="ET91" s="240" t="s">
        <v>170</v>
      </c>
      <c r="EU91" s="241">
        <v>0.41</v>
      </c>
      <c r="EV91" s="240" t="s">
        <v>170</v>
      </c>
      <c r="EW91" s="242">
        <v>0</v>
      </c>
      <c r="EX91" s="240" t="s">
        <v>170</v>
      </c>
      <c r="EY91" s="241">
        <v>0.16</v>
      </c>
      <c r="EZ91" s="240" t="s">
        <v>170</v>
      </c>
      <c r="FA91" s="241">
        <v>115.54</v>
      </c>
      <c r="FB91" s="240" t="s">
        <v>170</v>
      </c>
      <c r="FC91" s="241">
        <v>95.09</v>
      </c>
      <c r="FD91" s="240" t="s">
        <v>170</v>
      </c>
      <c r="FE91" s="241">
        <v>13.54</v>
      </c>
      <c r="FF91" s="240" t="s">
        <v>170</v>
      </c>
      <c r="FG91" s="241">
        <v>6.21</v>
      </c>
      <c r="FH91" s="240" t="s">
        <v>170</v>
      </c>
      <c r="FI91" s="242">
        <v>0.5</v>
      </c>
      <c r="FJ91" s="240" t="s">
        <v>170</v>
      </c>
      <c r="FK91" s="242">
        <v>0</v>
      </c>
      <c r="FL91" s="240" t="s">
        <v>170</v>
      </c>
      <c r="FM91" s="241">
        <v>0.21</v>
      </c>
      <c r="FN91" s="240" t="s">
        <v>170</v>
      </c>
    </row>
    <row r="92" spans="2:170" ht="12.75">
      <c r="B92" s="236" t="s">
        <v>128</v>
      </c>
      <c r="C92" s="238">
        <v>8.43</v>
      </c>
      <c r="D92" s="237" t="s">
        <v>44</v>
      </c>
      <c r="E92" s="238">
        <v>1.51</v>
      </c>
      <c r="F92" s="237" t="s">
        <v>44</v>
      </c>
      <c r="G92" s="238">
        <v>0.44</v>
      </c>
      <c r="H92" s="237" t="s">
        <v>44</v>
      </c>
      <c r="I92" s="238">
        <v>6.83</v>
      </c>
      <c r="J92" s="237" t="s">
        <v>44</v>
      </c>
      <c r="K92" s="239">
        <v>0</v>
      </c>
      <c r="L92" s="237" t="s">
        <v>171</v>
      </c>
      <c r="M92" s="239">
        <v>0</v>
      </c>
      <c r="N92" s="237" t="s">
        <v>170</v>
      </c>
      <c r="O92" s="239">
        <v>0</v>
      </c>
      <c r="P92" s="237" t="s">
        <v>170</v>
      </c>
      <c r="Q92" s="238">
        <v>7.19</v>
      </c>
      <c r="R92" s="237" t="s">
        <v>44</v>
      </c>
      <c r="S92" s="238">
        <v>0.56</v>
      </c>
      <c r="T92" s="237" t="s">
        <v>44</v>
      </c>
      <c r="U92" s="238">
        <v>0.16</v>
      </c>
      <c r="V92" s="237" t="s">
        <v>44</v>
      </c>
      <c r="W92" s="238">
        <v>6.79</v>
      </c>
      <c r="X92" s="237" t="s">
        <v>44</v>
      </c>
      <c r="Y92" s="239">
        <v>0</v>
      </c>
      <c r="Z92" s="237" t="s">
        <v>171</v>
      </c>
      <c r="AA92" s="239">
        <v>0</v>
      </c>
      <c r="AB92" s="237" t="s">
        <v>170</v>
      </c>
      <c r="AC92" s="239">
        <v>0</v>
      </c>
      <c r="AD92" s="237" t="s">
        <v>170</v>
      </c>
      <c r="AE92" s="238">
        <v>9.71</v>
      </c>
      <c r="AF92" s="237" t="s">
        <v>44</v>
      </c>
      <c r="AG92" s="238">
        <v>1.84</v>
      </c>
      <c r="AH92" s="237" t="s">
        <v>44</v>
      </c>
      <c r="AI92" s="238">
        <v>0.22</v>
      </c>
      <c r="AJ92" s="237" t="s">
        <v>44</v>
      </c>
      <c r="AK92" s="238">
        <v>8.06</v>
      </c>
      <c r="AL92" s="237" t="s">
        <v>44</v>
      </c>
      <c r="AM92" s="239">
        <v>0</v>
      </c>
      <c r="AN92" s="237" t="s">
        <v>171</v>
      </c>
      <c r="AO92" s="239">
        <v>0</v>
      </c>
      <c r="AP92" s="237" t="s">
        <v>170</v>
      </c>
      <c r="AQ92" s="239">
        <v>0</v>
      </c>
      <c r="AR92" s="237" t="s">
        <v>170</v>
      </c>
      <c r="AS92" s="238">
        <v>11.31</v>
      </c>
      <c r="AT92" s="237" t="s">
        <v>44</v>
      </c>
      <c r="AU92" s="238">
        <v>2.02</v>
      </c>
      <c r="AV92" s="237" t="s">
        <v>44</v>
      </c>
      <c r="AW92" s="238">
        <v>0.62</v>
      </c>
      <c r="AX92" s="237" t="s">
        <v>44</v>
      </c>
      <c r="AY92" s="238">
        <v>9.12</v>
      </c>
      <c r="AZ92" s="237" t="s">
        <v>44</v>
      </c>
      <c r="BA92" s="239">
        <v>0</v>
      </c>
      <c r="BB92" s="237" t="s">
        <v>171</v>
      </c>
      <c r="BC92" s="239">
        <v>0</v>
      </c>
      <c r="BD92" s="237" t="s">
        <v>170</v>
      </c>
      <c r="BE92" s="239">
        <v>0</v>
      </c>
      <c r="BF92" s="237" t="s">
        <v>170</v>
      </c>
      <c r="BG92" s="238">
        <v>12.66</v>
      </c>
      <c r="BH92" s="237" t="s">
        <v>44</v>
      </c>
      <c r="BI92" s="239">
        <v>2.2</v>
      </c>
      <c r="BJ92" s="237" t="s">
        <v>44</v>
      </c>
      <c r="BK92" s="238">
        <v>0.46</v>
      </c>
      <c r="BL92" s="237" t="s">
        <v>44</v>
      </c>
      <c r="BM92" s="238">
        <v>10.52</v>
      </c>
      <c r="BN92" s="237" t="s">
        <v>44</v>
      </c>
      <c r="BO92" s="239">
        <v>0</v>
      </c>
      <c r="BP92" s="237" t="s">
        <v>171</v>
      </c>
      <c r="BQ92" s="239">
        <v>0</v>
      </c>
      <c r="BR92" s="237" t="s">
        <v>170</v>
      </c>
      <c r="BS92" s="239">
        <v>0</v>
      </c>
      <c r="BT92" s="237" t="s">
        <v>170</v>
      </c>
      <c r="BU92" s="239">
        <v>22.9</v>
      </c>
      <c r="BV92" s="237" t="s">
        <v>44</v>
      </c>
      <c r="BW92" s="238">
        <v>4.39</v>
      </c>
      <c r="BX92" s="237" t="s">
        <v>44</v>
      </c>
      <c r="BY92" s="238">
        <v>0.57</v>
      </c>
      <c r="BZ92" s="237" t="s">
        <v>44</v>
      </c>
      <c r="CA92" s="238">
        <v>18.88</v>
      </c>
      <c r="CB92" s="237" t="s">
        <v>44</v>
      </c>
      <c r="CC92" s="239">
        <v>0</v>
      </c>
      <c r="CD92" s="237" t="s">
        <v>171</v>
      </c>
      <c r="CE92" s="239">
        <v>0</v>
      </c>
      <c r="CF92" s="237" t="s">
        <v>170</v>
      </c>
      <c r="CG92" s="239">
        <v>0</v>
      </c>
      <c r="CH92" s="237" t="s">
        <v>170</v>
      </c>
      <c r="CI92" s="238">
        <v>17.97</v>
      </c>
      <c r="CJ92" s="237" t="s">
        <v>44</v>
      </c>
      <c r="CK92" s="239">
        <v>6.3</v>
      </c>
      <c r="CL92" s="237" t="s">
        <v>44</v>
      </c>
      <c r="CM92" s="238">
        <v>0.47</v>
      </c>
      <c r="CN92" s="237" t="s">
        <v>44</v>
      </c>
      <c r="CO92" s="238">
        <v>11.88</v>
      </c>
      <c r="CP92" s="237" t="s">
        <v>44</v>
      </c>
      <c r="CQ92" s="239">
        <v>0</v>
      </c>
      <c r="CR92" s="237" t="s">
        <v>171</v>
      </c>
      <c r="CS92" s="239">
        <v>0</v>
      </c>
      <c r="CT92" s="237" t="s">
        <v>170</v>
      </c>
      <c r="CU92" s="239">
        <v>0</v>
      </c>
      <c r="CV92" s="237" t="s">
        <v>170</v>
      </c>
      <c r="CW92" s="238">
        <v>32.49</v>
      </c>
      <c r="CX92" s="237" t="s">
        <v>44</v>
      </c>
      <c r="CY92" s="238">
        <v>9.71</v>
      </c>
      <c r="CZ92" s="237" t="s">
        <v>44</v>
      </c>
      <c r="DA92" s="238">
        <v>0.45</v>
      </c>
      <c r="DB92" s="237" t="s">
        <v>44</v>
      </c>
      <c r="DC92" s="239">
        <v>23.6</v>
      </c>
      <c r="DD92" s="237" t="s">
        <v>44</v>
      </c>
      <c r="DE92" s="239">
        <v>0</v>
      </c>
      <c r="DF92" s="237" t="s">
        <v>171</v>
      </c>
      <c r="DG92" s="239">
        <v>0</v>
      </c>
      <c r="DH92" s="237" t="s">
        <v>170</v>
      </c>
      <c r="DI92" s="239">
        <v>0</v>
      </c>
      <c r="DJ92" s="237" t="s">
        <v>170</v>
      </c>
      <c r="DK92" s="238">
        <v>32.43</v>
      </c>
      <c r="DL92" s="237" t="s">
        <v>44</v>
      </c>
      <c r="DM92" s="238">
        <v>8.56</v>
      </c>
      <c r="DN92" s="237" t="s">
        <v>44</v>
      </c>
      <c r="DO92" s="238">
        <v>1.11</v>
      </c>
      <c r="DP92" s="237" t="s">
        <v>44</v>
      </c>
      <c r="DQ92" s="238">
        <v>24.03</v>
      </c>
      <c r="DR92" s="237" t="s">
        <v>44</v>
      </c>
      <c r="DS92" s="239">
        <v>0</v>
      </c>
      <c r="DT92" s="237" t="s">
        <v>171</v>
      </c>
      <c r="DU92" s="239">
        <v>0</v>
      </c>
      <c r="DV92" s="237" t="s">
        <v>170</v>
      </c>
      <c r="DW92" s="239">
        <v>0</v>
      </c>
      <c r="DX92" s="237" t="s">
        <v>170</v>
      </c>
      <c r="DY92" s="239">
        <v>47.1</v>
      </c>
      <c r="DZ92" s="237" t="s">
        <v>44</v>
      </c>
      <c r="EA92" s="238">
        <v>10.03</v>
      </c>
      <c r="EB92" s="237" t="s">
        <v>44</v>
      </c>
      <c r="EC92" s="238">
        <v>1.34</v>
      </c>
      <c r="ED92" s="237" t="s">
        <v>44</v>
      </c>
      <c r="EE92" s="238">
        <v>37.63</v>
      </c>
      <c r="EF92" s="237" t="s">
        <v>44</v>
      </c>
      <c r="EG92" s="239">
        <v>0</v>
      </c>
      <c r="EH92" s="237" t="s">
        <v>171</v>
      </c>
      <c r="EI92" s="239">
        <v>0</v>
      </c>
      <c r="EJ92" s="237" t="s">
        <v>170</v>
      </c>
      <c r="EK92" s="239">
        <v>0</v>
      </c>
      <c r="EL92" s="237" t="s">
        <v>170</v>
      </c>
      <c r="EM92" s="238">
        <v>28.16</v>
      </c>
      <c r="EN92" s="237" t="s">
        <v>44</v>
      </c>
      <c r="EO92" s="238">
        <v>3.03</v>
      </c>
      <c r="EP92" s="237" t="s">
        <v>44</v>
      </c>
      <c r="EQ92" s="238">
        <v>1.16</v>
      </c>
      <c r="ER92" s="237" t="s">
        <v>44</v>
      </c>
      <c r="ES92" s="238">
        <v>25.17</v>
      </c>
      <c r="ET92" s="237" t="s">
        <v>44</v>
      </c>
      <c r="EU92" s="239">
        <v>0</v>
      </c>
      <c r="EV92" s="237" t="s">
        <v>171</v>
      </c>
      <c r="EW92" s="239">
        <v>0</v>
      </c>
      <c r="EX92" s="237" t="s">
        <v>170</v>
      </c>
      <c r="EY92" s="239">
        <v>0</v>
      </c>
      <c r="EZ92" s="237" t="s">
        <v>170</v>
      </c>
      <c r="FA92" s="237" t="s">
        <v>56</v>
      </c>
      <c r="FB92" s="237" t="s">
        <v>170</v>
      </c>
      <c r="FC92" s="237" t="s">
        <v>56</v>
      </c>
      <c r="FD92" s="237" t="s">
        <v>170</v>
      </c>
      <c r="FE92" s="237" t="s">
        <v>56</v>
      </c>
      <c r="FF92" s="237" t="s">
        <v>170</v>
      </c>
      <c r="FG92" s="237" t="s">
        <v>56</v>
      </c>
      <c r="FH92" s="237" t="s">
        <v>170</v>
      </c>
      <c r="FI92" s="239">
        <v>0</v>
      </c>
      <c r="FJ92" s="237" t="s">
        <v>171</v>
      </c>
      <c r="FK92" s="239">
        <v>0</v>
      </c>
      <c r="FL92" s="237" t="s">
        <v>170</v>
      </c>
      <c r="FM92" s="239">
        <v>0</v>
      </c>
      <c r="FN92" s="237" t="s">
        <v>170</v>
      </c>
    </row>
    <row r="93" spans="2:170" ht="12.75">
      <c r="B93" s="236" t="s">
        <v>114</v>
      </c>
      <c r="C93" s="242">
        <v>0</v>
      </c>
      <c r="D93" s="240" t="s">
        <v>170</v>
      </c>
      <c r="E93" s="242">
        <v>0</v>
      </c>
      <c r="F93" s="240" t="s">
        <v>170</v>
      </c>
      <c r="G93" s="242">
        <v>0</v>
      </c>
      <c r="H93" s="240" t="s">
        <v>170</v>
      </c>
      <c r="I93" s="242">
        <v>0</v>
      </c>
      <c r="J93" s="240" t="s">
        <v>170</v>
      </c>
      <c r="K93" s="242">
        <v>0</v>
      </c>
      <c r="L93" s="240" t="s">
        <v>170</v>
      </c>
      <c r="M93" s="242">
        <v>0</v>
      </c>
      <c r="N93" s="240" t="s">
        <v>170</v>
      </c>
      <c r="O93" s="242">
        <v>0</v>
      </c>
      <c r="P93" s="240" t="s">
        <v>170</v>
      </c>
      <c r="Q93" s="242">
        <v>0</v>
      </c>
      <c r="R93" s="240" t="s">
        <v>170</v>
      </c>
      <c r="S93" s="242">
        <v>0</v>
      </c>
      <c r="T93" s="240" t="s">
        <v>170</v>
      </c>
      <c r="U93" s="242">
        <v>0</v>
      </c>
      <c r="V93" s="240" t="s">
        <v>170</v>
      </c>
      <c r="W93" s="242">
        <v>0</v>
      </c>
      <c r="X93" s="240" t="s">
        <v>170</v>
      </c>
      <c r="Y93" s="242">
        <v>0</v>
      </c>
      <c r="Z93" s="240" t="s">
        <v>170</v>
      </c>
      <c r="AA93" s="242">
        <v>0</v>
      </c>
      <c r="AB93" s="240" t="s">
        <v>170</v>
      </c>
      <c r="AC93" s="242">
        <v>0</v>
      </c>
      <c r="AD93" s="240" t="s">
        <v>170</v>
      </c>
      <c r="AE93" s="242">
        <v>0</v>
      </c>
      <c r="AF93" s="240" t="s">
        <v>170</v>
      </c>
      <c r="AG93" s="242">
        <v>0</v>
      </c>
      <c r="AH93" s="240" t="s">
        <v>170</v>
      </c>
      <c r="AI93" s="242">
        <v>0</v>
      </c>
      <c r="AJ93" s="240" t="s">
        <v>170</v>
      </c>
      <c r="AK93" s="242">
        <v>0</v>
      </c>
      <c r="AL93" s="240" t="s">
        <v>170</v>
      </c>
      <c r="AM93" s="242">
        <v>0</v>
      </c>
      <c r="AN93" s="240" t="s">
        <v>170</v>
      </c>
      <c r="AO93" s="242">
        <v>0</v>
      </c>
      <c r="AP93" s="240" t="s">
        <v>170</v>
      </c>
      <c r="AQ93" s="242">
        <v>0</v>
      </c>
      <c r="AR93" s="240" t="s">
        <v>170</v>
      </c>
      <c r="AS93" s="242">
        <v>0</v>
      </c>
      <c r="AT93" s="240" t="s">
        <v>170</v>
      </c>
      <c r="AU93" s="242">
        <v>0</v>
      </c>
      <c r="AV93" s="240" t="s">
        <v>170</v>
      </c>
      <c r="AW93" s="242">
        <v>0</v>
      </c>
      <c r="AX93" s="240" t="s">
        <v>170</v>
      </c>
      <c r="AY93" s="242">
        <v>0</v>
      </c>
      <c r="AZ93" s="240" t="s">
        <v>170</v>
      </c>
      <c r="BA93" s="242">
        <v>0</v>
      </c>
      <c r="BB93" s="240" t="s">
        <v>170</v>
      </c>
      <c r="BC93" s="242">
        <v>0</v>
      </c>
      <c r="BD93" s="240" t="s">
        <v>170</v>
      </c>
      <c r="BE93" s="242">
        <v>0</v>
      </c>
      <c r="BF93" s="240" t="s">
        <v>170</v>
      </c>
      <c r="BG93" s="242">
        <v>0</v>
      </c>
      <c r="BH93" s="240" t="s">
        <v>170</v>
      </c>
      <c r="BI93" s="242">
        <v>0</v>
      </c>
      <c r="BJ93" s="240" t="s">
        <v>170</v>
      </c>
      <c r="BK93" s="242">
        <v>0</v>
      </c>
      <c r="BL93" s="240" t="s">
        <v>170</v>
      </c>
      <c r="BM93" s="242">
        <v>0</v>
      </c>
      <c r="BN93" s="240" t="s">
        <v>170</v>
      </c>
      <c r="BO93" s="242">
        <v>0</v>
      </c>
      <c r="BP93" s="240" t="s">
        <v>170</v>
      </c>
      <c r="BQ93" s="242">
        <v>0</v>
      </c>
      <c r="BR93" s="240" t="s">
        <v>170</v>
      </c>
      <c r="BS93" s="242">
        <v>0</v>
      </c>
      <c r="BT93" s="240" t="s">
        <v>170</v>
      </c>
      <c r="BU93" s="242">
        <v>0</v>
      </c>
      <c r="BV93" s="240" t="s">
        <v>170</v>
      </c>
      <c r="BW93" s="242">
        <v>0</v>
      </c>
      <c r="BX93" s="240" t="s">
        <v>170</v>
      </c>
      <c r="BY93" s="242">
        <v>0</v>
      </c>
      <c r="BZ93" s="240" t="s">
        <v>170</v>
      </c>
      <c r="CA93" s="242">
        <v>0</v>
      </c>
      <c r="CB93" s="240" t="s">
        <v>170</v>
      </c>
      <c r="CC93" s="242">
        <v>0</v>
      </c>
      <c r="CD93" s="240" t="s">
        <v>170</v>
      </c>
      <c r="CE93" s="242">
        <v>0</v>
      </c>
      <c r="CF93" s="240" t="s">
        <v>170</v>
      </c>
      <c r="CG93" s="242">
        <v>0</v>
      </c>
      <c r="CH93" s="240" t="s">
        <v>170</v>
      </c>
      <c r="CI93" s="242">
        <v>0</v>
      </c>
      <c r="CJ93" s="240" t="s">
        <v>170</v>
      </c>
      <c r="CK93" s="242">
        <v>0</v>
      </c>
      <c r="CL93" s="240" t="s">
        <v>170</v>
      </c>
      <c r="CM93" s="242">
        <v>0</v>
      </c>
      <c r="CN93" s="240" t="s">
        <v>170</v>
      </c>
      <c r="CO93" s="242">
        <v>0</v>
      </c>
      <c r="CP93" s="240" t="s">
        <v>170</v>
      </c>
      <c r="CQ93" s="242">
        <v>0</v>
      </c>
      <c r="CR93" s="240" t="s">
        <v>170</v>
      </c>
      <c r="CS93" s="242">
        <v>0</v>
      </c>
      <c r="CT93" s="240" t="s">
        <v>170</v>
      </c>
      <c r="CU93" s="242">
        <v>0</v>
      </c>
      <c r="CV93" s="240" t="s">
        <v>170</v>
      </c>
      <c r="CW93" s="242">
        <v>0</v>
      </c>
      <c r="CX93" s="240" t="s">
        <v>170</v>
      </c>
      <c r="CY93" s="242">
        <v>0</v>
      </c>
      <c r="CZ93" s="240" t="s">
        <v>170</v>
      </c>
      <c r="DA93" s="242">
        <v>0</v>
      </c>
      <c r="DB93" s="240" t="s">
        <v>170</v>
      </c>
      <c r="DC93" s="242">
        <v>0</v>
      </c>
      <c r="DD93" s="240" t="s">
        <v>170</v>
      </c>
      <c r="DE93" s="242">
        <v>0</v>
      </c>
      <c r="DF93" s="240" t="s">
        <v>170</v>
      </c>
      <c r="DG93" s="242">
        <v>0</v>
      </c>
      <c r="DH93" s="240" t="s">
        <v>170</v>
      </c>
      <c r="DI93" s="242">
        <v>0</v>
      </c>
      <c r="DJ93" s="240" t="s">
        <v>170</v>
      </c>
      <c r="DK93" s="242">
        <v>0</v>
      </c>
      <c r="DL93" s="240" t="s">
        <v>170</v>
      </c>
      <c r="DM93" s="242">
        <v>0</v>
      </c>
      <c r="DN93" s="240" t="s">
        <v>170</v>
      </c>
      <c r="DO93" s="242">
        <v>0</v>
      </c>
      <c r="DP93" s="240" t="s">
        <v>170</v>
      </c>
      <c r="DQ93" s="242">
        <v>0</v>
      </c>
      <c r="DR93" s="240" t="s">
        <v>170</v>
      </c>
      <c r="DS93" s="242">
        <v>0</v>
      </c>
      <c r="DT93" s="240" t="s">
        <v>170</v>
      </c>
      <c r="DU93" s="242">
        <v>0</v>
      </c>
      <c r="DV93" s="240" t="s">
        <v>170</v>
      </c>
      <c r="DW93" s="242">
        <v>0</v>
      </c>
      <c r="DX93" s="240" t="s">
        <v>170</v>
      </c>
      <c r="DY93" s="242">
        <v>0</v>
      </c>
      <c r="DZ93" s="240" t="s">
        <v>170</v>
      </c>
      <c r="EA93" s="242">
        <v>0</v>
      </c>
      <c r="EB93" s="240" t="s">
        <v>170</v>
      </c>
      <c r="EC93" s="242">
        <v>0</v>
      </c>
      <c r="ED93" s="240" t="s">
        <v>170</v>
      </c>
      <c r="EE93" s="242">
        <v>0</v>
      </c>
      <c r="EF93" s="240" t="s">
        <v>170</v>
      </c>
      <c r="EG93" s="242">
        <v>0</v>
      </c>
      <c r="EH93" s="240" t="s">
        <v>170</v>
      </c>
      <c r="EI93" s="242">
        <v>0</v>
      </c>
      <c r="EJ93" s="240" t="s">
        <v>170</v>
      </c>
      <c r="EK93" s="242">
        <v>0</v>
      </c>
      <c r="EL93" s="240" t="s">
        <v>170</v>
      </c>
      <c r="EM93" s="242">
        <v>0</v>
      </c>
      <c r="EN93" s="240" t="s">
        <v>170</v>
      </c>
      <c r="EO93" s="242">
        <v>0</v>
      </c>
      <c r="EP93" s="240" t="s">
        <v>170</v>
      </c>
      <c r="EQ93" s="242">
        <v>0</v>
      </c>
      <c r="ER93" s="240" t="s">
        <v>170</v>
      </c>
      <c r="ES93" s="242">
        <v>0</v>
      </c>
      <c r="ET93" s="240" t="s">
        <v>170</v>
      </c>
      <c r="EU93" s="242">
        <v>0</v>
      </c>
      <c r="EV93" s="240" t="s">
        <v>170</v>
      </c>
      <c r="EW93" s="242">
        <v>0</v>
      </c>
      <c r="EX93" s="240" t="s">
        <v>170</v>
      </c>
      <c r="EY93" s="242">
        <v>0</v>
      </c>
      <c r="EZ93" s="240" t="s">
        <v>170</v>
      </c>
      <c r="FA93" s="242">
        <v>0</v>
      </c>
      <c r="FB93" s="240" t="s">
        <v>170</v>
      </c>
      <c r="FC93" s="242">
        <v>0</v>
      </c>
      <c r="FD93" s="240" t="s">
        <v>170</v>
      </c>
      <c r="FE93" s="242">
        <v>0</v>
      </c>
      <c r="FF93" s="240" t="s">
        <v>170</v>
      </c>
      <c r="FG93" s="242">
        <v>0</v>
      </c>
      <c r="FH93" s="240" t="s">
        <v>170</v>
      </c>
      <c r="FI93" s="242">
        <v>0</v>
      </c>
      <c r="FJ93" s="240" t="s">
        <v>170</v>
      </c>
      <c r="FK93" s="242">
        <v>0</v>
      </c>
      <c r="FL93" s="240" t="s">
        <v>170</v>
      </c>
      <c r="FM93" s="242">
        <v>0</v>
      </c>
      <c r="FN93" s="240" t="s">
        <v>170</v>
      </c>
    </row>
    <row r="94" spans="2:170" ht="12.75">
      <c r="B94" s="236" t="s">
        <v>197</v>
      </c>
      <c r="C94" s="238">
        <v>12.96</v>
      </c>
      <c r="D94" s="237" t="s">
        <v>170</v>
      </c>
      <c r="E94" s="238">
        <v>3.63</v>
      </c>
      <c r="F94" s="237" t="s">
        <v>170</v>
      </c>
      <c r="G94" s="239">
        <v>8.5</v>
      </c>
      <c r="H94" s="237" t="s">
        <v>170</v>
      </c>
      <c r="I94" s="238">
        <v>0.84</v>
      </c>
      <c r="J94" s="237" t="s">
        <v>170</v>
      </c>
      <c r="K94" s="239">
        <v>0</v>
      </c>
      <c r="L94" s="237" t="s">
        <v>170</v>
      </c>
      <c r="M94" s="237" t="s">
        <v>56</v>
      </c>
      <c r="N94" s="237" t="s">
        <v>170</v>
      </c>
      <c r="O94" s="239">
        <v>0</v>
      </c>
      <c r="P94" s="237" t="s">
        <v>171</v>
      </c>
      <c r="Q94" s="238">
        <v>10.17</v>
      </c>
      <c r="R94" s="237" t="s">
        <v>170</v>
      </c>
      <c r="S94" s="238">
        <v>4.69</v>
      </c>
      <c r="T94" s="237" t="s">
        <v>170</v>
      </c>
      <c r="U94" s="238">
        <v>4.77</v>
      </c>
      <c r="V94" s="237" t="s">
        <v>170</v>
      </c>
      <c r="W94" s="238">
        <v>0.72</v>
      </c>
      <c r="X94" s="237" t="s">
        <v>170</v>
      </c>
      <c r="Y94" s="239">
        <v>0</v>
      </c>
      <c r="Z94" s="237" t="s">
        <v>170</v>
      </c>
      <c r="AA94" s="237" t="s">
        <v>56</v>
      </c>
      <c r="AB94" s="237" t="s">
        <v>170</v>
      </c>
      <c r="AC94" s="239">
        <v>0</v>
      </c>
      <c r="AD94" s="237" t="s">
        <v>171</v>
      </c>
      <c r="AE94" s="238">
        <v>9.08</v>
      </c>
      <c r="AF94" s="237" t="s">
        <v>170</v>
      </c>
      <c r="AG94" s="238">
        <v>5.01</v>
      </c>
      <c r="AH94" s="237" t="s">
        <v>170</v>
      </c>
      <c r="AI94" s="238">
        <v>3.83</v>
      </c>
      <c r="AJ94" s="237" t="s">
        <v>170</v>
      </c>
      <c r="AK94" s="238">
        <v>0.24</v>
      </c>
      <c r="AL94" s="237" t="s">
        <v>170</v>
      </c>
      <c r="AM94" s="239">
        <v>0</v>
      </c>
      <c r="AN94" s="237" t="s">
        <v>170</v>
      </c>
      <c r="AO94" s="239">
        <v>0</v>
      </c>
      <c r="AP94" s="237" t="s">
        <v>170</v>
      </c>
      <c r="AQ94" s="239">
        <v>0</v>
      </c>
      <c r="AR94" s="237" t="s">
        <v>171</v>
      </c>
      <c r="AS94" s="238">
        <v>16.87</v>
      </c>
      <c r="AT94" s="237" t="s">
        <v>170</v>
      </c>
      <c r="AU94" s="238">
        <v>7.45</v>
      </c>
      <c r="AV94" s="237" t="s">
        <v>170</v>
      </c>
      <c r="AW94" s="238">
        <v>9.27</v>
      </c>
      <c r="AX94" s="237" t="s">
        <v>170</v>
      </c>
      <c r="AY94" s="238">
        <v>0.15</v>
      </c>
      <c r="AZ94" s="237" t="s">
        <v>170</v>
      </c>
      <c r="BA94" s="239">
        <v>0</v>
      </c>
      <c r="BB94" s="237" t="s">
        <v>170</v>
      </c>
      <c r="BC94" s="239">
        <v>0</v>
      </c>
      <c r="BD94" s="237" t="s">
        <v>170</v>
      </c>
      <c r="BE94" s="239">
        <v>0</v>
      </c>
      <c r="BF94" s="237" t="s">
        <v>171</v>
      </c>
      <c r="BG94" s="238">
        <v>12.64</v>
      </c>
      <c r="BH94" s="237" t="s">
        <v>170</v>
      </c>
      <c r="BI94" s="238">
        <v>4.13</v>
      </c>
      <c r="BJ94" s="237" t="s">
        <v>170</v>
      </c>
      <c r="BK94" s="238">
        <v>8.48</v>
      </c>
      <c r="BL94" s="237" t="s">
        <v>170</v>
      </c>
      <c r="BM94" s="238">
        <v>0.02</v>
      </c>
      <c r="BN94" s="237" t="s">
        <v>170</v>
      </c>
      <c r="BO94" s="239">
        <v>0</v>
      </c>
      <c r="BP94" s="237" t="s">
        <v>170</v>
      </c>
      <c r="BQ94" s="239">
        <v>0</v>
      </c>
      <c r="BR94" s="237" t="s">
        <v>170</v>
      </c>
      <c r="BS94" s="239">
        <v>0</v>
      </c>
      <c r="BT94" s="237" t="s">
        <v>171</v>
      </c>
      <c r="BU94" s="238">
        <v>6.48</v>
      </c>
      <c r="BV94" s="237" t="s">
        <v>170</v>
      </c>
      <c r="BW94" s="238">
        <v>0.22</v>
      </c>
      <c r="BX94" s="237" t="s">
        <v>170</v>
      </c>
      <c r="BY94" s="238">
        <v>6.27</v>
      </c>
      <c r="BZ94" s="237" t="s">
        <v>170</v>
      </c>
      <c r="CA94" s="239">
        <v>0</v>
      </c>
      <c r="CB94" s="237" t="s">
        <v>170</v>
      </c>
      <c r="CC94" s="239">
        <v>0</v>
      </c>
      <c r="CD94" s="237" t="s">
        <v>170</v>
      </c>
      <c r="CE94" s="239">
        <v>0</v>
      </c>
      <c r="CF94" s="237" t="s">
        <v>170</v>
      </c>
      <c r="CG94" s="239">
        <v>0</v>
      </c>
      <c r="CH94" s="237" t="s">
        <v>171</v>
      </c>
      <c r="CI94" s="239">
        <v>12.3</v>
      </c>
      <c r="CJ94" s="237" t="s">
        <v>170</v>
      </c>
      <c r="CK94" s="238">
        <v>6.12</v>
      </c>
      <c r="CL94" s="237" t="s">
        <v>170</v>
      </c>
      <c r="CM94" s="238">
        <v>6.18</v>
      </c>
      <c r="CN94" s="237" t="s">
        <v>170</v>
      </c>
      <c r="CO94" s="239">
        <v>0</v>
      </c>
      <c r="CP94" s="237" t="s">
        <v>171</v>
      </c>
      <c r="CQ94" s="239">
        <v>0</v>
      </c>
      <c r="CR94" s="237" t="s">
        <v>170</v>
      </c>
      <c r="CS94" s="239">
        <v>0</v>
      </c>
      <c r="CT94" s="237" t="s">
        <v>170</v>
      </c>
      <c r="CU94" s="239">
        <v>0</v>
      </c>
      <c r="CV94" s="237" t="s">
        <v>171</v>
      </c>
      <c r="CW94" s="238">
        <v>3.59</v>
      </c>
      <c r="CX94" s="237" t="s">
        <v>170</v>
      </c>
      <c r="CY94" s="238">
        <v>0.21</v>
      </c>
      <c r="CZ94" s="237" t="s">
        <v>170</v>
      </c>
      <c r="DA94" s="238">
        <v>3.38</v>
      </c>
      <c r="DB94" s="237" t="s">
        <v>170</v>
      </c>
      <c r="DC94" s="239">
        <v>0</v>
      </c>
      <c r="DD94" s="237" t="s">
        <v>171</v>
      </c>
      <c r="DE94" s="239">
        <v>0</v>
      </c>
      <c r="DF94" s="237" t="s">
        <v>170</v>
      </c>
      <c r="DG94" s="239">
        <v>0</v>
      </c>
      <c r="DH94" s="237" t="s">
        <v>170</v>
      </c>
      <c r="DI94" s="237" t="s">
        <v>56</v>
      </c>
      <c r="DJ94" s="237" t="s">
        <v>170</v>
      </c>
      <c r="DK94" s="238">
        <v>6.66</v>
      </c>
      <c r="DL94" s="237" t="s">
        <v>170</v>
      </c>
      <c r="DM94" s="238">
        <v>0.12</v>
      </c>
      <c r="DN94" s="237" t="s">
        <v>170</v>
      </c>
      <c r="DO94" s="238">
        <v>6.54</v>
      </c>
      <c r="DP94" s="237" t="s">
        <v>170</v>
      </c>
      <c r="DQ94" s="239">
        <v>0</v>
      </c>
      <c r="DR94" s="237" t="s">
        <v>171</v>
      </c>
      <c r="DS94" s="239">
        <v>0</v>
      </c>
      <c r="DT94" s="237" t="s">
        <v>170</v>
      </c>
      <c r="DU94" s="239">
        <v>0</v>
      </c>
      <c r="DV94" s="237" t="s">
        <v>170</v>
      </c>
      <c r="DW94" s="237" t="s">
        <v>56</v>
      </c>
      <c r="DX94" s="237" t="s">
        <v>170</v>
      </c>
      <c r="DY94" s="238">
        <v>6.22</v>
      </c>
      <c r="DZ94" s="237" t="s">
        <v>170</v>
      </c>
      <c r="EA94" s="238">
        <v>0.15</v>
      </c>
      <c r="EB94" s="237" t="s">
        <v>170</v>
      </c>
      <c r="EC94" s="238">
        <v>6.07</v>
      </c>
      <c r="ED94" s="237" t="s">
        <v>170</v>
      </c>
      <c r="EE94" s="239">
        <v>0</v>
      </c>
      <c r="EF94" s="237" t="s">
        <v>171</v>
      </c>
      <c r="EG94" s="239">
        <v>0</v>
      </c>
      <c r="EH94" s="237" t="s">
        <v>170</v>
      </c>
      <c r="EI94" s="239">
        <v>0</v>
      </c>
      <c r="EJ94" s="237" t="s">
        <v>170</v>
      </c>
      <c r="EK94" s="237" t="s">
        <v>56</v>
      </c>
      <c r="EL94" s="237" t="s">
        <v>170</v>
      </c>
      <c r="EM94" s="238">
        <v>6.03</v>
      </c>
      <c r="EN94" s="237" t="s">
        <v>170</v>
      </c>
      <c r="EO94" s="239">
        <v>0.5</v>
      </c>
      <c r="EP94" s="237" t="s">
        <v>170</v>
      </c>
      <c r="EQ94" s="238">
        <v>5.53</v>
      </c>
      <c r="ER94" s="237" t="s">
        <v>170</v>
      </c>
      <c r="ES94" s="239">
        <v>0</v>
      </c>
      <c r="ET94" s="237" t="s">
        <v>171</v>
      </c>
      <c r="EU94" s="239">
        <v>0</v>
      </c>
      <c r="EV94" s="237" t="s">
        <v>170</v>
      </c>
      <c r="EW94" s="239">
        <v>0</v>
      </c>
      <c r="EX94" s="237" t="s">
        <v>170</v>
      </c>
      <c r="EY94" s="237" t="s">
        <v>56</v>
      </c>
      <c r="EZ94" s="237" t="s">
        <v>170</v>
      </c>
      <c r="FA94" s="238">
        <v>10.11</v>
      </c>
      <c r="FB94" s="237" t="s">
        <v>170</v>
      </c>
      <c r="FC94" s="238">
        <v>0.28</v>
      </c>
      <c r="FD94" s="237" t="s">
        <v>170</v>
      </c>
      <c r="FE94" s="238">
        <v>9.83</v>
      </c>
      <c r="FF94" s="237" t="s">
        <v>170</v>
      </c>
      <c r="FG94" s="239">
        <v>0</v>
      </c>
      <c r="FH94" s="237" t="s">
        <v>171</v>
      </c>
      <c r="FI94" s="239">
        <v>0</v>
      </c>
      <c r="FJ94" s="237" t="s">
        <v>170</v>
      </c>
      <c r="FK94" s="239">
        <v>0</v>
      </c>
      <c r="FL94" s="237" t="s">
        <v>170</v>
      </c>
      <c r="FM94" s="237" t="s">
        <v>56</v>
      </c>
      <c r="FN94" s="237" t="s">
        <v>170</v>
      </c>
    </row>
    <row r="95" spans="2:170" ht="12.75">
      <c r="B95" s="236" t="s">
        <v>133</v>
      </c>
      <c r="C95" s="240" t="s">
        <v>56</v>
      </c>
      <c r="D95" s="240" t="s">
        <v>170</v>
      </c>
      <c r="E95" s="240" t="s">
        <v>56</v>
      </c>
      <c r="F95" s="240" t="s">
        <v>170</v>
      </c>
      <c r="G95" s="242">
        <v>3</v>
      </c>
      <c r="H95" s="240" t="s">
        <v>170</v>
      </c>
      <c r="I95" s="242">
        <v>0.6</v>
      </c>
      <c r="J95" s="240" t="s">
        <v>170</v>
      </c>
      <c r="K95" s="240" t="s">
        <v>56</v>
      </c>
      <c r="L95" s="240" t="s">
        <v>170</v>
      </c>
      <c r="M95" s="240" t="s">
        <v>56</v>
      </c>
      <c r="N95" s="240" t="s">
        <v>170</v>
      </c>
      <c r="O95" s="240" t="s">
        <v>56</v>
      </c>
      <c r="P95" s="240" t="s">
        <v>170</v>
      </c>
      <c r="Q95" s="240" t="s">
        <v>56</v>
      </c>
      <c r="R95" s="240" t="s">
        <v>170</v>
      </c>
      <c r="S95" s="240" t="s">
        <v>56</v>
      </c>
      <c r="T95" s="240" t="s">
        <v>170</v>
      </c>
      <c r="U95" s="242">
        <v>2</v>
      </c>
      <c r="V95" s="240" t="s">
        <v>170</v>
      </c>
      <c r="W95" s="242">
        <v>0.4</v>
      </c>
      <c r="X95" s="240" t="s">
        <v>170</v>
      </c>
      <c r="Y95" s="240" t="s">
        <v>56</v>
      </c>
      <c r="Z95" s="240" t="s">
        <v>170</v>
      </c>
      <c r="AA95" s="240" t="s">
        <v>56</v>
      </c>
      <c r="AB95" s="240" t="s">
        <v>170</v>
      </c>
      <c r="AC95" s="240" t="s">
        <v>56</v>
      </c>
      <c r="AD95" s="240" t="s">
        <v>170</v>
      </c>
      <c r="AE95" s="240" t="s">
        <v>56</v>
      </c>
      <c r="AF95" s="240" t="s">
        <v>170</v>
      </c>
      <c r="AG95" s="240" t="s">
        <v>56</v>
      </c>
      <c r="AH95" s="240" t="s">
        <v>170</v>
      </c>
      <c r="AI95" s="240" t="s">
        <v>56</v>
      </c>
      <c r="AJ95" s="240" t="s">
        <v>170</v>
      </c>
      <c r="AK95" s="240" t="s">
        <v>56</v>
      </c>
      <c r="AL95" s="240" t="s">
        <v>170</v>
      </c>
      <c r="AM95" s="240" t="s">
        <v>56</v>
      </c>
      <c r="AN95" s="240" t="s">
        <v>170</v>
      </c>
      <c r="AO95" s="240" t="s">
        <v>56</v>
      </c>
      <c r="AP95" s="240" t="s">
        <v>170</v>
      </c>
      <c r="AQ95" s="240" t="s">
        <v>56</v>
      </c>
      <c r="AR95" s="240" t="s">
        <v>170</v>
      </c>
      <c r="AS95" s="242">
        <v>2.4</v>
      </c>
      <c r="AT95" s="240" t="s">
        <v>170</v>
      </c>
      <c r="AU95" s="240" t="s">
        <v>56</v>
      </c>
      <c r="AV95" s="240" t="s">
        <v>170</v>
      </c>
      <c r="AW95" s="241">
        <v>1.89</v>
      </c>
      <c r="AX95" s="240" t="s">
        <v>170</v>
      </c>
      <c r="AY95" s="242">
        <v>0.4</v>
      </c>
      <c r="AZ95" s="240" t="s">
        <v>170</v>
      </c>
      <c r="BA95" s="240" t="s">
        <v>56</v>
      </c>
      <c r="BB95" s="240" t="s">
        <v>170</v>
      </c>
      <c r="BC95" s="240" t="s">
        <v>56</v>
      </c>
      <c r="BD95" s="240" t="s">
        <v>170</v>
      </c>
      <c r="BE95" s="240" t="s">
        <v>56</v>
      </c>
      <c r="BF95" s="240" t="s">
        <v>170</v>
      </c>
      <c r="BG95" s="242">
        <v>0.7</v>
      </c>
      <c r="BH95" s="240" t="s">
        <v>170</v>
      </c>
      <c r="BI95" s="242">
        <v>0</v>
      </c>
      <c r="BJ95" s="240" t="s">
        <v>170</v>
      </c>
      <c r="BK95" s="241">
        <v>1.89</v>
      </c>
      <c r="BL95" s="240" t="s">
        <v>170</v>
      </c>
      <c r="BM95" s="242">
        <v>0.5</v>
      </c>
      <c r="BN95" s="240" t="s">
        <v>170</v>
      </c>
      <c r="BO95" s="242">
        <v>0</v>
      </c>
      <c r="BP95" s="240" t="s">
        <v>170</v>
      </c>
      <c r="BQ95" s="242">
        <v>0</v>
      </c>
      <c r="BR95" s="240" t="s">
        <v>170</v>
      </c>
      <c r="BS95" s="242">
        <v>0</v>
      </c>
      <c r="BT95" s="240" t="s">
        <v>170</v>
      </c>
      <c r="BU95" s="240" t="s">
        <v>56</v>
      </c>
      <c r="BV95" s="240" t="s">
        <v>170</v>
      </c>
      <c r="BW95" s="240" t="s">
        <v>56</v>
      </c>
      <c r="BX95" s="240" t="s">
        <v>170</v>
      </c>
      <c r="BY95" s="241">
        <v>1.89</v>
      </c>
      <c r="BZ95" s="240" t="s">
        <v>170</v>
      </c>
      <c r="CA95" s="242">
        <v>0.7</v>
      </c>
      <c r="CB95" s="240" t="s">
        <v>170</v>
      </c>
      <c r="CC95" s="240" t="s">
        <v>56</v>
      </c>
      <c r="CD95" s="240" t="s">
        <v>170</v>
      </c>
      <c r="CE95" s="240" t="s">
        <v>56</v>
      </c>
      <c r="CF95" s="240" t="s">
        <v>170</v>
      </c>
      <c r="CG95" s="240" t="s">
        <v>56</v>
      </c>
      <c r="CH95" s="240" t="s">
        <v>170</v>
      </c>
      <c r="CI95" s="240" t="s">
        <v>56</v>
      </c>
      <c r="CJ95" s="240" t="s">
        <v>170</v>
      </c>
      <c r="CK95" s="242">
        <v>0</v>
      </c>
      <c r="CL95" s="240" t="s">
        <v>170</v>
      </c>
      <c r="CM95" s="241">
        <v>1.04</v>
      </c>
      <c r="CN95" s="240" t="s">
        <v>170</v>
      </c>
      <c r="CO95" s="242">
        <v>0.5</v>
      </c>
      <c r="CP95" s="240" t="s">
        <v>170</v>
      </c>
      <c r="CQ95" s="242">
        <v>0</v>
      </c>
      <c r="CR95" s="240" t="s">
        <v>170</v>
      </c>
      <c r="CS95" s="242">
        <v>0</v>
      </c>
      <c r="CT95" s="240" t="s">
        <v>170</v>
      </c>
      <c r="CU95" s="242">
        <v>0</v>
      </c>
      <c r="CV95" s="240" t="s">
        <v>170</v>
      </c>
      <c r="CW95" s="242">
        <v>1.6</v>
      </c>
      <c r="CX95" s="240" t="s">
        <v>170</v>
      </c>
      <c r="CY95" s="242">
        <v>0</v>
      </c>
      <c r="CZ95" s="240" t="s">
        <v>170</v>
      </c>
      <c r="DA95" s="242">
        <v>0.8</v>
      </c>
      <c r="DB95" s="240" t="s">
        <v>170</v>
      </c>
      <c r="DC95" s="241">
        <v>0.74</v>
      </c>
      <c r="DD95" s="240" t="s">
        <v>170</v>
      </c>
      <c r="DE95" s="242">
        <v>0</v>
      </c>
      <c r="DF95" s="240" t="s">
        <v>170</v>
      </c>
      <c r="DG95" s="242">
        <v>0</v>
      </c>
      <c r="DH95" s="240" t="s">
        <v>170</v>
      </c>
      <c r="DI95" s="242">
        <v>0</v>
      </c>
      <c r="DJ95" s="240" t="s">
        <v>170</v>
      </c>
      <c r="DK95" s="241">
        <v>1.51</v>
      </c>
      <c r="DL95" s="240" t="s">
        <v>170</v>
      </c>
      <c r="DM95" s="242">
        <v>0</v>
      </c>
      <c r="DN95" s="240" t="s">
        <v>170</v>
      </c>
      <c r="DO95" s="241">
        <v>0.95</v>
      </c>
      <c r="DP95" s="240" t="s">
        <v>170</v>
      </c>
      <c r="DQ95" s="242">
        <v>0.6</v>
      </c>
      <c r="DR95" s="240" t="s">
        <v>170</v>
      </c>
      <c r="DS95" s="242">
        <v>0</v>
      </c>
      <c r="DT95" s="240" t="s">
        <v>170</v>
      </c>
      <c r="DU95" s="242">
        <v>0</v>
      </c>
      <c r="DV95" s="240" t="s">
        <v>170</v>
      </c>
      <c r="DW95" s="242">
        <v>0</v>
      </c>
      <c r="DX95" s="240" t="s">
        <v>170</v>
      </c>
      <c r="DY95" s="240" t="s">
        <v>56</v>
      </c>
      <c r="DZ95" s="240" t="s">
        <v>170</v>
      </c>
      <c r="EA95" s="242">
        <v>0</v>
      </c>
      <c r="EB95" s="240" t="s">
        <v>170</v>
      </c>
      <c r="EC95" s="241">
        <v>1.19</v>
      </c>
      <c r="ED95" s="240" t="s">
        <v>170</v>
      </c>
      <c r="EE95" s="241">
        <v>0.44</v>
      </c>
      <c r="EF95" s="240" t="s">
        <v>170</v>
      </c>
      <c r="EG95" s="242">
        <v>0</v>
      </c>
      <c r="EH95" s="240" t="s">
        <v>170</v>
      </c>
      <c r="EI95" s="242">
        <v>0</v>
      </c>
      <c r="EJ95" s="240" t="s">
        <v>170</v>
      </c>
      <c r="EK95" s="242">
        <v>0</v>
      </c>
      <c r="EL95" s="240" t="s">
        <v>170</v>
      </c>
      <c r="EM95" s="240" t="s">
        <v>56</v>
      </c>
      <c r="EN95" s="240" t="s">
        <v>170</v>
      </c>
      <c r="EO95" s="242">
        <v>0</v>
      </c>
      <c r="EP95" s="240" t="s">
        <v>170</v>
      </c>
      <c r="EQ95" s="241">
        <v>0.85</v>
      </c>
      <c r="ER95" s="240" t="s">
        <v>170</v>
      </c>
      <c r="ES95" s="242">
        <v>0.4</v>
      </c>
      <c r="ET95" s="240" t="s">
        <v>170</v>
      </c>
      <c r="EU95" s="242">
        <v>0</v>
      </c>
      <c r="EV95" s="240" t="s">
        <v>170</v>
      </c>
      <c r="EW95" s="240" t="s">
        <v>56</v>
      </c>
      <c r="EX95" s="240" t="s">
        <v>170</v>
      </c>
      <c r="EY95" s="242">
        <v>0</v>
      </c>
      <c r="EZ95" s="240" t="s">
        <v>170</v>
      </c>
      <c r="FA95" s="241">
        <v>1.42</v>
      </c>
      <c r="FB95" s="240" t="s">
        <v>170</v>
      </c>
      <c r="FC95" s="242">
        <v>0</v>
      </c>
      <c r="FD95" s="240" t="s">
        <v>170</v>
      </c>
      <c r="FE95" s="241">
        <v>0.76</v>
      </c>
      <c r="FF95" s="240" t="s">
        <v>170</v>
      </c>
      <c r="FG95" s="242">
        <v>0.7</v>
      </c>
      <c r="FH95" s="240" t="s">
        <v>170</v>
      </c>
      <c r="FI95" s="242">
        <v>0</v>
      </c>
      <c r="FJ95" s="240" t="s">
        <v>170</v>
      </c>
      <c r="FK95" s="242">
        <v>0</v>
      </c>
      <c r="FL95" s="240" t="s">
        <v>170</v>
      </c>
      <c r="FM95" s="242">
        <v>0</v>
      </c>
      <c r="FN95" s="240" t="s">
        <v>170</v>
      </c>
    </row>
    <row r="96" spans="2:170" ht="12.75">
      <c r="B96" s="236" t="s">
        <v>134</v>
      </c>
      <c r="C96" s="238">
        <v>868.51</v>
      </c>
      <c r="D96" s="237" t="s">
        <v>170</v>
      </c>
      <c r="E96" s="238">
        <v>43.55</v>
      </c>
      <c r="F96" s="237" t="s">
        <v>170</v>
      </c>
      <c r="G96" s="238">
        <v>408.28</v>
      </c>
      <c r="H96" s="237" t="s">
        <v>170</v>
      </c>
      <c r="I96" s="238">
        <v>440.85</v>
      </c>
      <c r="J96" s="237" t="s">
        <v>170</v>
      </c>
      <c r="K96" s="239">
        <v>0</v>
      </c>
      <c r="L96" s="237" t="s">
        <v>170</v>
      </c>
      <c r="M96" s="239">
        <v>0</v>
      </c>
      <c r="N96" s="237" t="s">
        <v>170</v>
      </c>
      <c r="O96" s="239">
        <v>0</v>
      </c>
      <c r="P96" s="237" t="s">
        <v>171</v>
      </c>
      <c r="Q96" s="238">
        <v>630.77</v>
      </c>
      <c r="R96" s="237" t="s">
        <v>170</v>
      </c>
      <c r="S96" s="238">
        <v>19.64</v>
      </c>
      <c r="T96" s="237" t="s">
        <v>170</v>
      </c>
      <c r="U96" s="238">
        <v>345.91</v>
      </c>
      <c r="V96" s="237" t="s">
        <v>170</v>
      </c>
      <c r="W96" s="238">
        <v>280.64</v>
      </c>
      <c r="X96" s="237" t="s">
        <v>170</v>
      </c>
      <c r="Y96" s="239">
        <v>0</v>
      </c>
      <c r="Z96" s="237" t="s">
        <v>170</v>
      </c>
      <c r="AA96" s="239">
        <v>0</v>
      </c>
      <c r="AB96" s="237" t="s">
        <v>170</v>
      </c>
      <c r="AC96" s="239">
        <v>0</v>
      </c>
      <c r="AD96" s="237" t="s">
        <v>171</v>
      </c>
      <c r="AE96" s="238">
        <v>875.13</v>
      </c>
      <c r="AF96" s="237" t="s">
        <v>170</v>
      </c>
      <c r="AG96" s="239">
        <v>26.4</v>
      </c>
      <c r="AH96" s="237" t="s">
        <v>170</v>
      </c>
      <c r="AI96" s="238">
        <v>484.66</v>
      </c>
      <c r="AJ96" s="237" t="s">
        <v>170</v>
      </c>
      <c r="AK96" s="238">
        <v>385.21</v>
      </c>
      <c r="AL96" s="237" t="s">
        <v>170</v>
      </c>
      <c r="AM96" s="239">
        <v>0</v>
      </c>
      <c r="AN96" s="237" t="s">
        <v>170</v>
      </c>
      <c r="AO96" s="239">
        <v>0</v>
      </c>
      <c r="AP96" s="237" t="s">
        <v>170</v>
      </c>
      <c r="AQ96" s="239">
        <v>0</v>
      </c>
      <c r="AR96" s="237" t="s">
        <v>171</v>
      </c>
      <c r="AS96" s="238">
        <v>1028.04</v>
      </c>
      <c r="AT96" s="237" t="s">
        <v>170</v>
      </c>
      <c r="AU96" s="238">
        <v>30.73</v>
      </c>
      <c r="AV96" s="237" t="s">
        <v>170</v>
      </c>
      <c r="AW96" s="238">
        <v>481.27</v>
      </c>
      <c r="AX96" s="237" t="s">
        <v>170</v>
      </c>
      <c r="AY96" s="239">
        <v>545.9</v>
      </c>
      <c r="AZ96" s="237" t="s">
        <v>170</v>
      </c>
      <c r="BA96" s="239">
        <v>0</v>
      </c>
      <c r="BB96" s="237" t="s">
        <v>170</v>
      </c>
      <c r="BC96" s="239">
        <v>0</v>
      </c>
      <c r="BD96" s="237" t="s">
        <v>170</v>
      </c>
      <c r="BE96" s="239">
        <v>0</v>
      </c>
      <c r="BF96" s="237" t="s">
        <v>171</v>
      </c>
      <c r="BG96" s="238">
        <v>875.78</v>
      </c>
      <c r="BH96" s="237" t="s">
        <v>170</v>
      </c>
      <c r="BI96" s="238">
        <v>32.67</v>
      </c>
      <c r="BJ96" s="237" t="s">
        <v>170</v>
      </c>
      <c r="BK96" s="238">
        <v>413.06</v>
      </c>
      <c r="BL96" s="237" t="s">
        <v>170</v>
      </c>
      <c r="BM96" s="238">
        <v>454.43</v>
      </c>
      <c r="BN96" s="237" t="s">
        <v>170</v>
      </c>
      <c r="BO96" s="239">
        <v>0</v>
      </c>
      <c r="BP96" s="237" t="s">
        <v>170</v>
      </c>
      <c r="BQ96" s="239">
        <v>0</v>
      </c>
      <c r="BR96" s="237" t="s">
        <v>170</v>
      </c>
      <c r="BS96" s="238">
        <v>0.57</v>
      </c>
      <c r="BT96" s="237" t="s">
        <v>170</v>
      </c>
      <c r="BU96" s="238">
        <v>1171.31</v>
      </c>
      <c r="BV96" s="237" t="s">
        <v>170</v>
      </c>
      <c r="BW96" s="238">
        <v>38.53</v>
      </c>
      <c r="BX96" s="237" t="s">
        <v>170</v>
      </c>
      <c r="BY96" s="239">
        <v>587</v>
      </c>
      <c r="BZ96" s="237" t="s">
        <v>170</v>
      </c>
      <c r="CA96" s="238">
        <v>576.45</v>
      </c>
      <c r="CB96" s="237" t="s">
        <v>170</v>
      </c>
      <c r="CC96" s="239">
        <v>0</v>
      </c>
      <c r="CD96" s="237" t="s">
        <v>170</v>
      </c>
      <c r="CE96" s="239">
        <v>0</v>
      </c>
      <c r="CF96" s="237" t="s">
        <v>170</v>
      </c>
      <c r="CG96" s="238">
        <v>0.94</v>
      </c>
      <c r="CH96" s="237" t="s">
        <v>170</v>
      </c>
      <c r="CI96" s="238">
        <v>1028.29</v>
      </c>
      <c r="CJ96" s="237" t="s">
        <v>170</v>
      </c>
      <c r="CK96" s="238">
        <v>47.63</v>
      </c>
      <c r="CL96" s="237" t="s">
        <v>170</v>
      </c>
      <c r="CM96" s="239">
        <v>510.9</v>
      </c>
      <c r="CN96" s="237" t="s">
        <v>170</v>
      </c>
      <c r="CO96" s="239">
        <v>461.3</v>
      </c>
      <c r="CP96" s="237" t="s">
        <v>170</v>
      </c>
      <c r="CQ96" s="239">
        <v>0</v>
      </c>
      <c r="CR96" s="237" t="s">
        <v>170</v>
      </c>
      <c r="CS96" s="239">
        <v>0</v>
      </c>
      <c r="CT96" s="237" t="s">
        <v>170</v>
      </c>
      <c r="CU96" s="238">
        <v>0.76</v>
      </c>
      <c r="CV96" s="237" t="s">
        <v>170</v>
      </c>
      <c r="CW96" s="238">
        <v>1437.96</v>
      </c>
      <c r="CX96" s="237" t="s">
        <v>170</v>
      </c>
      <c r="CY96" s="238">
        <v>132.44</v>
      </c>
      <c r="CZ96" s="237" t="s">
        <v>170</v>
      </c>
      <c r="DA96" s="239">
        <v>693.4</v>
      </c>
      <c r="DB96" s="237" t="s">
        <v>170</v>
      </c>
      <c r="DC96" s="238">
        <v>645.61</v>
      </c>
      <c r="DD96" s="237" t="s">
        <v>170</v>
      </c>
      <c r="DE96" s="239">
        <v>0</v>
      </c>
      <c r="DF96" s="237" t="s">
        <v>170</v>
      </c>
      <c r="DG96" s="239">
        <v>0</v>
      </c>
      <c r="DH96" s="237" t="s">
        <v>170</v>
      </c>
      <c r="DI96" s="238">
        <v>1.98</v>
      </c>
      <c r="DJ96" s="237" t="s">
        <v>170</v>
      </c>
      <c r="DK96" s="238">
        <v>1436.82</v>
      </c>
      <c r="DL96" s="237" t="s">
        <v>170</v>
      </c>
      <c r="DM96" s="238">
        <v>82.46</v>
      </c>
      <c r="DN96" s="237" t="s">
        <v>170</v>
      </c>
      <c r="DO96" s="238">
        <v>689.02</v>
      </c>
      <c r="DP96" s="237" t="s">
        <v>170</v>
      </c>
      <c r="DQ96" s="239">
        <v>700.5</v>
      </c>
      <c r="DR96" s="237" t="s">
        <v>170</v>
      </c>
      <c r="DS96" s="239">
        <v>0</v>
      </c>
      <c r="DT96" s="237" t="s">
        <v>170</v>
      </c>
      <c r="DU96" s="239">
        <v>0</v>
      </c>
      <c r="DV96" s="237" t="s">
        <v>170</v>
      </c>
      <c r="DW96" s="238">
        <v>1.61</v>
      </c>
      <c r="DX96" s="237" t="s">
        <v>170</v>
      </c>
      <c r="DY96" s="238">
        <v>1385.61</v>
      </c>
      <c r="DZ96" s="237" t="s">
        <v>170</v>
      </c>
      <c r="EA96" s="238">
        <v>72.05</v>
      </c>
      <c r="EB96" s="237" t="s">
        <v>170</v>
      </c>
      <c r="EC96" s="238">
        <v>601.71</v>
      </c>
      <c r="ED96" s="237" t="s">
        <v>170</v>
      </c>
      <c r="EE96" s="238">
        <v>751.58</v>
      </c>
      <c r="EF96" s="237" t="s">
        <v>170</v>
      </c>
      <c r="EG96" s="239">
        <v>0</v>
      </c>
      <c r="EH96" s="237" t="s">
        <v>170</v>
      </c>
      <c r="EI96" s="239">
        <v>0</v>
      </c>
      <c r="EJ96" s="237" t="s">
        <v>170</v>
      </c>
      <c r="EK96" s="238">
        <v>1.59</v>
      </c>
      <c r="EL96" s="237" t="s">
        <v>170</v>
      </c>
      <c r="EM96" s="238">
        <v>1158.23</v>
      </c>
      <c r="EN96" s="237" t="s">
        <v>170</v>
      </c>
      <c r="EO96" s="238">
        <v>71.88</v>
      </c>
      <c r="EP96" s="237" t="s">
        <v>170</v>
      </c>
      <c r="EQ96" s="238">
        <v>574.19</v>
      </c>
      <c r="ER96" s="237" t="s">
        <v>170</v>
      </c>
      <c r="ES96" s="238">
        <v>540.21</v>
      </c>
      <c r="ET96" s="237" t="s">
        <v>170</v>
      </c>
      <c r="EU96" s="239">
        <v>0</v>
      </c>
      <c r="EV96" s="237" t="s">
        <v>170</v>
      </c>
      <c r="EW96" s="239">
        <v>0</v>
      </c>
      <c r="EX96" s="237" t="s">
        <v>170</v>
      </c>
      <c r="EY96" s="238">
        <v>0.97</v>
      </c>
      <c r="EZ96" s="237" t="s">
        <v>170</v>
      </c>
      <c r="FA96" s="238">
        <v>1071.37</v>
      </c>
      <c r="FB96" s="237" t="s">
        <v>170</v>
      </c>
      <c r="FC96" s="238">
        <v>85.89</v>
      </c>
      <c r="FD96" s="237" t="s">
        <v>170</v>
      </c>
      <c r="FE96" s="238">
        <v>608.11</v>
      </c>
      <c r="FF96" s="237" t="s">
        <v>170</v>
      </c>
      <c r="FG96" s="238">
        <v>398.56</v>
      </c>
      <c r="FH96" s="237" t="s">
        <v>170</v>
      </c>
      <c r="FI96" s="239">
        <v>0</v>
      </c>
      <c r="FJ96" s="237" t="s">
        <v>170</v>
      </c>
      <c r="FK96" s="239">
        <v>0</v>
      </c>
      <c r="FL96" s="237" t="s">
        <v>170</v>
      </c>
      <c r="FM96" s="238">
        <v>0.76</v>
      </c>
      <c r="FN96" s="237" t="s">
        <v>170</v>
      </c>
    </row>
    <row r="97" spans="2:170" ht="12.75">
      <c r="B97" s="236" t="s">
        <v>306</v>
      </c>
      <c r="C97" s="242">
        <v>3091</v>
      </c>
      <c r="D97" s="240" t="s">
        <v>170</v>
      </c>
      <c r="E97" s="242">
        <v>91</v>
      </c>
      <c r="F97" s="240" t="s">
        <v>170</v>
      </c>
      <c r="G97" s="242">
        <v>1335</v>
      </c>
      <c r="H97" s="240" t="s">
        <v>170</v>
      </c>
      <c r="I97" s="242">
        <v>102</v>
      </c>
      <c r="J97" s="240" t="s">
        <v>170</v>
      </c>
      <c r="K97" s="242">
        <v>0</v>
      </c>
      <c r="L97" s="240" t="s">
        <v>170</v>
      </c>
      <c r="M97" s="242">
        <v>1527</v>
      </c>
      <c r="N97" s="240" t="s">
        <v>170</v>
      </c>
      <c r="O97" s="242">
        <v>127</v>
      </c>
      <c r="P97" s="240" t="s">
        <v>170</v>
      </c>
      <c r="Q97" s="242">
        <v>2975</v>
      </c>
      <c r="R97" s="240" t="s">
        <v>170</v>
      </c>
      <c r="S97" s="242">
        <v>110</v>
      </c>
      <c r="T97" s="240" t="s">
        <v>170</v>
      </c>
      <c r="U97" s="242">
        <v>1370</v>
      </c>
      <c r="V97" s="240" t="s">
        <v>170</v>
      </c>
      <c r="W97" s="242">
        <v>122</v>
      </c>
      <c r="X97" s="240" t="s">
        <v>170</v>
      </c>
      <c r="Y97" s="242">
        <v>0</v>
      </c>
      <c r="Z97" s="240" t="s">
        <v>170</v>
      </c>
      <c r="AA97" s="242">
        <v>1373</v>
      </c>
      <c r="AB97" s="240" t="s">
        <v>170</v>
      </c>
      <c r="AC97" s="240" t="s">
        <v>56</v>
      </c>
      <c r="AD97" s="240" t="s">
        <v>170</v>
      </c>
      <c r="AE97" s="242">
        <v>3092</v>
      </c>
      <c r="AF97" s="240" t="s">
        <v>170</v>
      </c>
      <c r="AG97" s="242">
        <v>102</v>
      </c>
      <c r="AH97" s="240" t="s">
        <v>170</v>
      </c>
      <c r="AI97" s="242">
        <v>1523</v>
      </c>
      <c r="AJ97" s="240" t="s">
        <v>170</v>
      </c>
      <c r="AK97" s="242">
        <v>180</v>
      </c>
      <c r="AL97" s="240" t="s">
        <v>170</v>
      </c>
      <c r="AM97" s="242">
        <v>0</v>
      </c>
      <c r="AN97" s="240" t="s">
        <v>170</v>
      </c>
      <c r="AO97" s="242">
        <v>1287</v>
      </c>
      <c r="AP97" s="240" t="s">
        <v>170</v>
      </c>
      <c r="AQ97" s="240" t="s">
        <v>56</v>
      </c>
      <c r="AR97" s="240" t="s">
        <v>170</v>
      </c>
      <c r="AS97" s="242">
        <v>3579</v>
      </c>
      <c r="AT97" s="240" t="s">
        <v>170</v>
      </c>
      <c r="AU97" s="242">
        <v>110</v>
      </c>
      <c r="AV97" s="240" t="s">
        <v>170</v>
      </c>
      <c r="AW97" s="242">
        <v>1638</v>
      </c>
      <c r="AX97" s="240" t="s">
        <v>170</v>
      </c>
      <c r="AY97" s="242">
        <v>150</v>
      </c>
      <c r="AZ97" s="240" t="s">
        <v>170</v>
      </c>
      <c r="BA97" s="242">
        <v>0</v>
      </c>
      <c r="BB97" s="240" t="s">
        <v>170</v>
      </c>
      <c r="BC97" s="242">
        <v>1391</v>
      </c>
      <c r="BD97" s="240" t="s">
        <v>170</v>
      </c>
      <c r="BE97" s="242">
        <v>220</v>
      </c>
      <c r="BF97" s="240" t="s">
        <v>170</v>
      </c>
      <c r="BG97" s="242">
        <v>3442</v>
      </c>
      <c r="BH97" s="240" t="s">
        <v>170</v>
      </c>
      <c r="BI97" s="242">
        <v>120</v>
      </c>
      <c r="BJ97" s="240" t="s">
        <v>170</v>
      </c>
      <c r="BK97" s="242">
        <v>1638</v>
      </c>
      <c r="BL97" s="240" t="s">
        <v>170</v>
      </c>
      <c r="BM97" s="242">
        <v>150</v>
      </c>
      <c r="BN97" s="240" t="s">
        <v>170</v>
      </c>
      <c r="BO97" s="242">
        <v>0</v>
      </c>
      <c r="BP97" s="240" t="s">
        <v>171</v>
      </c>
      <c r="BQ97" s="242">
        <v>1214</v>
      </c>
      <c r="BR97" s="240" t="s">
        <v>170</v>
      </c>
      <c r="BS97" s="242">
        <v>267</v>
      </c>
      <c r="BT97" s="240" t="s">
        <v>170</v>
      </c>
      <c r="BU97" s="241">
        <v>3488.65</v>
      </c>
      <c r="BV97" s="240" t="s">
        <v>170</v>
      </c>
      <c r="BW97" s="241">
        <v>127.47</v>
      </c>
      <c r="BX97" s="240" t="s">
        <v>170</v>
      </c>
      <c r="BY97" s="241">
        <v>1700.38</v>
      </c>
      <c r="BZ97" s="240" t="s">
        <v>170</v>
      </c>
      <c r="CA97" s="242">
        <v>169.8</v>
      </c>
      <c r="CB97" s="240" t="s">
        <v>170</v>
      </c>
      <c r="CC97" s="242">
        <v>0</v>
      </c>
      <c r="CD97" s="240" t="s">
        <v>170</v>
      </c>
      <c r="CE97" s="241">
        <v>1232.31</v>
      </c>
      <c r="CF97" s="240" t="s">
        <v>170</v>
      </c>
      <c r="CG97" s="241">
        <v>262.86</v>
      </c>
      <c r="CH97" s="240" t="s">
        <v>170</v>
      </c>
      <c r="CI97" s="241">
        <v>3891.53</v>
      </c>
      <c r="CJ97" s="240" t="s">
        <v>170</v>
      </c>
      <c r="CK97" s="241">
        <v>61.19</v>
      </c>
      <c r="CL97" s="240" t="s">
        <v>170</v>
      </c>
      <c r="CM97" s="241">
        <v>1998.53</v>
      </c>
      <c r="CN97" s="240" t="s">
        <v>170</v>
      </c>
      <c r="CO97" s="241">
        <v>144.07</v>
      </c>
      <c r="CP97" s="240" t="s">
        <v>170</v>
      </c>
      <c r="CQ97" s="242">
        <v>0</v>
      </c>
      <c r="CR97" s="240" t="s">
        <v>170</v>
      </c>
      <c r="CS97" s="241">
        <v>1437.69</v>
      </c>
      <c r="CT97" s="240" t="s">
        <v>170</v>
      </c>
      <c r="CU97" s="241">
        <v>251.74</v>
      </c>
      <c r="CV97" s="240" t="s">
        <v>170</v>
      </c>
      <c r="CW97" s="241">
        <v>4031.03</v>
      </c>
      <c r="CX97" s="240" t="s">
        <v>170</v>
      </c>
      <c r="CY97" s="241">
        <v>126.92</v>
      </c>
      <c r="CZ97" s="240" t="s">
        <v>170</v>
      </c>
      <c r="DA97" s="241">
        <v>1989.69</v>
      </c>
      <c r="DB97" s="240" t="s">
        <v>170</v>
      </c>
      <c r="DC97" s="241">
        <v>142.44</v>
      </c>
      <c r="DD97" s="240" t="s">
        <v>170</v>
      </c>
      <c r="DE97" s="242">
        <v>0</v>
      </c>
      <c r="DF97" s="240" t="s">
        <v>170</v>
      </c>
      <c r="DG97" s="241">
        <v>1508.11</v>
      </c>
      <c r="DH97" s="240" t="s">
        <v>170</v>
      </c>
      <c r="DI97" s="241">
        <v>257.17</v>
      </c>
      <c r="DJ97" s="240" t="s">
        <v>170</v>
      </c>
      <c r="DK97" s="241">
        <v>3964.69</v>
      </c>
      <c r="DL97" s="240" t="s">
        <v>170</v>
      </c>
      <c r="DM97" s="241">
        <v>183.56</v>
      </c>
      <c r="DN97" s="240" t="s">
        <v>170</v>
      </c>
      <c r="DO97" s="241">
        <v>2132.58</v>
      </c>
      <c r="DP97" s="240" t="s">
        <v>170</v>
      </c>
      <c r="DQ97" s="241">
        <v>154.36</v>
      </c>
      <c r="DR97" s="240" t="s">
        <v>170</v>
      </c>
      <c r="DS97" s="242">
        <v>0</v>
      </c>
      <c r="DT97" s="240" t="s">
        <v>170</v>
      </c>
      <c r="DU97" s="241">
        <v>1290.99</v>
      </c>
      <c r="DV97" s="240" t="s">
        <v>170</v>
      </c>
      <c r="DW97" s="241">
        <v>210.29</v>
      </c>
      <c r="DX97" s="240" t="s">
        <v>170</v>
      </c>
      <c r="DY97" s="242">
        <v>3692.1</v>
      </c>
      <c r="DZ97" s="240" t="s">
        <v>170</v>
      </c>
      <c r="EA97" s="241">
        <v>122.67</v>
      </c>
      <c r="EB97" s="240" t="s">
        <v>170</v>
      </c>
      <c r="EC97" s="241">
        <v>2101.07</v>
      </c>
      <c r="ED97" s="240" t="s">
        <v>170</v>
      </c>
      <c r="EE97" s="241">
        <v>158.48</v>
      </c>
      <c r="EF97" s="240" t="s">
        <v>170</v>
      </c>
      <c r="EG97" s="242">
        <v>0</v>
      </c>
      <c r="EH97" s="240" t="s">
        <v>170</v>
      </c>
      <c r="EI97" s="241">
        <v>1041.59</v>
      </c>
      <c r="EJ97" s="240" t="s">
        <v>170</v>
      </c>
      <c r="EK97" s="241">
        <v>279.03</v>
      </c>
      <c r="EL97" s="240" t="s">
        <v>170</v>
      </c>
      <c r="EM97" s="241">
        <v>4385.62</v>
      </c>
      <c r="EN97" s="240" t="s">
        <v>170</v>
      </c>
      <c r="EO97" s="241">
        <v>141.75</v>
      </c>
      <c r="EP97" s="240" t="s">
        <v>170</v>
      </c>
      <c r="EQ97" s="241">
        <v>2456.84</v>
      </c>
      <c r="ER97" s="240" t="s">
        <v>170</v>
      </c>
      <c r="ES97" s="241">
        <v>186.26</v>
      </c>
      <c r="ET97" s="240" t="s">
        <v>170</v>
      </c>
      <c r="EU97" s="242">
        <v>0</v>
      </c>
      <c r="EV97" s="240" t="s">
        <v>170</v>
      </c>
      <c r="EW97" s="241">
        <v>1320.33</v>
      </c>
      <c r="EX97" s="240" t="s">
        <v>170</v>
      </c>
      <c r="EY97" s="241">
        <v>292.18</v>
      </c>
      <c r="EZ97" s="240" t="s">
        <v>170</v>
      </c>
      <c r="FA97" s="241">
        <v>4761.44</v>
      </c>
      <c r="FB97" s="240" t="s">
        <v>170</v>
      </c>
      <c r="FC97" s="241">
        <v>152.97</v>
      </c>
      <c r="FD97" s="240" t="s">
        <v>170</v>
      </c>
      <c r="FE97" s="241">
        <v>2593.05</v>
      </c>
      <c r="FF97" s="240" t="s">
        <v>170</v>
      </c>
      <c r="FG97" s="241">
        <v>157.45</v>
      </c>
      <c r="FH97" s="240" t="s">
        <v>170</v>
      </c>
      <c r="FI97" s="242">
        <v>0</v>
      </c>
      <c r="FJ97" s="240" t="s">
        <v>171</v>
      </c>
      <c r="FK97" s="241">
        <v>1613.74</v>
      </c>
      <c r="FL97" s="240" t="s">
        <v>170</v>
      </c>
      <c r="FM97" s="241">
        <v>249.71</v>
      </c>
      <c r="FN97" s="240" t="s">
        <v>170</v>
      </c>
    </row>
    <row r="98" spans="2:170" ht="12.75">
      <c r="B98" s="236" t="s">
        <v>198</v>
      </c>
      <c r="C98" s="237" t="s">
        <v>56</v>
      </c>
      <c r="D98" s="237" t="s">
        <v>170</v>
      </c>
      <c r="E98" s="237" t="s">
        <v>56</v>
      </c>
      <c r="F98" s="237" t="s">
        <v>170</v>
      </c>
      <c r="G98" s="239">
        <v>0</v>
      </c>
      <c r="H98" s="237" t="s">
        <v>170</v>
      </c>
      <c r="I98" s="239">
        <v>0</v>
      </c>
      <c r="J98" s="237" t="s">
        <v>170</v>
      </c>
      <c r="K98" s="237" t="s">
        <v>56</v>
      </c>
      <c r="L98" s="237" t="s">
        <v>170</v>
      </c>
      <c r="M98" s="237" t="s">
        <v>56</v>
      </c>
      <c r="N98" s="237" t="s">
        <v>170</v>
      </c>
      <c r="O98" s="237" t="s">
        <v>56</v>
      </c>
      <c r="P98" s="237" t="s">
        <v>170</v>
      </c>
      <c r="Q98" s="239">
        <v>1.2</v>
      </c>
      <c r="R98" s="237" t="s">
        <v>170</v>
      </c>
      <c r="S98" s="237" t="s">
        <v>56</v>
      </c>
      <c r="T98" s="237" t="s">
        <v>170</v>
      </c>
      <c r="U98" s="239">
        <v>1.2</v>
      </c>
      <c r="V98" s="237" t="s">
        <v>170</v>
      </c>
      <c r="W98" s="237" t="s">
        <v>56</v>
      </c>
      <c r="X98" s="237" t="s">
        <v>170</v>
      </c>
      <c r="Y98" s="237" t="s">
        <v>56</v>
      </c>
      <c r="Z98" s="237" t="s">
        <v>170</v>
      </c>
      <c r="AA98" s="237" t="s">
        <v>56</v>
      </c>
      <c r="AB98" s="237" t="s">
        <v>170</v>
      </c>
      <c r="AC98" s="237" t="s">
        <v>56</v>
      </c>
      <c r="AD98" s="237" t="s">
        <v>170</v>
      </c>
      <c r="AE98" s="237" t="s">
        <v>56</v>
      </c>
      <c r="AF98" s="237" t="s">
        <v>170</v>
      </c>
      <c r="AG98" s="237" t="s">
        <v>56</v>
      </c>
      <c r="AH98" s="237" t="s">
        <v>170</v>
      </c>
      <c r="AI98" s="239">
        <v>0.5</v>
      </c>
      <c r="AJ98" s="237" t="s">
        <v>170</v>
      </c>
      <c r="AK98" s="237" t="s">
        <v>56</v>
      </c>
      <c r="AL98" s="237" t="s">
        <v>170</v>
      </c>
      <c r="AM98" s="237" t="s">
        <v>56</v>
      </c>
      <c r="AN98" s="237" t="s">
        <v>170</v>
      </c>
      <c r="AO98" s="237" t="s">
        <v>56</v>
      </c>
      <c r="AP98" s="237" t="s">
        <v>170</v>
      </c>
      <c r="AQ98" s="237" t="s">
        <v>56</v>
      </c>
      <c r="AR98" s="237" t="s">
        <v>170</v>
      </c>
      <c r="AS98" s="237" t="s">
        <v>56</v>
      </c>
      <c r="AT98" s="237" t="s">
        <v>170</v>
      </c>
      <c r="AU98" s="237" t="s">
        <v>56</v>
      </c>
      <c r="AV98" s="237" t="s">
        <v>170</v>
      </c>
      <c r="AW98" s="239">
        <v>0.5</v>
      </c>
      <c r="AX98" s="237" t="s">
        <v>44</v>
      </c>
      <c r="AY98" s="237" t="s">
        <v>56</v>
      </c>
      <c r="AZ98" s="237" t="s">
        <v>170</v>
      </c>
      <c r="BA98" s="237" t="s">
        <v>56</v>
      </c>
      <c r="BB98" s="237" t="s">
        <v>170</v>
      </c>
      <c r="BC98" s="237" t="s">
        <v>56</v>
      </c>
      <c r="BD98" s="237" t="s">
        <v>170</v>
      </c>
      <c r="BE98" s="239">
        <v>0.1</v>
      </c>
      <c r="BF98" s="237" t="s">
        <v>44</v>
      </c>
      <c r="BG98" s="237" t="s">
        <v>56</v>
      </c>
      <c r="BH98" s="237" t="s">
        <v>170</v>
      </c>
      <c r="BI98" s="237" t="s">
        <v>56</v>
      </c>
      <c r="BJ98" s="237" t="s">
        <v>170</v>
      </c>
      <c r="BK98" s="239">
        <v>0.6</v>
      </c>
      <c r="BL98" s="237" t="s">
        <v>170</v>
      </c>
      <c r="BM98" s="237" t="s">
        <v>56</v>
      </c>
      <c r="BN98" s="237" t="s">
        <v>170</v>
      </c>
      <c r="BO98" s="237" t="s">
        <v>56</v>
      </c>
      <c r="BP98" s="237" t="s">
        <v>170</v>
      </c>
      <c r="BQ98" s="237" t="s">
        <v>56</v>
      </c>
      <c r="BR98" s="237" t="s">
        <v>170</v>
      </c>
      <c r="BS98" s="238">
        <v>0.01</v>
      </c>
      <c r="BT98" s="237" t="s">
        <v>170</v>
      </c>
      <c r="BU98" s="237" t="s">
        <v>56</v>
      </c>
      <c r="BV98" s="237" t="s">
        <v>170</v>
      </c>
      <c r="BW98" s="237" t="s">
        <v>56</v>
      </c>
      <c r="BX98" s="237" t="s">
        <v>170</v>
      </c>
      <c r="BY98" s="239">
        <v>0.6</v>
      </c>
      <c r="BZ98" s="237" t="s">
        <v>170</v>
      </c>
      <c r="CA98" s="237" t="s">
        <v>56</v>
      </c>
      <c r="CB98" s="237" t="s">
        <v>170</v>
      </c>
      <c r="CC98" s="237" t="s">
        <v>56</v>
      </c>
      <c r="CD98" s="237" t="s">
        <v>170</v>
      </c>
      <c r="CE98" s="237" t="s">
        <v>56</v>
      </c>
      <c r="CF98" s="237" t="s">
        <v>170</v>
      </c>
      <c r="CG98" s="237" t="s">
        <v>56</v>
      </c>
      <c r="CH98" s="237" t="s">
        <v>170</v>
      </c>
      <c r="CI98" s="237" t="s">
        <v>56</v>
      </c>
      <c r="CJ98" s="237" t="s">
        <v>170</v>
      </c>
      <c r="CK98" s="237" t="s">
        <v>56</v>
      </c>
      <c r="CL98" s="237" t="s">
        <v>170</v>
      </c>
      <c r="CM98" s="239">
        <v>0.2</v>
      </c>
      <c r="CN98" s="237" t="s">
        <v>170</v>
      </c>
      <c r="CO98" s="237" t="s">
        <v>56</v>
      </c>
      <c r="CP98" s="237" t="s">
        <v>170</v>
      </c>
      <c r="CQ98" s="237" t="s">
        <v>56</v>
      </c>
      <c r="CR98" s="237" t="s">
        <v>170</v>
      </c>
      <c r="CS98" s="237" t="s">
        <v>56</v>
      </c>
      <c r="CT98" s="237" t="s">
        <v>170</v>
      </c>
      <c r="CU98" s="237" t="s">
        <v>56</v>
      </c>
      <c r="CV98" s="237" t="s">
        <v>170</v>
      </c>
      <c r="CW98" s="237" t="s">
        <v>56</v>
      </c>
      <c r="CX98" s="237" t="s">
        <v>170</v>
      </c>
      <c r="CY98" s="239">
        <v>0</v>
      </c>
      <c r="CZ98" s="237" t="s">
        <v>170</v>
      </c>
      <c r="DA98" s="238">
        <v>0.03</v>
      </c>
      <c r="DB98" s="237" t="s">
        <v>170</v>
      </c>
      <c r="DC98" s="239">
        <v>0</v>
      </c>
      <c r="DD98" s="237" t="s">
        <v>170</v>
      </c>
      <c r="DE98" s="239">
        <v>0</v>
      </c>
      <c r="DF98" s="237" t="s">
        <v>170</v>
      </c>
      <c r="DG98" s="239">
        <v>0</v>
      </c>
      <c r="DH98" s="237" t="s">
        <v>170</v>
      </c>
      <c r="DI98" s="239">
        <v>0</v>
      </c>
      <c r="DJ98" s="237" t="s">
        <v>170</v>
      </c>
      <c r="DK98" s="237" t="s">
        <v>56</v>
      </c>
      <c r="DL98" s="237" t="s">
        <v>170</v>
      </c>
      <c r="DM98" s="237" t="s">
        <v>56</v>
      </c>
      <c r="DN98" s="237" t="s">
        <v>170</v>
      </c>
      <c r="DO98" s="238">
        <v>0.15</v>
      </c>
      <c r="DP98" s="237" t="s">
        <v>170</v>
      </c>
      <c r="DQ98" s="239">
        <v>0</v>
      </c>
      <c r="DR98" s="237" t="s">
        <v>171</v>
      </c>
      <c r="DS98" s="239">
        <v>0</v>
      </c>
      <c r="DT98" s="237" t="s">
        <v>170</v>
      </c>
      <c r="DU98" s="239">
        <v>0</v>
      </c>
      <c r="DV98" s="237" t="s">
        <v>170</v>
      </c>
      <c r="DW98" s="239">
        <v>0</v>
      </c>
      <c r="DX98" s="237" t="s">
        <v>170</v>
      </c>
      <c r="DY98" s="237" t="s">
        <v>56</v>
      </c>
      <c r="DZ98" s="237" t="s">
        <v>170</v>
      </c>
      <c r="EA98" s="237" t="s">
        <v>56</v>
      </c>
      <c r="EB98" s="237" t="s">
        <v>170</v>
      </c>
      <c r="EC98" s="238">
        <v>0.23</v>
      </c>
      <c r="ED98" s="237" t="s">
        <v>170</v>
      </c>
      <c r="EE98" s="239">
        <v>0</v>
      </c>
      <c r="EF98" s="237" t="s">
        <v>171</v>
      </c>
      <c r="EG98" s="239">
        <v>0</v>
      </c>
      <c r="EH98" s="237" t="s">
        <v>170</v>
      </c>
      <c r="EI98" s="237" t="s">
        <v>56</v>
      </c>
      <c r="EJ98" s="237" t="s">
        <v>170</v>
      </c>
      <c r="EK98" s="239">
        <v>0</v>
      </c>
      <c r="EL98" s="237" t="s">
        <v>170</v>
      </c>
      <c r="EM98" s="237" t="s">
        <v>56</v>
      </c>
      <c r="EN98" s="237" t="s">
        <v>170</v>
      </c>
      <c r="EO98" s="239">
        <v>0</v>
      </c>
      <c r="EP98" s="237" t="s">
        <v>170</v>
      </c>
      <c r="EQ98" s="238">
        <v>0.21</v>
      </c>
      <c r="ER98" s="237" t="s">
        <v>170</v>
      </c>
      <c r="ES98" s="239">
        <v>0</v>
      </c>
      <c r="ET98" s="237" t="s">
        <v>171</v>
      </c>
      <c r="EU98" s="239">
        <v>0</v>
      </c>
      <c r="EV98" s="237" t="s">
        <v>170</v>
      </c>
      <c r="EW98" s="239">
        <v>0</v>
      </c>
      <c r="EX98" s="237" t="s">
        <v>170</v>
      </c>
      <c r="EY98" s="239">
        <v>0</v>
      </c>
      <c r="EZ98" s="237" t="s">
        <v>170</v>
      </c>
      <c r="FA98" s="238">
        <v>0.26</v>
      </c>
      <c r="FB98" s="237" t="s">
        <v>170</v>
      </c>
      <c r="FC98" s="239">
        <v>0</v>
      </c>
      <c r="FD98" s="237" t="s">
        <v>170</v>
      </c>
      <c r="FE98" s="238">
        <v>0.24</v>
      </c>
      <c r="FF98" s="237" t="s">
        <v>170</v>
      </c>
      <c r="FG98" s="239">
        <v>0</v>
      </c>
      <c r="FH98" s="237" t="s">
        <v>171</v>
      </c>
      <c r="FI98" s="239">
        <v>0</v>
      </c>
      <c r="FJ98" s="237" t="s">
        <v>170</v>
      </c>
      <c r="FK98" s="239">
        <v>0</v>
      </c>
      <c r="FL98" s="237" t="s">
        <v>170</v>
      </c>
      <c r="FM98" s="239">
        <v>0</v>
      </c>
      <c r="FN98" s="237" t="s">
        <v>170</v>
      </c>
    </row>
    <row r="99" spans="2:170" ht="12.75"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</row>
    <row r="100" spans="2:170" ht="12.75">
      <c r="B100" s="232" t="s">
        <v>259</v>
      </c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</row>
    <row r="101" spans="2:170" ht="12.75">
      <c r="B101" s="232" t="s">
        <v>56</v>
      </c>
      <c r="C101" s="231" t="s">
        <v>178</v>
      </c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</row>
    <row r="102" spans="2:170" ht="12.75">
      <c r="B102" s="232" t="s">
        <v>175</v>
      </c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</row>
    <row r="103" spans="2:170" ht="12.75">
      <c r="B103" s="232" t="s">
        <v>176</v>
      </c>
      <c r="C103" s="231" t="s">
        <v>177</v>
      </c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</row>
    <row r="104" spans="2:170" ht="12.75">
      <c r="B104" s="232" t="s">
        <v>179</v>
      </c>
      <c r="C104" s="231" t="s">
        <v>180</v>
      </c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</row>
    <row r="105" spans="2:170" ht="12.75">
      <c r="B105" s="232" t="s">
        <v>172</v>
      </c>
      <c r="C105" s="231" t="s">
        <v>260</v>
      </c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</row>
    <row r="106" spans="2:170" ht="12.75">
      <c r="B106" s="232" t="s">
        <v>44</v>
      </c>
      <c r="C106" s="231" t="s">
        <v>181</v>
      </c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</row>
    <row r="107" spans="2:170" ht="12.75">
      <c r="B107" s="232" t="s">
        <v>171</v>
      </c>
      <c r="C107" s="231" t="s">
        <v>182</v>
      </c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</row>
    <row r="108" spans="2:170" ht="12.75">
      <c r="B108" s="232" t="s">
        <v>174</v>
      </c>
      <c r="C108" s="231" t="s">
        <v>183</v>
      </c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</row>
    <row r="109" spans="2:170" ht="12.75">
      <c r="B109" s="232" t="s">
        <v>173</v>
      </c>
      <c r="C109" s="231" t="s">
        <v>188</v>
      </c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</row>
    <row r="110" spans="2:170" ht="12.75">
      <c r="B110" s="51" t="s">
        <v>189</v>
      </c>
      <c r="C110" s="50" t="s">
        <v>190</v>
      </c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</row>
  </sheetData>
  <mergeCells count="96">
    <mergeCell ref="FM59:FN59"/>
    <mergeCell ref="EQ59:ER59"/>
    <mergeCell ref="ES59:ET59"/>
    <mergeCell ref="EU59:EV59"/>
    <mergeCell ref="EW59:EX59"/>
    <mergeCell ref="EY59:EZ59"/>
    <mergeCell ref="FA59:FB59"/>
    <mergeCell ref="FC59:FD59"/>
    <mergeCell ref="FE59:FF59"/>
    <mergeCell ref="FG59:FH59"/>
    <mergeCell ref="FI59:FJ59"/>
    <mergeCell ref="FK59:FL59"/>
    <mergeCell ref="EO59:EP59"/>
    <mergeCell ref="DS59:DT59"/>
    <mergeCell ref="DU59:DV59"/>
    <mergeCell ref="DW59:DX59"/>
    <mergeCell ref="DY59:DZ59"/>
    <mergeCell ref="EA59:EB59"/>
    <mergeCell ref="EC59:ED59"/>
    <mergeCell ref="EE59:EF59"/>
    <mergeCell ref="EG59:EH59"/>
    <mergeCell ref="EI59:EJ59"/>
    <mergeCell ref="EK59:EL59"/>
    <mergeCell ref="EM59:EN59"/>
    <mergeCell ref="DQ59:DR59"/>
    <mergeCell ref="CU59:CV59"/>
    <mergeCell ref="CW59:CX59"/>
    <mergeCell ref="CY59:CZ59"/>
    <mergeCell ref="DA59:DB59"/>
    <mergeCell ref="DC59:DD59"/>
    <mergeCell ref="DE59:DF59"/>
    <mergeCell ref="DG59:DH59"/>
    <mergeCell ref="DI59:DJ59"/>
    <mergeCell ref="DK59:DL59"/>
    <mergeCell ref="DM59:DN59"/>
    <mergeCell ref="DO59:DP59"/>
    <mergeCell ref="CS59:CT59"/>
    <mergeCell ref="BW59:BX59"/>
    <mergeCell ref="BY59:BZ59"/>
    <mergeCell ref="CA59:CB59"/>
    <mergeCell ref="CC59:CD59"/>
    <mergeCell ref="CE59:CF59"/>
    <mergeCell ref="CG59:CH59"/>
    <mergeCell ref="CI59:CJ59"/>
    <mergeCell ref="CK59:CL59"/>
    <mergeCell ref="CM59:CN59"/>
    <mergeCell ref="CO59:CP59"/>
    <mergeCell ref="CQ59:CR59"/>
    <mergeCell ref="BU59:BV59"/>
    <mergeCell ref="AY59:AZ59"/>
    <mergeCell ref="BA59:BB59"/>
    <mergeCell ref="BC59:BD59"/>
    <mergeCell ref="BE59:BF59"/>
    <mergeCell ref="BG59:BH59"/>
    <mergeCell ref="BI59:BJ59"/>
    <mergeCell ref="BK59:BL59"/>
    <mergeCell ref="BM59:BN59"/>
    <mergeCell ref="BO59:BP59"/>
    <mergeCell ref="BQ59:BR59"/>
    <mergeCell ref="BS59:BT59"/>
    <mergeCell ref="AW59:AX59"/>
    <mergeCell ref="AA59:AB59"/>
    <mergeCell ref="AC59:AD59"/>
    <mergeCell ref="AE59:AF59"/>
    <mergeCell ref="AG59:AH59"/>
    <mergeCell ref="AI59:AJ59"/>
    <mergeCell ref="AK59:AL59"/>
    <mergeCell ref="AM59:AN59"/>
    <mergeCell ref="AO59:AP59"/>
    <mergeCell ref="AQ59:AR59"/>
    <mergeCell ref="AS59:AT59"/>
    <mergeCell ref="AU59:AV59"/>
    <mergeCell ref="Y59:Z59"/>
    <mergeCell ref="C59:D59"/>
    <mergeCell ref="E59:F59"/>
    <mergeCell ref="G59:H59"/>
    <mergeCell ref="I59:J59"/>
    <mergeCell ref="K59:L59"/>
    <mergeCell ref="M59:N59"/>
    <mergeCell ref="O59:P59"/>
    <mergeCell ref="Q59:R59"/>
    <mergeCell ref="S59:T59"/>
    <mergeCell ref="U59:V59"/>
    <mergeCell ref="W59:X59"/>
    <mergeCell ref="FA58:FN58"/>
    <mergeCell ref="C58:P58"/>
    <mergeCell ref="Q58:AD58"/>
    <mergeCell ref="AE58:AR58"/>
    <mergeCell ref="AS58:BF58"/>
    <mergeCell ref="BG58:BT58"/>
    <mergeCell ref="BU58:CH58"/>
    <mergeCell ref="CI58:CV58"/>
    <mergeCell ref="CW58:DJ58"/>
    <mergeCell ref="DK58:DX58"/>
    <mergeCell ref="DY58:EL58"/>
    <mergeCell ref="EM58:EZ5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92D050"/>
  </sheetPr>
  <dimension ref="B2:L29"/>
  <sheetViews>
    <sheetView showGridLines="0" workbookViewId="0" topLeftCell="A1"/>
  </sheetViews>
  <sheetFormatPr defaultColWidth="9.140625" defaultRowHeight="12.75"/>
  <cols>
    <col min="1" max="16384" width="9.140625" style="2" customWidth="1"/>
  </cols>
  <sheetData>
    <row r="2" spans="2:10" ht="12.75">
      <c r="B2" s="153" t="s">
        <v>300</v>
      </c>
      <c r="J2" s="154"/>
    </row>
    <row r="3" ht="12.75">
      <c r="B3" s="155" t="s">
        <v>329</v>
      </c>
    </row>
    <row r="5" spans="2:12" ht="12.75">
      <c r="B5" s="303" t="s">
        <v>348</v>
      </c>
      <c r="C5" s="303"/>
      <c r="D5" s="303"/>
      <c r="E5" s="303"/>
      <c r="F5" s="303"/>
      <c r="G5" s="303"/>
      <c r="H5" s="303"/>
      <c r="I5" s="303"/>
      <c r="J5" s="303"/>
      <c r="K5" s="303"/>
      <c r="L5" s="303"/>
    </row>
    <row r="29" spans="2:12" ht="12.75">
      <c r="B29" s="303"/>
      <c r="C29" s="303"/>
      <c r="D29" s="303"/>
      <c r="E29" s="303"/>
      <c r="F29" s="303"/>
      <c r="G29" s="303"/>
      <c r="H29" s="303"/>
      <c r="I29" s="303"/>
      <c r="J29" s="303"/>
      <c r="K29" s="303"/>
      <c r="L29" s="303"/>
    </row>
  </sheetData>
  <mergeCells count="2">
    <mergeCell ref="B29:L29"/>
    <mergeCell ref="B5:L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B2:B2"/>
  <sheetViews>
    <sheetView tabSelected="1" workbookViewId="0" topLeftCell="A1">
      <selection activeCell="A5" sqref="A5"/>
    </sheetView>
  </sheetViews>
  <sheetFormatPr defaultColWidth="9.140625" defaultRowHeight="12.75"/>
  <cols>
    <col min="1" max="16384" width="9.140625" style="2" customWidth="1"/>
  </cols>
  <sheetData>
    <row r="2" ht="12.75">
      <c r="B2" s="2" t="s">
        <v>199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theme="7"/>
  </sheetPr>
  <dimension ref="A1:AH71"/>
  <sheetViews>
    <sheetView workbookViewId="0" topLeftCell="A1">
      <selection activeCell="B7" sqref="B7"/>
    </sheetView>
  </sheetViews>
  <sheetFormatPr defaultColWidth="8.7109375" defaultRowHeight="12.75"/>
  <cols>
    <col min="1" max="16384" width="8.7109375" style="2" customWidth="1"/>
  </cols>
  <sheetData>
    <row r="1" spans="1:34" ht="12.75">
      <c r="A1" s="93"/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</row>
    <row r="2" spans="1:34" ht="12.75">
      <c r="A2" s="93"/>
      <c r="B2" s="93"/>
      <c r="C2" s="95" t="s">
        <v>225</v>
      </c>
      <c r="D2" s="95" t="s">
        <v>249</v>
      </c>
      <c r="E2" s="95" t="s">
        <v>250</v>
      </c>
      <c r="F2" s="95" t="s">
        <v>251</v>
      </c>
      <c r="G2" s="95" t="s">
        <v>226</v>
      </c>
      <c r="H2" s="95" t="s">
        <v>249</v>
      </c>
      <c r="I2" s="95" t="s">
        <v>250</v>
      </c>
      <c r="J2" s="95" t="s">
        <v>251</v>
      </c>
      <c r="K2" s="95" t="s">
        <v>227</v>
      </c>
      <c r="L2" s="95" t="s">
        <v>249</v>
      </c>
      <c r="M2" s="95" t="s">
        <v>250</v>
      </c>
      <c r="N2" s="95" t="s">
        <v>251</v>
      </c>
      <c r="O2" s="95" t="s">
        <v>228</v>
      </c>
      <c r="P2" s="95" t="s">
        <v>249</v>
      </c>
      <c r="Q2" s="95" t="s">
        <v>250</v>
      </c>
      <c r="R2" s="95" t="s">
        <v>251</v>
      </c>
      <c r="S2" s="95" t="s">
        <v>229</v>
      </c>
      <c r="T2" s="95" t="s">
        <v>249</v>
      </c>
      <c r="U2" s="95" t="s">
        <v>250</v>
      </c>
      <c r="V2" s="95" t="s">
        <v>251</v>
      </c>
      <c r="W2" s="95" t="s">
        <v>230</v>
      </c>
      <c r="X2" s="95" t="s">
        <v>249</v>
      </c>
      <c r="Y2" s="95" t="s">
        <v>250</v>
      </c>
      <c r="Z2" s="95" t="s">
        <v>251</v>
      </c>
      <c r="AA2" s="95" t="s">
        <v>248</v>
      </c>
      <c r="AB2" s="95" t="s">
        <v>249</v>
      </c>
      <c r="AC2" s="95" t="s">
        <v>250</v>
      </c>
      <c r="AD2" s="95" t="s">
        <v>251</v>
      </c>
      <c r="AE2" s="95" t="s">
        <v>328</v>
      </c>
      <c r="AF2" s="95" t="s">
        <v>249</v>
      </c>
      <c r="AG2" s="95" t="s">
        <v>250</v>
      </c>
      <c r="AH2" s="95" t="s">
        <v>251</v>
      </c>
    </row>
    <row r="3" spans="1:34" ht="12.75">
      <c r="A3" s="93"/>
      <c r="B3" s="95" t="s">
        <v>161</v>
      </c>
      <c r="C3" s="96">
        <f>+C23</f>
        <v>96.09</v>
      </c>
      <c r="D3" s="96">
        <f aca="true" t="shared" si="0" ref="D3:AH5">+D23</f>
        <v>100.9</v>
      </c>
      <c r="E3" s="96">
        <f t="shared" si="0"/>
        <v>100.39</v>
      </c>
      <c r="F3" s="96">
        <f t="shared" si="0"/>
        <v>101.55</v>
      </c>
      <c r="G3" s="96">
        <f t="shared" si="0"/>
        <v>97.54</v>
      </c>
      <c r="H3" s="96">
        <f t="shared" si="0"/>
        <v>99.82</v>
      </c>
      <c r="I3" s="96">
        <f t="shared" si="0"/>
        <v>100.78</v>
      </c>
      <c r="J3" s="96">
        <f t="shared" si="0"/>
        <v>105.45</v>
      </c>
      <c r="K3" s="96">
        <f t="shared" si="0"/>
        <v>110.96</v>
      </c>
      <c r="L3" s="96">
        <f t="shared" si="0"/>
        <v>102.86</v>
      </c>
      <c r="M3" s="96">
        <f t="shared" si="0"/>
        <v>100.49</v>
      </c>
      <c r="N3" s="96">
        <f t="shared" si="0"/>
        <v>99.38</v>
      </c>
      <c r="O3" s="96">
        <f t="shared" si="0"/>
        <v>93.81</v>
      </c>
      <c r="P3" s="96">
        <f t="shared" si="0"/>
        <v>92.58</v>
      </c>
      <c r="Q3" s="96">
        <f t="shared" si="0"/>
        <v>99.96</v>
      </c>
      <c r="R3" s="96">
        <f t="shared" si="0"/>
        <v>99.37</v>
      </c>
      <c r="S3" s="96">
        <f t="shared" si="0"/>
        <v>98.31</v>
      </c>
      <c r="T3" s="96">
        <f t="shared" si="0"/>
        <v>96.84</v>
      </c>
      <c r="U3" s="96">
        <f t="shared" si="0"/>
        <v>101.5</v>
      </c>
      <c r="V3" s="96">
        <f t="shared" si="0"/>
        <v>104.16</v>
      </c>
      <c r="W3" s="96">
        <f t="shared" si="0"/>
        <v>103.76</v>
      </c>
      <c r="X3" s="96">
        <f t="shared" si="0"/>
        <v>99.18</v>
      </c>
      <c r="Y3" s="96">
        <f t="shared" si="0"/>
        <v>104.52</v>
      </c>
      <c r="Z3" s="96">
        <f t="shared" si="0"/>
        <v>108.51</v>
      </c>
      <c r="AA3" s="96">
        <f t="shared" si="0"/>
        <v>122.16</v>
      </c>
      <c r="AB3" s="96">
        <f t="shared" si="0"/>
        <v>136.32</v>
      </c>
      <c r="AC3" s="96">
        <f t="shared" si="0"/>
        <v>146.03</v>
      </c>
      <c r="AD3" s="96">
        <f t="shared" si="0"/>
        <v>170.26</v>
      </c>
      <c r="AE3" s="96">
        <f t="shared" si="0"/>
        <v>198.47</v>
      </c>
      <c r="AF3" s="96">
        <f t="shared" si="0"/>
        <v>221.79</v>
      </c>
      <c r="AG3" s="96">
        <f t="shared" si="0"/>
        <v>184.22</v>
      </c>
      <c r="AH3" s="96">
        <f t="shared" si="0"/>
        <v>166.94</v>
      </c>
    </row>
    <row r="4" spans="1:34" ht="12.75">
      <c r="A4" s="93"/>
      <c r="B4" s="95" t="s">
        <v>162</v>
      </c>
      <c r="C4" s="96">
        <f aca="true" t="shared" si="1" ref="C4:R5">+C24</f>
        <v>96.48</v>
      </c>
      <c r="D4" s="96">
        <f t="shared" si="1"/>
        <v>102.52</v>
      </c>
      <c r="E4" s="96">
        <f t="shared" si="1"/>
        <v>98.5</v>
      </c>
      <c r="F4" s="96">
        <f t="shared" si="1"/>
        <v>101.75</v>
      </c>
      <c r="G4" s="96">
        <f t="shared" si="1"/>
        <v>104.73</v>
      </c>
      <c r="H4" s="96">
        <f t="shared" si="1"/>
        <v>103.1</v>
      </c>
      <c r="I4" s="96">
        <f t="shared" si="1"/>
        <v>96.08</v>
      </c>
      <c r="J4" s="96">
        <f t="shared" si="1"/>
        <v>95.54</v>
      </c>
      <c r="K4" s="96">
        <f t="shared" si="1"/>
        <v>98.46</v>
      </c>
      <c r="L4" s="96">
        <f t="shared" si="1"/>
        <v>96.44</v>
      </c>
      <c r="M4" s="96">
        <f t="shared" si="1"/>
        <v>90.23</v>
      </c>
      <c r="N4" s="96">
        <f t="shared" si="1"/>
        <v>87.74</v>
      </c>
      <c r="O4" s="96">
        <f t="shared" si="1"/>
        <v>86.59</v>
      </c>
      <c r="P4" s="96">
        <f t="shared" si="1"/>
        <v>90.32</v>
      </c>
      <c r="Q4" s="96">
        <f t="shared" si="1"/>
        <v>85.13</v>
      </c>
      <c r="R4" s="96">
        <f t="shared" si="1"/>
        <v>83.12</v>
      </c>
      <c r="S4" s="96">
        <f t="shared" si="0"/>
        <v>85.71</v>
      </c>
      <c r="T4" s="96">
        <f t="shared" si="0"/>
        <v>89.38</v>
      </c>
      <c r="U4" s="96">
        <f t="shared" si="0"/>
        <v>88.45</v>
      </c>
      <c r="V4" s="96">
        <f t="shared" si="0"/>
        <v>88.81</v>
      </c>
      <c r="W4" s="96">
        <f t="shared" si="0"/>
        <v>95.75</v>
      </c>
      <c r="X4" s="96">
        <f t="shared" si="0"/>
        <v>97.18</v>
      </c>
      <c r="Y4" s="96">
        <f t="shared" si="0"/>
        <v>97.16</v>
      </c>
      <c r="Z4" s="96">
        <f t="shared" si="0"/>
        <v>110.2</v>
      </c>
      <c r="AA4" s="96">
        <f t="shared" si="0"/>
        <v>134.39</v>
      </c>
      <c r="AB4" s="96">
        <f t="shared" si="0"/>
        <v>132.66</v>
      </c>
      <c r="AC4" s="96">
        <f t="shared" si="0"/>
        <v>135.36</v>
      </c>
      <c r="AD4" s="96">
        <f t="shared" si="0"/>
        <v>152.68</v>
      </c>
      <c r="AE4" s="96">
        <f t="shared" si="0"/>
        <v>186.68</v>
      </c>
      <c r="AF4" s="96">
        <f t="shared" si="0"/>
        <v>219.17</v>
      </c>
      <c r="AG4" s="96">
        <f t="shared" si="0"/>
        <v>187.23</v>
      </c>
      <c r="AH4" s="96">
        <f t="shared" si="0"/>
        <v>184.31</v>
      </c>
    </row>
    <row r="5" spans="1:34" ht="12.75">
      <c r="A5" s="93"/>
      <c r="B5" s="95" t="s">
        <v>145</v>
      </c>
      <c r="C5" s="96">
        <f t="shared" si="1"/>
        <v>103.67</v>
      </c>
      <c r="D5" s="96">
        <f t="shared" si="0"/>
        <v>104.85</v>
      </c>
      <c r="E5" s="96">
        <f t="shared" si="0"/>
        <v>99.01</v>
      </c>
      <c r="F5" s="96">
        <f t="shared" si="0"/>
        <v>98.08</v>
      </c>
      <c r="G5" s="96">
        <f t="shared" si="0"/>
        <v>98.38</v>
      </c>
      <c r="H5" s="96">
        <f t="shared" si="0"/>
        <v>108.75</v>
      </c>
      <c r="I5" s="96">
        <f t="shared" si="0"/>
        <v>101.28</v>
      </c>
      <c r="J5" s="96">
        <f t="shared" si="0"/>
        <v>98.61</v>
      </c>
      <c r="K5" s="96">
        <f t="shared" si="0"/>
        <v>109.74</v>
      </c>
      <c r="L5" s="96">
        <f t="shared" si="0"/>
        <v>109.29</v>
      </c>
      <c r="M5" s="96">
        <f t="shared" si="0"/>
        <v>104.85</v>
      </c>
      <c r="N5" s="96">
        <f t="shared" si="0"/>
        <v>108.97</v>
      </c>
      <c r="O5" s="96">
        <f t="shared" si="0"/>
        <v>102.39</v>
      </c>
      <c r="P5" s="96">
        <f t="shared" si="0"/>
        <v>103.78</v>
      </c>
      <c r="Q5" s="96">
        <f t="shared" si="0"/>
        <v>94.41</v>
      </c>
      <c r="R5" s="96">
        <f t="shared" si="0"/>
        <v>94.11</v>
      </c>
      <c r="S5" s="96">
        <f t="shared" si="0"/>
        <v>95.27</v>
      </c>
      <c r="T5" s="96">
        <f t="shared" si="0"/>
        <v>93.8</v>
      </c>
      <c r="U5" s="96">
        <f t="shared" si="0"/>
        <v>92.14</v>
      </c>
      <c r="V5" s="96">
        <f t="shared" si="0"/>
        <v>92.09</v>
      </c>
      <c r="W5" s="96">
        <f t="shared" si="0"/>
        <v>99.4</v>
      </c>
      <c r="X5" s="96">
        <f t="shared" si="0"/>
        <v>103.24</v>
      </c>
      <c r="Y5" s="96">
        <f t="shared" si="0"/>
        <v>102.39</v>
      </c>
      <c r="Z5" s="96">
        <f t="shared" si="0"/>
        <v>110.68</v>
      </c>
      <c r="AA5" s="96">
        <f t="shared" si="0"/>
        <v>138.75</v>
      </c>
      <c r="AB5" s="96">
        <f t="shared" si="0"/>
        <v>162.41</v>
      </c>
      <c r="AC5" s="96">
        <f t="shared" si="0"/>
        <v>152.71</v>
      </c>
      <c r="AD5" s="96">
        <f t="shared" si="0"/>
        <v>164.86</v>
      </c>
      <c r="AE5" s="96">
        <f t="shared" si="0"/>
        <v>177.46</v>
      </c>
      <c r="AF5" s="96">
        <f t="shared" si="0"/>
        <v>187.33</v>
      </c>
      <c r="AG5" s="96">
        <f t="shared" si="0"/>
        <v>181.99</v>
      </c>
      <c r="AH5" s="96">
        <f t="shared" si="0"/>
        <v>184.16</v>
      </c>
    </row>
    <row r="6" spans="1:34" ht="12.75">
      <c r="A6" s="93"/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</row>
    <row r="9" ht="12.75">
      <c r="B9" s="12" t="s">
        <v>152</v>
      </c>
    </row>
    <row r="10" ht="12.75">
      <c r="B10" s="2" t="s">
        <v>363</v>
      </c>
    </row>
    <row r="12" spans="2:34" ht="12.75">
      <c r="B12" s="231" t="s">
        <v>364</v>
      </c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</row>
    <row r="13" spans="2:34" ht="12.75">
      <c r="B13" s="231" t="s">
        <v>252</v>
      </c>
      <c r="C13" s="232" t="s">
        <v>365</v>
      </c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</row>
    <row r="14" spans="2:34" ht="12.75">
      <c r="B14" s="231" t="s">
        <v>253</v>
      </c>
      <c r="C14" s="231" t="s">
        <v>322</v>
      </c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</row>
    <row r="15" spans="2:34" ht="12.75"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</row>
    <row r="16" spans="2:34" ht="12.75">
      <c r="B16" s="232" t="s">
        <v>254</v>
      </c>
      <c r="C16"/>
      <c r="D16" s="231" t="s">
        <v>262</v>
      </c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</row>
    <row r="17" spans="2:34" ht="12.75">
      <c r="B17" s="232" t="s">
        <v>263</v>
      </c>
      <c r="C17"/>
      <c r="D17" s="231" t="s">
        <v>264</v>
      </c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</row>
    <row r="18" spans="2:34" ht="12.75">
      <c r="B18" s="232" t="s">
        <v>265</v>
      </c>
      <c r="C18"/>
      <c r="D18" s="231" t="s">
        <v>203</v>
      </c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</row>
    <row r="19" spans="2:34" ht="12.75">
      <c r="B19" s="232" t="s">
        <v>266</v>
      </c>
      <c r="C19"/>
      <c r="D19" s="231" t="s">
        <v>208</v>
      </c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</row>
    <row r="20" spans="2:34" ht="12.75"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</row>
    <row r="21" spans="2:34" ht="12.75">
      <c r="B21" s="244" t="s">
        <v>98</v>
      </c>
      <c r="C21" s="243" t="s">
        <v>267</v>
      </c>
      <c r="D21" s="243" t="s">
        <v>268</v>
      </c>
      <c r="E21" s="243" t="s">
        <v>269</v>
      </c>
      <c r="F21" s="243" t="s">
        <v>270</v>
      </c>
      <c r="G21" s="243" t="s">
        <v>271</v>
      </c>
      <c r="H21" s="243" t="s">
        <v>272</v>
      </c>
      <c r="I21" s="243" t="s">
        <v>273</v>
      </c>
      <c r="J21" s="243" t="s">
        <v>274</v>
      </c>
      <c r="K21" s="243" t="s">
        <v>275</v>
      </c>
      <c r="L21" s="243" t="s">
        <v>276</v>
      </c>
      <c r="M21" s="243" t="s">
        <v>277</v>
      </c>
      <c r="N21" s="243" t="s">
        <v>278</v>
      </c>
      <c r="O21" s="243" t="s">
        <v>279</v>
      </c>
      <c r="P21" s="243" t="s">
        <v>280</v>
      </c>
      <c r="Q21" s="243" t="s">
        <v>281</v>
      </c>
      <c r="R21" s="243" t="s">
        <v>282</v>
      </c>
      <c r="S21" s="243" t="s">
        <v>283</v>
      </c>
      <c r="T21" s="243" t="s">
        <v>284</v>
      </c>
      <c r="U21" s="243" t="s">
        <v>285</v>
      </c>
      <c r="V21" s="243" t="s">
        <v>286</v>
      </c>
      <c r="W21" s="243" t="s">
        <v>287</v>
      </c>
      <c r="X21" s="243" t="s">
        <v>288</v>
      </c>
      <c r="Y21" s="243" t="s">
        <v>289</v>
      </c>
      <c r="Z21" s="243" t="s">
        <v>290</v>
      </c>
      <c r="AA21" s="243" t="s">
        <v>291</v>
      </c>
      <c r="AB21" s="243" t="s">
        <v>292</v>
      </c>
      <c r="AC21" s="243" t="s">
        <v>293</v>
      </c>
      <c r="AD21" s="243" t="s">
        <v>294</v>
      </c>
      <c r="AE21" s="243" t="s">
        <v>323</v>
      </c>
      <c r="AF21" s="243" t="s">
        <v>324</v>
      </c>
      <c r="AG21" s="243" t="s">
        <v>325</v>
      </c>
      <c r="AH21" s="243" t="s">
        <v>326</v>
      </c>
    </row>
    <row r="22" spans="2:34" ht="12.75">
      <c r="B22" s="235" t="s">
        <v>295</v>
      </c>
      <c r="C22" s="1" t="s">
        <v>170</v>
      </c>
      <c r="D22" s="1" t="s">
        <v>170</v>
      </c>
      <c r="E22" s="1" t="s">
        <v>170</v>
      </c>
      <c r="F22" s="1" t="s">
        <v>170</v>
      </c>
      <c r="G22" s="1" t="s">
        <v>170</v>
      </c>
      <c r="H22" s="1" t="s">
        <v>170</v>
      </c>
      <c r="I22" s="1" t="s">
        <v>170</v>
      </c>
      <c r="J22" s="1" t="s">
        <v>170</v>
      </c>
      <c r="K22" s="1" t="s">
        <v>170</v>
      </c>
      <c r="L22" s="1" t="s">
        <v>170</v>
      </c>
      <c r="M22" s="1" t="s">
        <v>170</v>
      </c>
      <c r="N22" s="1" t="s">
        <v>170</v>
      </c>
      <c r="O22" s="1" t="s">
        <v>170</v>
      </c>
      <c r="P22" s="1" t="s">
        <v>170</v>
      </c>
      <c r="Q22" s="1" t="s">
        <v>170</v>
      </c>
      <c r="R22" s="1" t="s">
        <v>170</v>
      </c>
      <c r="S22" s="1" t="s">
        <v>170</v>
      </c>
      <c r="T22" s="1" t="s">
        <v>170</v>
      </c>
      <c r="U22" s="1" t="s">
        <v>170</v>
      </c>
      <c r="V22" s="1" t="s">
        <v>170</v>
      </c>
      <c r="W22" s="1" t="s">
        <v>170</v>
      </c>
      <c r="X22" s="1" t="s">
        <v>170</v>
      </c>
      <c r="Y22" s="1" t="s">
        <v>170</v>
      </c>
      <c r="Z22" s="1" t="s">
        <v>170</v>
      </c>
      <c r="AA22" s="1" t="s">
        <v>170</v>
      </c>
      <c r="AB22" s="1" t="s">
        <v>170</v>
      </c>
      <c r="AC22" s="1" t="s">
        <v>170</v>
      </c>
      <c r="AD22" s="1" t="s">
        <v>170</v>
      </c>
      <c r="AE22" s="1" t="s">
        <v>170</v>
      </c>
      <c r="AF22" s="1" t="s">
        <v>170</v>
      </c>
      <c r="AG22" s="1" t="s">
        <v>170</v>
      </c>
      <c r="AH22" s="1" t="s">
        <v>170</v>
      </c>
    </row>
    <row r="23" spans="2:34" ht="12.75">
      <c r="B23" s="236" t="s">
        <v>161</v>
      </c>
      <c r="C23" s="238">
        <v>96.09</v>
      </c>
      <c r="D23" s="239">
        <v>100.9</v>
      </c>
      <c r="E23" s="238">
        <v>100.39</v>
      </c>
      <c r="F23" s="238">
        <v>101.55</v>
      </c>
      <c r="G23" s="238">
        <v>97.54</v>
      </c>
      <c r="H23" s="238">
        <v>99.82</v>
      </c>
      <c r="I23" s="238">
        <v>100.78</v>
      </c>
      <c r="J23" s="238">
        <v>105.45</v>
      </c>
      <c r="K23" s="238">
        <v>110.96</v>
      </c>
      <c r="L23" s="238">
        <v>102.86</v>
      </c>
      <c r="M23" s="238">
        <v>100.49</v>
      </c>
      <c r="N23" s="238">
        <v>99.38</v>
      </c>
      <c r="O23" s="238">
        <v>93.81</v>
      </c>
      <c r="P23" s="238">
        <v>92.58</v>
      </c>
      <c r="Q23" s="238">
        <v>99.96</v>
      </c>
      <c r="R23" s="238">
        <v>99.37</v>
      </c>
      <c r="S23" s="238">
        <v>98.31</v>
      </c>
      <c r="T23" s="238">
        <v>96.84</v>
      </c>
      <c r="U23" s="239">
        <v>101.5</v>
      </c>
      <c r="V23" s="238">
        <v>104.16</v>
      </c>
      <c r="W23" s="238">
        <v>103.76</v>
      </c>
      <c r="X23" s="238">
        <v>99.18</v>
      </c>
      <c r="Y23" s="238">
        <v>104.52</v>
      </c>
      <c r="Z23" s="238">
        <v>108.51</v>
      </c>
      <c r="AA23" s="238">
        <v>122.16</v>
      </c>
      <c r="AB23" s="238">
        <v>136.32</v>
      </c>
      <c r="AC23" s="238">
        <v>146.03</v>
      </c>
      <c r="AD23" s="238">
        <v>170.26</v>
      </c>
      <c r="AE23" s="238">
        <v>198.47</v>
      </c>
      <c r="AF23" s="238">
        <v>221.79</v>
      </c>
      <c r="AG23" s="238">
        <v>184.22</v>
      </c>
      <c r="AH23" s="238">
        <v>166.94</v>
      </c>
    </row>
    <row r="24" spans="2:34" ht="12.75">
      <c r="B24" s="236" t="s">
        <v>162</v>
      </c>
      <c r="C24" s="241">
        <v>96.48</v>
      </c>
      <c r="D24" s="241">
        <v>102.52</v>
      </c>
      <c r="E24" s="242">
        <v>98.5</v>
      </c>
      <c r="F24" s="241">
        <v>101.75</v>
      </c>
      <c r="G24" s="241">
        <v>104.73</v>
      </c>
      <c r="H24" s="242">
        <v>103.1</v>
      </c>
      <c r="I24" s="241">
        <v>96.08</v>
      </c>
      <c r="J24" s="241">
        <v>95.54</v>
      </c>
      <c r="K24" s="241">
        <v>98.46</v>
      </c>
      <c r="L24" s="241">
        <v>96.44</v>
      </c>
      <c r="M24" s="241">
        <v>90.23</v>
      </c>
      <c r="N24" s="241">
        <v>87.74</v>
      </c>
      <c r="O24" s="241">
        <v>86.59</v>
      </c>
      <c r="P24" s="241">
        <v>90.32</v>
      </c>
      <c r="Q24" s="241">
        <v>85.13</v>
      </c>
      <c r="R24" s="241">
        <v>83.12</v>
      </c>
      <c r="S24" s="241">
        <v>85.71</v>
      </c>
      <c r="T24" s="241">
        <v>89.38</v>
      </c>
      <c r="U24" s="241">
        <v>88.45</v>
      </c>
      <c r="V24" s="241">
        <v>88.81</v>
      </c>
      <c r="W24" s="241">
        <v>95.75</v>
      </c>
      <c r="X24" s="241">
        <v>97.18</v>
      </c>
      <c r="Y24" s="241">
        <v>97.16</v>
      </c>
      <c r="Z24" s="242">
        <v>110.2</v>
      </c>
      <c r="AA24" s="241">
        <v>134.39</v>
      </c>
      <c r="AB24" s="241">
        <v>132.66</v>
      </c>
      <c r="AC24" s="241">
        <v>135.36</v>
      </c>
      <c r="AD24" s="241">
        <v>152.68</v>
      </c>
      <c r="AE24" s="241">
        <v>186.68</v>
      </c>
      <c r="AF24" s="241">
        <v>219.17</v>
      </c>
      <c r="AG24" s="241">
        <v>187.23</v>
      </c>
      <c r="AH24" s="241">
        <v>184.31</v>
      </c>
    </row>
    <row r="25" spans="2:34" ht="12.75">
      <c r="B25" s="236" t="s">
        <v>145</v>
      </c>
      <c r="C25" s="238">
        <v>103.67</v>
      </c>
      <c r="D25" s="238">
        <v>104.85</v>
      </c>
      <c r="E25" s="238">
        <v>99.01</v>
      </c>
      <c r="F25" s="238">
        <v>98.08</v>
      </c>
      <c r="G25" s="238">
        <v>98.38</v>
      </c>
      <c r="H25" s="238">
        <v>108.75</v>
      </c>
      <c r="I25" s="238">
        <v>101.28</v>
      </c>
      <c r="J25" s="238">
        <v>98.61</v>
      </c>
      <c r="K25" s="238">
        <v>109.74</v>
      </c>
      <c r="L25" s="238">
        <v>109.29</v>
      </c>
      <c r="M25" s="238">
        <v>104.85</v>
      </c>
      <c r="N25" s="238">
        <v>108.97</v>
      </c>
      <c r="O25" s="238">
        <v>102.39</v>
      </c>
      <c r="P25" s="238">
        <v>103.78</v>
      </c>
      <c r="Q25" s="238">
        <v>94.41</v>
      </c>
      <c r="R25" s="238">
        <v>94.11</v>
      </c>
      <c r="S25" s="238">
        <v>95.27</v>
      </c>
      <c r="T25" s="239">
        <v>93.8</v>
      </c>
      <c r="U25" s="238">
        <v>92.14</v>
      </c>
      <c r="V25" s="238">
        <v>92.09</v>
      </c>
      <c r="W25" s="239">
        <v>99.4</v>
      </c>
      <c r="X25" s="238">
        <v>103.24</v>
      </c>
      <c r="Y25" s="238">
        <v>102.39</v>
      </c>
      <c r="Z25" s="238">
        <v>110.68</v>
      </c>
      <c r="AA25" s="238">
        <v>138.75</v>
      </c>
      <c r="AB25" s="238">
        <v>162.41</v>
      </c>
      <c r="AC25" s="238">
        <v>152.71</v>
      </c>
      <c r="AD25" s="238">
        <v>164.86</v>
      </c>
      <c r="AE25" s="238">
        <v>177.46</v>
      </c>
      <c r="AF25" s="238">
        <v>187.33</v>
      </c>
      <c r="AG25" s="238">
        <v>181.99</v>
      </c>
      <c r="AH25" s="238">
        <v>184.16</v>
      </c>
    </row>
    <row r="26" spans="2:34" ht="12.75"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</row>
    <row r="27" spans="2:34" ht="12.75">
      <c r="B27" s="232" t="s">
        <v>259</v>
      </c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</row>
    <row r="28" spans="2:34" ht="12.75">
      <c r="B28" s="232" t="s">
        <v>56</v>
      </c>
      <c r="C28" s="231" t="s">
        <v>178</v>
      </c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</row>
    <row r="29" ht="12.75">
      <c r="B29" s="51" t="s">
        <v>175</v>
      </c>
    </row>
    <row r="30" spans="2:3" ht="12.75">
      <c r="B30" s="51" t="s">
        <v>174</v>
      </c>
      <c r="C30" s="50" t="s">
        <v>183</v>
      </c>
    </row>
    <row r="31" spans="2:3" ht="12.75">
      <c r="B31" s="51"/>
      <c r="C31" s="50"/>
    </row>
    <row r="32" spans="2:3" ht="12.75">
      <c r="B32" s="51"/>
      <c r="C32" s="50"/>
    </row>
    <row r="33" spans="2:34" ht="12.75">
      <c r="B33" s="231" t="s">
        <v>366</v>
      </c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</row>
    <row r="34" spans="2:34" ht="12.75">
      <c r="B34" s="231" t="s">
        <v>252</v>
      </c>
      <c r="C34" s="232" t="s">
        <v>367</v>
      </c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</row>
    <row r="35" spans="2:34" ht="12.75">
      <c r="B35" s="231" t="s">
        <v>253</v>
      </c>
      <c r="C35" s="231" t="s">
        <v>322</v>
      </c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</row>
    <row r="36" spans="2:34" ht="12.75"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</row>
    <row r="37" spans="2:34" ht="12.75">
      <c r="B37" s="232" t="s">
        <v>254</v>
      </c>
      <c r="C37"/>
      <c r="D37" s="231" t="s">
        <v>262</v>
      </c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</row>
    <row r="38" spans="2:34" ht="12.75">
      <c r="B38" s="232" t="s">
        <v>263</v>
      </c>
      <c r="C38"/>
      <c r="D38" s="231" t="s">
        <v>264</v>
      </c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</row>
    <row r="39" spans="2:34" ht="12.75">
      <c r="B39" s="232" t="s">
        <v>265</v>
      </c>
      <c r="C39"/>
      <c r="D39" s="231" t="s">
        <v>231</v>
      </c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</row>
    <row r="40" spans="2:34" ht="12.75">
      <c r="B40" s="232" t="s">
        <v>266</v>
      </c>
      <c r="C40"/>
      <c r="D40" s="231" t="s">
        <v>208</v>
      </c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</row>
    <row r="41" spans="2:34" ht="12.75"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</row>
    <row r="42" spans="2:34" ht="12.75">
      <c r="B42" s="244" t="s">
        <v>98</v>
      </c>
      <c r="C42" s="243" t="s">
        <v>267</v>
      </c>
      <c r="D42" s="243" t="s">
        <v>268</v>
      </c>
      <c r="E42" s="243" t="s">
        <v>269</v>
      </c>
      <c r="F42" s="243" t="s">
        <v>270</v>
      </c>
      <c r="G42" s="243" t="s">
        <v>271</v>
      </c>
      <c r="H42" s="243" t="s">
        <v>272</v>
      </c>
      <c r="I42" s="243" t="s">
        <v>273</v>
      </c>
      <c r="J42" s="243" t="s">
        <v>274</v>
      </c>
      <c r="K42" s="243" t="s">
        <v>275</v>
      </c>
      <c r="L42" s="243" t="s">
        <v>276</v>
      </c>
      <c r="M42" s="243" t="s">
        <v>277</v>
      </c>
      <c r="N42" s="243" t="s">
        <v>278</v>
      </c>
      <c r="O42" s="243" t="s">
        <v>279</v>
      </c>
      <c r="P42" s="243" t="s">
        <v>280</v>
      </c>
      <c r="Q42" s="243" t="s">
        <v>281</v>
      </c>
      <c r="R42" s="243" t="s">
        <v>282</v>
      </c>
      <c r="S42" s="243" t="s">
        <v>283</v>
      </c>
      <c r="T42" s="243" t="s">
        <v>284</v>
      </c>
      <c r="U42" s="243" t="s">
        <v>285</v>
      </c>
      <c r="V42" s="243" t="s">
        <v>286</v>
      </c>
      <c r="W42" s="243" t="s">
        <v>287</v>
      </c>
      <c r="X42" s="243" t="s">
        <v>288</v>
      </c>
      <c r="Y42" s="243" t="s">
        <v>289</v>
      </c>
      <c r="Z42" s="243" t="s">
        <v>290</v>
      </c>
      <c r="AA42" s="243" t="s">
        <v>291</v>
      </c>
      <c r="AB42" s="243" t="s">
        <v>292</v>
      </c>
      <c r="AC42" s="243" t="s">
        <v>293</v>
      </c>
      <c r="AD42" s="243" t="s">
        <v>294</v>
      </c>
      <c r="AE42" s="243" t="s">
        <v>323</v>
      </c>
      <c r="AF42" s="243" t="s">
        <v>324</v>
      </c>
      <c r="AG42" s="243" t="s">
        <v>325</v>
      </c>
      <c r="AH42" s="243" t="s">
        <v>326</v>
      </c>
    </row>
    <row r="43" spans="2:34" ht="12.75">
      <c r="B43" s="235" t="s">
        <v>295</v>
      </c>
      <c r="C43" s="1" t="s">
        <v>170</v>
      </c>
      <c r="D43" s="1" t="s">
        <v>170</v>
      </c>
      <c r="E43" s="1" t="s">
        <v>170</v>
      </c>
      <c r="F43" s="1" t="s">
        <v>170</v>
      </c>
      <c r="G43" s="1" t="s">
        <v>170</v>
      </c>
      <c r="H43" s="1" t="s">
        <v>170</v>
      </c>
      <c r="I43" s="1" t="s">
        <v>170</v>
      </c>
      <c r="J43" s="1" t="s">
        <v>170</v>
      </c>
      <c r="K43" s="1" t="s">
        <v>170</v>
      </c>
      <c r="L43" s="1" t="s">
        <v>170</v>
      </c>
      <c r="M43" s="1" t="s">
        <v>170</v>
      </c>
      <c r="N43" s="1" t="s">
        <v>170</v>
      </c>
      <c r="O43" s="1" t="s">
        <v>170</v>
      </c>
      <c r="P43" s="1" t="s">
        <v>170</v>
      </c>
      <c r="Q43" s="1" t="s">
        <v>170</v>
      </c>
      <c r="R43" s="1" t="s">
        <v>170</v>
      </c>
      <c r="S43" s="1" t="s">
        <v>170</v>
      </c>
      <c r="T43" s="1" t="s">
        <v>170</v>
      </c>
      <c r="U43" s="1" t="s">
        <v>170</v>
      </c>
      <c r="V43" s="1" t="s">
        <v>170</v>
      </c>
      <c r="W43" s="1" t="s">
        <v>170</v>
      </c>
      <c r="X43" s="1" t="s">
        <v>170</v>
      </c>
      <c r="Y43" s="1" t="s">
        <v>170</v>
      </c>
      <c r="Z43" s="1" t="s">
        <v>170</v>
      </c>
      <c r="AA43" s="1" t="s">
        <v>170</v>
      </c>
      <c r="AB43" s="1" t="s">
        <v>170</v>
      </c>
      <c r="AC43" s="1" t="s">
        <v>170</v>
      </c>
      <c r="AD43" s="1" t="s">
        <v>170</v>
      </c>
      <c r="AE43" s="1" t="s">
        <v>170</v>
      </c>
      <c r="AF43" s="1" t="s">
        <v>170</v>
      </c>
      <c r="AG43" s="1" t="s">
        <v>170</v>
      </c>
      <c r="AH43" s="1" t="s">
        <v>170</v>
      </c>
    </row>
    <row r="44" spans="2:34" ht="12.75">
      <c r="B44" s="236" t="s">
        <v>161</v>
      </c>
      <c r="C44" s="237" t="s">
        <v>56</v>
      </c>
      <c r="D44" s="237" t="s">
        <v>56</v>
      </c>
      <c r="E44" s="237" t="s">
        <v>56</v>
      </c>
      <c r="F44" s="237" t="s">
        <v>56</v>
      </c>
      <c r="G44" s="238">
        <v>1.52</v>
      </c>
      <c r="H44" s="238">
        <v>-1.07</v>
      </c>
      <c r="I44" s="238">
        <v>0.39</v>
      </c>
      <c r="J44" s="238">
        <v>3.84</v>
      </c>
      <c r="K44" s="238">
        <v>13.75</v>
      </c>
      <c r="L44" s="238">
        <v>3.05</v>
      </c>
      <c r="M44" s="238">
        <v>-0.29</v>
      </c>
      <c r="N44" s="238">
        <v>-5.76</v>
      </c>
      <c r="O44" s="238">
        <v>-15.45</v>
      </c>
      <c r="P44" s="238">
        <v>-9.99</v>
      </c>
      <c r="Q44" s="238">
        <v>-0.52</v>
      </c>
      <c r="R44" s="239">
        <v>0</v>
      </c>
      <c r="S44" s="239">
        <v>4.8</v>
      </c>
      <c r="T44" s="239">
        <v>4.6</v>
      </c>
      <c r="U44" s="238">
        <v>1.54</v>
      </c>
      <c r="V44" s="238">
        <v>4.82</v>
      </c>
      <c r="W44" s="238">
        <v>5.54</v>
      </c>
      <c r="X44" s="238">
        <v>2.42</v>
      </c>
      <c r="Y44" s="238">
        <v>2.97</v>
      </c>
      <c r="Z44" s="238">
        <v>4.18</v>
      </c>
      <c r="AA44" s="238">
        <v>17.73</v>
      </c>
      <c r="AB44" s="238">
        <v>37.45</v>
      </c>
      <c r="AC44" s="238">
        <v>39.48</v>
      </c>
      <c r="AD44" s="239">
        <v>56.9</v>
      </c>
      <c r="AE44" s="238">
        <v>62.47</v>
      </c>
      <c r="AF44" s="239">
        <v>62.7</v>
      </c>
      <c r="AG44" s="238">
        <v>26.16</v>
      </c>
      <c r="AH44" s="238">
        <v>-1.94</v>
      </c>
    </row>
    <row r="45" spans="2:34" ht="12.75">
      <c r="B45" s="236" t="s">
        <v>162</v>
      </c>
      <c r="C45" s="240" t="s">
        <v>56</v>
      </c>
      <c r="D45" s="240" t="s">
        <v>56</v>
      </c>
      <c r="E45" s="240" t="s">
        <v>56</v>
      </c>
      <c r="F45" s="240" t="s">
        <v>56</v>
      </c>
      <c r="G45" s="241">
        <v>8.58</v>
      </c>
      <c r="H45" s="241">
        <v>0.56</v>
      </c>
      <c r="I45" s="241">
        <v>-2.46</v>
      </c>
      <c r="J45" s="242">
        <v>-6.1</v>
      </c>
      <c r="K45" s="241">
        <v>-5.99</v>
      </c>
      <c r="L45" s="241">
        <v>-6.46</v>
      </c>
      <c r="M45" s="241">
        <v>-6.09</v>
      </c>
      <c r="N45" s="241">
        <v>-8.16</v>
      </c>
      <c r="O45" s="241">
        <v>-12.06</v>
      </c>
      <c r="P45" s="241">
        <v>-6.35</v>
      </c>
      <c r="Q45" s="241">
        <v>-5.64</v>
      </c>
      <c r="R45" s="241">
        <v>-5.27</v>
      </c>
      <c r="S45" s="241">
        <v>-1.02</v>
      </c>
      <c r="T45" s="241">
        <v>-1.04</v>
      </c>
      <c r="U45" s="241">
        <v>3.89</v>
      </c>
      <c r="V45" s="241">
        <v>6.85</v>
      </c>
      <c r="W45" s="241">
        <v>11.72</v>
      </c>
      <c r="X45" s="241">
        <v>8.72</v>
      </c>
      <c r="Y45" s="241">
        <v>9.85</v>
      </c>
      <c r="Z45" s="241">
        <v>24.08</v>
      </c>
      <c r="AA45" s="241">
        <v>40.35</v>
      </c>
      <c r="AB45" s="241">
        <v>36.51</v>
      </c>
      <c r="AC45" s="241">
        <v>38.77</v>
      </c>
      <c r="AD45" s="241">
        <v>37.48</v>
      </c>
      <c r="AE45" s="241">
        <v>38.91</v>
      </c>
      <c r="AF45" s="241">
        <v>65.22</v>
      </c>
      <c r="AG45" s="241">
        <v>35.52</v>
      </c>
      <c r="AH45" s="241">
        <v>20.24</v>
      </c>
    </row>
    <row r="46" spans="2:34" ht="12.75">
      <c r="B46" s="236" t="s">
        <v>145</v>
      </c>
      <c r="C46" s="237" t="s">
        <v>56</v>
      </c>
      <c r="D46" s="237" t="s">
        <v>56</v>
      </c>
      <c r="E46" s="237" t="s">
        <v>56</v>
      </c>
      <c r="F46" s="237" t="s">
        <v>56</v>
      </c>
      <c r="G46" s="238">
        <v>-5.57</v>
      </c>
      <c r="H46" s="238">
        <v>3.72</v>
      </c>
      <c r="I46" s="238">
        <v>2.29</v>
      </c>
      <c r="J46" s="238">
        <v>0.54</v>
      </c>
      <c r="K46" s="238">
        <v>11.55</v>
      </c>
      <c r="L46" s="239">
        <v>0.5</v>
      </c>
      <c r="M46" s="238">
        <v>3.53</v>
      </c>
      <c r="N46" s="239">
        <v>10.5</v>
      </c>
      <c r="O46" s="239">
        <v>-6.7</v>
      </c>
      <c r="P46" s="238">
        <v>-5.05</v>
      </c>
      <c r="Q46" s="238">
        <v>-9.95</v>
      </c>
      <c r="R46" s="238">
        <v>-13.63</v>
      </c>
      <c r="S46" s="238">
        <v>-6.96</v>
      </c>
      <c r="T46" s="238">
        <v>-9.61</v>
      </c>
      <c r="U46" s="238">
        <v>-2.41</v>
      </c>
      <c r="V46" s="238">
        <v>-2.15</v>
      </c>
      <c r="W46" s="238">
        <v>4.33</v>
      </c>
      <c r="X46" s="238">
        <v>10.06</v>
      </c>
      <c r="Y46" s="238">
        <v>11.12</v>
      </c>
      <c r="Z46" s="238">
        <v>20.19</v>
      </c>
      <c r="AA46" s="239">
        <v>39.6</v>
      </c>
      <c r="AB46" s="238">
        <v>57.31</v>
      </c>
      <c r="AC46" s="238">
        <v>49.23</v>
      </c>
      <c r="AD46" s="238">
        <v>44.82</v>
      </c>
      <c r="AE46" s="239">
        <v>27.9</v>
      </c>
      <c r="AF46" s="238">
        <v>15.34</v>
      </c>
      <c r="AG46" s="238">
        <v>14.71</v>
      </c>
      <c r="AH46" s="238">
        <v>6.63</v>
      </c>
    </row>
    <row r="47" spans="2:34" ht="12.75"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</row>
    <row r="48" spans="2:34" ht="12.75">
      <c r="B48" s="232" t="s">
        <v>259</v>
      </c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</row>
    <row r="49" spans="2:34" ht="12.75">
      <c r="B49" s="232" t="s">
        <v>56</v>
      </c>
      <c r="C49" s="231" t="s">
        <v>178</v>
      </c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</row>
    <row r="52" ht="12.75">
      <c r="B52" s="2" t="s">
        <v>368</v>
      </c>
    </row>
    <row r="54" spans="2:10" ht="12.75">
      <c r="B54" s="231" t="s">
        <v>369</v>
      </c>
      <c r="C54"/>
      <c r="D54"/>
      <c r="E54"/>
      <c r="F54"/>
      <c r="G54"/>
      <c r="H54"/>
      <c r="I54"/>
      <c r="J54"/>
    </row>
    <row r="55" spans="2:10" ht="12.75">
      <c r="B55" s="231" t="s">
        <v>252</v>
      </c>
      <c r="C55" s="232" t="s">
        <v>370</v>
      </c>
      <c r="D55"/>
      <c r="E55"/>
      <c r="F55"/>
      <c r="G55"/>
      <c r="H55"/>
      <c r="I55"/>
      <c r="J55"/>
    </row>
    <row r="56" spans="2:10" ht="12.75">
      <c r="B56" s="231" t="s">
        <v>253</v>
      </c>
      <c r="C56" s="231" t="s">
        <v>322</v>
      </c>
      <c r="D56"/>
      <c r="E56"/>
      <c r="F56"/>
      <c r="G56"/>
      <c r="H56"/>
      <c r="I56"/>
      <c r="J56"/>
    </row>
    <row r="57" spans="2:10" ht="12.75">
      <c r="B57"/>
      <c r="C57"/>
      <c r="D57"/>
      <c r="E57"/>
      <c r="F57"/>
      <c r="G57"/>
      <c r="H57"/>
      <c r="I57"/>
      <c r="J57"/>
    </row>
    <row r="58" spans="2:10" ht="12.75">
      <c r="B58" s="232" t="s">
        <v>254</v>
      </c>
      <c r="C58"/>
      <c r="D58" s="231" t="s">
        <v>255</v>
      </c>
      <c r="E58"/>
      <c r="F58"/>
      <c r="G58"/>
      <c r="H58"/>
      <c r="I58"/>
      <c r="J58"/>
    </row>
    <row r="59" spans="2:10" ht="12.75">
      <c r="B59" s="232" t="s">
        <v>263</v>
      </c>
      <c r="C59"/>
      <c r="D59" s="231" t="s">
        <v>264</v>
      </c>
      <c r="E59"/>
      <c r="F59"/>
      <c r="G59"/>
      <c r="H59"/>
      <c r="I59"/>
      <c r="J59"/>
    </row>
    <row r="60" spans="2:10" ht="12.75">
      <c r="B60" s="232" t="s">
        <v>265</v>
      </c>
      <c r="C60"/>
      <c r="D60" s="231" t="s">
        <v>205</v>
      </c>
      <c r="E60"/>
      <c r="F60"/>
      <c r="G60"/>
      <c r="H60"/>
      <c r="I60"/>
      <c r="J60"/>
    </row>
    <row r="61" spans="2:10" ht="12.75">
      <c r="B61" s="232" t="s">
        <v>266</v>
      </c>
      <c r="C61"/>
      <c r="D61" s="231" t="s">
        <v>208</v>
      </c>
      <c r="E61"/>
      <c r="F61"/>
      <c r="G61"/>
      <c r="H61"/>
      <c r="I61"/>
      <c r="J61"/>
    </row>
    <row r="62" spans="2:10" ht="12.75">
      <c r="B62"/>
      <c r="C62"/>
      <c r="D62"/>
      <c r="E62"/>
      <c r="F62"/>
      <c r="G62"/>
      <c r="H62"/>
      <c r="I62"/>
      <c r="J62"/>
    </row>
    <row r="63" spans="2:10" ht="12.75">
      <c r="B63" s="244" t="s">
        <v>98</v>
      </c>
      <c r="C63" s="243" t="s">
        <v>138</v>
      </c>
      <c r="D63" s="243" t="s">
        <v>139</v>
      </c>
      <c r="E63" s="243" t="s">
        <v>154</v>
      </c>
      <c r="F63" s="243" t="s">
        <v>169</v>
      </c>
      <c r="G63" s="243" t="s">
        <v>207</v>
      </c>
      <c r="H63" s="243" t="s">
        <v>234</v>
      </c>
      <c r="I63" s="243" t="s">
        <v>247</v>
      </c>
      <c r="J63" s="243" t="s">
        <v>312</v>
      </c>
    </row>
    <row r="64" spans="2:10" ht="12.75">
      <c r="B64" s="235" t="s">
        <v>295</v>
      </c>
      <c r="C64" s="1" t="s">
        <v>170</v>
      </c>
      <c r="D64" s="1" t="s">
        <v>170</v>
      </c>
      <c r="E64" s="1" t="s">
        <v>170</v>
      </c>
      <c r="F64" s="1" t="s">
        <v>170</v>
      </c>
      <c r="G64" s="1" t="s">
        <v>170</v>
      </c>
      <c r="H64" s="1" t="s">
        <v>170</v>
      </c>
      <c r="I64" s="1" t="s">
        <v>170</v>
      </c>
      <c r="J64" s="1" t="s">
        <v>170</v>
      </c>
    </row>
    <row r="65" spans="2:10" ht="12.75">
      <c r="B65" s="236" t="s">
        <v>245</v>
      </c>
      <c r="C65" s="237" t="s">
        <v>56</v>
      </c>
      <c r="D65" s="238">
        <v>0.34</v>
      </c>
      <c r="E65" s="238">
        <v>-1.03</v>
      </c>
      <c r="F65" s="238">
        <v>-4.45</v>
      </c>
      <c r="G65" s="238">
        <v>2.82</v>
      </c>
      <c r="H65" s="238">
        <v>6.69</v>
      </c>
      <c r="I65" s="238">
        <v>39.92</v>
      </c>
      <c r="J65" s="238">
        <v>28.98</v>
      </c>
    </row>
    <row r="66" spans="2:10" ht="12.75">
      <c r="B66" s="236" t="s">
        <v>161</v>
      </c>
      <c r="C66" s="240" t="s">
        <v>56</v>
      </c>
      <c r="D66" s="241">
        <v>1.11</v>
      </c>
      <c r="E66" s="242">
        <v>1.3</v>
      </c>
      <c r="F66" s="241">
        <v>-4.27</v>
      </c>
      <c r="G66" s="241">
        <v>2.99</v>
      </c>
      <c r="H66" s="242">
        <v>3.4</v>
      </c>
      <c r="I66" s="242">
        <v>39</v>
      </c>
      <c r="J66" s="241">
        <v>30.33</v>
      </c>
    </row>
    <row r="67" spans="2:10" ht="12.75">
      <c r="B67" s="236" t="s">
        <v>162</v>
      </c>
      <c r="C67" s="237" t="s">
        <v>56</v>
      </c>
      <c r="D67" s="238">
        <v>-1.46</v>
      </c>
      <c r="E67" s="238">
        <v>-7.38</v>
      </c>
      <c r="F67" s="238">
        <v>-6.05</v>
      </c>
      <c r="G67" s="238">
        <v>3.63</v>
      </c>
      <c r="H67" s="239">
        <v>15.5</v>
      </c>
      <c r="I67" s="238">
        <v>39.95</v>
      </c>
      <c r="J67" s="238">
        <v>32.69</v>
      </c>
    </row>
    <row r="68" spans="2:10" ht="12.75">
      <c r="B68" s="236" t="s">
        <v>145</v>
      </c>
      <c r="C68" s="240" t="s">
        <v>56</v>
      </c>
      <c r="D68" s="241">
        <v>2.27</v>
      </c>
      <c r="E68" s="241">
        <v>3.75</v>
      </c>
      <c r="F68" s="241">
        <v>-7.48</v>
      </c>
      <c r="G68" s="242">
        <v>-4.4</v>
      </c>
      <c r="H68" s="241">
        <v>13.04</v>
      </c>
      <c r="I68" s="241">
        <v>53.89</v>
      </c>
      <c r="J68" s="241">
        <v>11.84</v>
      </c>
    </row>
    <row r="69" spans="2:10" ht="12.75">
      <c r="B69"/>
      <c r="C69"/>
      <c r="D69"/>
      <c r="E69"/>
      <c r="F69"/>
      <c r="G69"/>
      <c r="H69"/>
      <c r="I69"/>
      <c r="J69"/>
    </row>
    <row r="70" spans="2:10" ht="12.75">
      <c r="B70" s="232" t="s">
        <v>259</v>
      </c>
      <c r="C70"/>
      <c r="D70"/>
      <c r="E70"/>
      <c r="F70"/>
      <c r="G70"/>
      <c r="H70"/>
      <c r="I70"/>
      <c r="J70"/>
    </row>
    <row r="71" spans="2:10" ht="12.75">
      <c r="B71" s="232" t="s">
        <v>56</v>
      </c>
      <c r="C71" s="231" t="s">
        <v>178</v>
      </c>
      <c r="D71"/>
      <c r="E71"/>
      <c r="F71"/>
      <c r="G71"/>
      <c r="H71"/>
      <c r="I71"/>
      <c r="J71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92D050"/>
    <pageSetUpPr fitToPage="1"/>
  </sheetPr>
  <dimension ref="A1:I40"/>
  <sheetViews>
    <sheetView showGridLines="0" workbookViewId="0" topLeftCell="A1"/>
  </sheetViews>
  <sheetFormatPr defaultColWidth="9.140625" defaultRowHeight="12.75"/>
  <cols>
    <col min="1" max="1" width="9.140625" style="41" customWidth="1"/>
    <col min="2" max="2" width="21.421875" style="41" customWidth="1"/>
    <col min="3" max="8" width="11.421875" style="41" customWidth="1"/>
    <col min="9" max="9" width="9.421875" style="41" bestFit="1" customWidth="1"/>
    <col min="10" max="10" width="14.7109375" style="41" customWidth="1"/>
    <col min="11" max="11" width="9.28125" style="41" bestFit="1" customWidth="1"/>
    <col min="12" max="12" width="12.7109375" style="41" customWidth="1"/>
    <col min="13" max="13" width="9.28125" style="41" bestFit="1" customWidth="1"/>
    <col min="14" max="14" width="10.00390625" style="41" bestFit="1" customWidth="1"/>
    <col min="15" max="17" width="9.28125" style="41" bestFit="1" customWidth="1"/>
    <col min="18" max="18" width="9.8515625" style="41" bestFit="1" customWidth="1"/>
    <col min="19" max="19" width="9.421875" style="41" bestFit="1" customWidth="1"/>
    <col min="20" max="23" width="10.28125" style="41" customWidth="1"/>
    <col min="24" max="24" width="9.28125" style="41" bestFit="1" customWidth="1"/>
    <col min="25" max="16384" width="9.140625" style="41" customWidth="1"/>
  </cols>
  <sheetData>
    <row r="1" ht="12.75">
      <c r="A1" s="83"/>
    </row>
    <row r="2" spans="1:9" ht="12.75">
      <c r="A2" s="83"/>
      <c r="B2" s="140" t="s">
        <v>241</v>
      </c>
      <c r="I2" s="41" t="s">
        <v>164</v>
      </c>
    </row>
    <row r="3" spans="1:9" ht="12.75">
      <c r="A3" s="83"/>
      <c r="B3" s="41" t="s">
        <v>373</v>
      </c>
      <c r="I3" s="115"/>
    </row>
    <row r="4" ht="12.75">
      <c r="A4" s="83"/>
    </row>
    <row r="5" spans="1:2" ht="12.75">
      <c r="A5" s="83"/>
      <c r="B5" s="41" t="s">
        <v>374</v>
      </c>
    </row>
    <row r="6" spans="1:2" ht="12.75">
      <c r="A6" s="83"/>
      <c r="B6" s="41" t="s">
        <v>308</v>
      </c>
    </row>
    <row r="7" ht="12.75">
      <c r="A7" s="83"/>
    </row>
    <row r="8" ht="12.75">
      <c r="A8" s="83"/>
    </row>
    <row r="9" ht="12.75">
      <c r="A9" s="83"/>
    </row>
    <row r="10" ht="12.75">
      <c r="A10" s="83"/>
    </row>
    <row r="11" ht="12.75">
      <c r="A11" s="83"/>
    </row>
    <row r="12" ht="12.75">
      <c r="A12" s="83"/>
    </row>
    <row r="13" ht="12.75">
      <c r="A13" s="83"/>
    </row>
    <row r="14" ht="12.75">
      <c r="A14" s="83"/>
    </row>
    <row r="15" ht="12.75">
      <c r="A15" s="83"/>
    </row>
    <row r="16" ht="12.75">
      <c r="A16" s="83"/>
    </row>
    <row r="17" ht="12.75">
      <c r="A17" s="83"/>
    </row>
    <row r="18" ht="12.75">
      <c r="A18" s="83"/>
    </row>
    <row r="19" ht="12.75">
      <c r="A19" s="83"/>
    </row>
    <row r="20" ht="12.75">
      <c r="A20" s="83"/>
    </row>
    <row r="21" ht="12.75">
      <c r="A21" s="83"/>
    </row>
    <row r="22" ht="12.75">
      <c r="A22" s="83"/>
    </row>
    <row r="23" ht="12.75">
      <c r="A23" s="83"/>
    </row>
    <row r="24" ht="12.75">
      <c r="A24" s="83"/>
    </row>
    <row r="25" ht="12.75">
      <c r="A25" s="83"/>
    </row>
    <row r="26" ht="12.75">
      <c r="A26" s="83"/>
    </row>
    <row r="27" ht="12.75">
      <c r="A27" s="83"/>
    </row>
    <row r="28" ht="12.75">
      <c r="A28" s="83"/>
    </row>
    <row r="29" ht="12.75">
      <c r="A29" s="83"/>
    </row>
    <row r="30" ht="12.75">
      <c r="A30" s="83"/>
    </row>
    <row r="31" ht="12.75">
      <c r="A31" s="83"/>
    </row>
    <row r="32" ht="12.75">
      <c r="A32" s="83"/>
    </row>
    <row r="33" ht="12" customHeight="1">
      <c r="A33" s="83"/>
    </row>
    <row r="34" ht="12" customHeight="1">
      <c r="A34" s="83"/>
    </row>
    <row r="35" ht="12" customHeight="1">
      <c r="A35" s="83"/>
    </row>
    <row r="36" ht="12" customHeight="1">
      <c r="A36" s="83"/>
    </row>
    <row r="37" ht="12" customHeight="1">
      <c r="A37" s="83"/>
    </row>
    <row r="38" ht="12" customHeight="1">
      <c r="A38" s="83"/>
    </row>
    <row r="39" ht="12.75">
      <c r="A39" s="83"/>
    </row>
    <row r="40" ht="12.75">
      <c r="A40" s="83"/>
    </row>
  </sheetData>
  <printOptions/>
  <pageMargins left="0.75" right="0.75" top="1" bottom="1" header="0.5" footer="0.5"/>
  <pageSetup fitToHeight="1" fitToWidth="1" horizontalDpi="300" verticalDpi="300" orientation="portrait" pageOrder="overThenDown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theme="7"/>
  </sheetPr>
  <dimension ref="A1:I107"/>
  <sheetViews>
    <sheetView workbookViewId="0" topLeftCell="A1"/>
  </sheetViews>
  <sheetFormatPr defaultColWidth="8.7109375" defaultRowHeight="12.75"/>
  <cols>
    <col min="1" max="2" width="8.7109375" style="42" customWidth="1"/>
    <col min="3" max="3" width="9.140625" style="42" bestFit="1" customWidth="1"/>
    <col min="4" max="4" width="9.7109375" style="42" bestFit="1" customWidth="1"/>
    <col min="5" max="6" width="9.00390625" style="42" bestFit="1" customWidth="1"/>
    <col min="7" max="7" width="9.7109375" style="42" bestFit="1" customWidth="1"/>
    <col min="8" max="8" width="8.7109375" style="42" customWidth="1"/>
    <col min="9" max="9" width="9.00390625" style="42" bestFit="1" customWidth="1"/>
    <col min="10" max="16384" width="8.7109375" style="42" customWidth="1"/>
  </cols>
  <sheetData>
    <row r="1" s="41" customFormat="1" ht="12.75">
      <c r="A1" s="83"/>
    </row>
    <row r="2" spans="1:6" s="41" customFormat="1" ht="12.75">
      <c r="A2" s="83"/>
      <c r="B2" s="48"/>
      <c r="C2" s="48"/>
      <c r="D2" s="48"/>
      <c r="E2" s="48"/>
      <c r="F2" s="48"/>
    </row>
    <row r="3" spans="1:6" s="41" customFormat="1" ht="12.75">
      <c r="A3" s="83"/>
      <c r="B3" s="102" t="s">
        <v>153</v>
      </c>
      <c r="C3" s="49"/>
      <c r="D3" s="49"/>
      <c r="E3" s="49"/>
      <c r="F3" s="49"/>
    </row>
    <row r="4" spans="1:6" s="41" customFormat="1" ht="12.75">
      <c r="A4" s="83"/>
      <c r="B4" s="49"/>
      <c r="C4" s="49"/>
      <c r="D4" s="49"/>
      <c r="E4" s="49" t="s">
        <v>142</v>
      </c>
      <c r="F4" s="49"/>
    </row>
    <row r="5" spans="1:6" s="41" customFormat="1" ht="12.75">
      <c r="A5" s="83"/>
      <c r="B5" s="102"/>
      <c r="C5" s="156"/>
      <c r="D5" s="49"/>
      <c r="E5" s="49"/>
      <c r="F5" s="49"/>
    </row>
    <row r="6" spans="1:6" s="41" customFormat="1" ht="12.75">
      <c r="A6" s="83"/>
      <c r="B6" s="102"/>
      <c r="C6" s="156"/>
      <c r="D6" s="49"/>
      <c r="E6" s="49"/>
      <c r="F6" s="49"/>
    </row>
    <row r="7" spans="1:6" s="41" customFormat="1" ht="12.75">
      <c r="A7" s="83"/>
      <c r="B7" s="102" t="s">
        <v>95</v>
      </c>
      <c r="C7" s="102" t="s">
        <v>94</v>
      </c>
      <c r="D7" s="49"/>
      <c r="E7" s="49"/>
      <c r="F7" s="49"/>
    </row>
    <row r="8" spans="1:6" s="41" customFormat="1" ht="12.75">
      <c r="A8" s="83"/>
      <c r="B8" s="49"/>
      <c r="C8" s="49"/>
      <c r="D8" s="49"/>
      <c r="E8" s="49"/>
      <c r="F8" s="49"/>
    </row>
    <row r="9" spans="1:6" s="41" customFormat="1" ht="12.75">
      <c r="A9" s="83"/>
      <c r="B9" s="102" t="s">
        <v>91</v>
      </c>
      <c r="C9" s="102" t="s">
        <v>246</v>
      </c>
      <c r="D9" s="49"/>
      <c r="E9" s="49"/>
      <c r="F9" s="49"/>
    </row>
    <row r="10" spans="1:6" s="41" customFormat="1" ht="12.75">
      <c r="A10" s="83"/>
      <c r="B10" s="49"/>
      <c r="C10" s="49"/>
      <c r="D10" s="49"/>
      <c r="E10" s="49"/>
      <c r="F10" s="49"/>
    </row>
    <row r="11" spans="1:6" s="41" customFormat="1" ht="12.75">
      <c r="A11" s="83"/>
      <c r="B11" s="95" t="s">
        <v>136</v>
      </c>
      <c r="C11" s="95" t="s">
        <v>103</v>
      </c>
      <c r="D11" s="95" t="s">
        <v>104</v>
      </c>
      <c r="E11" s="95" t="s">
        <v>119</v>
      </c>
      <c r="F11" s="157"/>
    </row>
    <row r="12" spans="1:6" s="41" customFormat="1" ht="12.75">
      <c r="A12" s="83"/>
      <c r="B12" s="95" t="s">
        <v>90</v>
      </c>
      <c r="C12" s="95">
        <v>2022</v>
      </c>
      <c r="D12" s="95">
        <v>2022</v>
      </c>
      <c r="E12" s="95">
        <v>2022</v>
      </c>
      <c r="F12" s="157"/>
    </row>
    <row r="13" spans="1:6" s="41" customFormat="1" ht="12.75">
      <c r="A13" s="83"/>
      <c r="B13" s="95" t="s">
        <v>208</v>
      </c>
      <c r="C13" s="142">
        <v>12.559280000000001</v>
      </c>
      <c r="D13" s="142">
        <v>2.29855</v>
      </c>
      <c r="E13" s="142">
        <v>5.87972</v>
      </c>
      <c r="F13" s="158"/>
    </row>
    <row r="14" spans="1:6" s="41" customFormat="1" ht="12.75">
      <c r="A14" s="83"/>
      <c r="B14" s="95"/>
      <c r="C14" s="142"/>
      <c r="D14" s="142"/>
      <c r="E14" s="95"/>
      <c r="F14" s="158"/>
    </row>
    <row r="15" spans="1:6" s="41" customFormat="1" ht="12.75">
      <c r="A15" s="83"/>
      <c r="B15" s="95" t="s">
        <v>74</v>
      </c>
      <c r="C15" s="142">
        <v>2.2562399999999996</v>
      </c>
      <c r="D15" s="142">
        <v>0.77236</v>
      </c>
      <c r="E15" s="142">
        <v>1.78311</v>
      </c>
      <c r="F15" s="158"/>
    </row>
    <row r="16" spans="1:6" s="41" customFormat="1" ht="12.75">
      <c r="A16" s="83"/>
      <c r="B16" s="95" t="s">
        <v>65</v>
      </c>
      <c r="C16" s="142">
        <v>4.2646999999999995</v>
      </c>
      <c r="D16" s="142">
        <v>0.0064</v>
      </c>
      <c r="E16" s="142">
        <v>0</v>
      </c>
      <c r="F16" s="158"/>
    </row>
    <row r="17" spans="1:6" s="41" customFormat="1" ht="12.75">
      <c r="A17" s="83"/>
      <c r="B17" s="95" t="s">
        <v>77</v>
      </c>
      <c r="C17" s="142">
        <v>0.49635</v>
      </c>
      <c r="D17" s="142">
        <v>0.55823</v>
      </c>
      <c r="E17" s="142">
        <v>2.8174</v>
      </c>
      <c r="F17" s="158"/>
    </row>
    <row r="18" spans="1:6" s="41" customFormat="1" ht="12.75">
      <c r="A18" s="83"/>
      <c r="B18" s="95" t="s">
        <v>78</v>
      </c>
      <c r="C18" s="142">
        <v>0.28918</v>
      </c>
      <c r="D18" s="142">
        <v>0.75175</v>
      </c>
      <c r="E18" s="142">
        <v>0.87367</v>
      </c>
      <c r="F18" s="158"/>
    </row>
    <row r="19" spans="1:6" s="41" customFormat="1" ht="12.75">
      <c r="A19" s="83"/>
      <c r="B19" s="95" t="s">
        <v>76</v>
      </c>
      <c r="C19" s="142">
        <v>1.78566</v>
      </c>
      <c r="D19" s="142">
        <v>0.11809</v>
      </c>
      <c r="E19" s="142">
        <v>0.00976</v>
      </c>
      <c r="F19" s="158"/>
    </row>
    <row r="20" spans="1:6" s="41" customFormat="1" ht="12.75">
      <c r="A20" s="83"/>
      <c r="B20" s="95" t="s">
        <v>127</v>
      </c>
      <c r="C20" s="142">
        <v>1.07098</v>
      </c>
      <c r="D20" s="142">
        <v>0</v>
      </c>
      <c r="E20" s="142">
        <v>0</v>
      </c>
      <c r="F20" s="158"/>
    </row>
    <row r="21" spans="1:6" s="41" customFormat="1" ht="12.75">
      <c r="A21" s="83"/>
      <c r="B21" s="95" t="s">
        <v>64</v>
      </c>
      <c r="C21" s="142">
        <v>0.29119</v>
      </c>
      <c r="D21" s="142">
        <v>0.02495</v>
      </c>
      <c r="E21" s="142">
        <v>0.37845</v>
      </c>
      <c r="F21" s="158"/>
    </row>
    <row r="22" spans="1:6" s="41" customFormat="1" ht="12.75">
      <c r="A22" s="83"/>
      <c r="B22" s="95" t="s">
        <v>63</v>
      </c>
      <c r="C22" s="142">
        <v>0.54338</v>
      </c>
      <c r="D22" s="142">
        <v>0.011859999999999999</v>
      </c>
      <c r="E22" s="142">
        <v>0</v>
      </c>
      <c r="F22" s="158"/>
    </row>
    <row r="23" spans="1:6" s="41" customFormat="1" ht="12.75">
      <c r="A23" s="83"/>
      <c r="B23" s="95" t="s">
        <v>69</v>
      </c>
      <c r="C23" s="142">
        <v>0.3501</v>
      </c>
      <c r="D23" s="142">
        <v>0.02112</v>
      </c>
      <c r="E23" s="142">
        <v>0</v>
      </c>
      <c r="F23" s="158"/>
    </row>
    <row r="24" spans="1:6" s="41" customFormat="1" ht="12.75">
      <c r="A24" s="83"/>
      <c r="B24" s="95" t="s">
        <v>66</v>
      </c>
      <c r="C24" s="142">
        <v>0.26061</v>
      </c>
      <c r="D24" s="142">
        <v>0.0024100000000000002</v>
      </c>
      <c r="E24" s="142">
        <v>0</v>
      </c>
      <c r="F24" s="158"/>
    </row>
    <row r="25" spans="1:6" s="41" customFormat="1" ht="12.75">
      <c r="A25" s="83"/>
      <c r="B25" s="95" t="s">
        <v>85</v>
      </c>
      <c r="C25" s="142">
        <v>0.2386</v>
      </c>
      <c r="D25" s="142">
        <v>0</v>
      </c>
      <c r="E25" s="142">
        <v>0</v>
      </c>
      <c r="F25" s="158"/>
    </row>
    <row r="26" spans="1:6" s="41" customFormat="1" ht="12.75">
      <c r="A26" s="83"/>
      <c r="B26" s="95" t="s">
        <v>67</v>
      </c>
      <c r="C26" s="142">
        <v>0.236</v>
      </c>
      <c r="D26" s="142">
        <v>0</v>
      </c>
      <c r="E26" s="142">
        <v>0</v>
      </c>
      <c r="F26" s="158"/>
    </row>
    <row r="27" spans="1:6" s="41" customFormat="1" ht="12.75">
      <c r="A27" s="83"/>
      <c r="B27" s="95" t="s">
        <v>155</v>
      </c>
      <c r="C27" s="142">
        <v>0.13135</v>
      </c>
      <c r="D27" s="142">
        <v>0.00034</v>
      </c>
      <c r="E27" s="142">
        <v>0</v>
      </c>
      <c r="F27" s="158"/>
    </row>
    <row r="28" spans="1:6" s="41" customFormat="1" ht="12.75">
      <c r="A28" s="83"/>
      <c r="B28" s="95" t="s">
        <v>84</v>
      </c>
      <c r="C28" s="142">
        <v>0.0464</v>
      </c>
      <c r="D28" s="142">
        <v>0.023559999999999998</v>
      </c>
      <c r="E28" s="142">
        <v>0</v>
      </c>
      <c r="F28" s="158"/>
    </row>
    <row r="29" spans="1:6" s="41" customFormat="1" ht="12.75">
      <c r="A29" s="83"/>
      <c r="B29" s="95" t="s">
        <v>71</v>
      </c>
      <c r="C29" s="142">
        <v>0.05142</v>
      </c>
      <c r="D29" s="142">
        <v>0</v>
      </c>
      <c r="E29" s="142">
        <v>0</v>
      </c>
      <c r="F29" s="158"/>
    </row>
    <row r="30" spans="1:6" s="41" customFormat="1" ht="12.75">
      <c r="A30" s="83"/>
      <c r="B30" s="95" t="s">
        <v>62</v>
      </c>
      <c r="C30" s="142">
        <v>0.04884</v>
      </c>
      <c r="D30" s="142">
        <v>0.00195</v>
      </c>
      <c r="E30" s="142">
        <v>0</v>
      </c>
      <c r="F30" s="158"/>
    </row>
    <row r="31" spans="1:6" s="41" customFormat="1" ht="12.75">
      <c r="A31" s="83"/>
      <c r="B31" s="95" t="s">
        <v>75</v>
      </c>
      <c r="C31" s="142">
        <v>0.046810000000000004</v>
      </c>
      <c r="D31" s="142">
        <v>0.0025099999999999996</v>
      </c>
      <c r="E31" s="142">
        <v>0.00068</v>
      </c>
      <c r="F31" s="158"/>
    </row>
    <row r="32" spans="1:6" s="41" customFormat="1" ht="12.75">
      <c r="A32" s="83"/>
      <c r="B32" s="95" t="s">
        <v>82</v>
      </c>
      <c r="C32" s="142">
        <v>0.041030000000000004</v>
      </c>
      <c r="D32" s="142">
        <v>0</v>
      </c>
      <c r="E32" s="142">
        <v>0</v>
      </c>
      <c r="F32" s="158"/>
    </row>
    <row r="33" spans="1:6" s="41" customFormat="1" ht="12.75">
      <c r="A33" s="83"/>
      <c r="B33" s="95" t="s">
        <v>61</v>
      </c>
      <c r="C33" s="142">
        <v>0.03107</v>
      </c>
      <c r="D33" s="142">
        <v>0.00125</v>
      </c>
      <c r="E33" s="142">
        <v>0</v>
      </c>
      <c r="F33" s="158"/>
    </row>
    <row r="34" spans="1:6" s="41" customFormat="1" ht="12.75">
      <c r="A34" s="83"/>
      <c r="B34" s="95" t="s">
        <v>59</v>
      </c>
      <c r="C34" s="142">
        <v>0.03154</v>
      </c>
      <c r="D34" s="142">
        <v>0</v>
      </c>
      <c r="E34" s="142">
        <v>0</v>
      </c>
      <c r="F34" s="158"/>
    </row>
    <row r="35" spans="1:6" s="41" customFormat="1" ht="12.75">
      <c r="A35" s="83"/>
      <c r="B35" s="95" t="s">
        <v>79</v>
      </c>
      <c r="C35" s="142">
        <v>0.0232</v>
      </c>
      <c r="D35" s="142">
        <v>0</v>
      </c>
      <c r="E35" s="142">
        <v>0</v>
      </c>
      <c r="F35" s="158"/>
    </row>
    <row r="36" spans="1:6" s="41" customFormat="1" ht="12.75">
      <c r="A36" s="83"/>
      <c r="B36" s="95" t="s">
        <v>73</v>
      </c>
      <c r="C36" s="142">
        <v>0.0029</v>
      </c>
      <c r="D36" s="142">
        <v>0.00149</v>
      </c>
      <c r="E36" s="142">
        <v>0.016</v>
      </c>
      <c r="F36" s="158"/>
    </row>
    <row r="37" spans="1:6" s="41" customFormat="1" ht="12.75">
      <c r="A37" s="83"/>
      <c r="B37" s="95" t="s">
        <v>72</v>
      </c>
      <c r="C37" s="142">
        <v>0.010039999999999999</v>
      </c>
      <c r="D37" s="142">
        <v>0</v>
      </c>
      <c r="E37" s="142">
        <v>0</v>
      </c>
      <c r="F37" s="158"/>
    </row>
    <row r="38" spans="1:6" s="41" customFormat="1" ht="12.75">
      <c r="A38" s="83"/>
      <c r="B38" s="95" t="s">
        <v>60</v>
      </c>
      <c r="C38" s="142">
        <v>0.00701</v>
      </c>
      <c r="D38" s="142">
        <v>0</v>
      </c>
      <c r="E38" s="142">
        <v>0</v>
      </c>
      <c r="F38" s="158"/>
    </row>
    <row r="39" spans="1:6" s="41" customFormat="1" ht="14.25" customHeight="1">
      <c r="A39" s="83"/>
      <c r="B39" s="95" t="s">
        <v>80</v>
      </c>
      <c r="C39" s="142">
        <v>0.00329</v>
      </c>
      <c r="D39" s="142">
        <v>0</v>
      </c>
      <c r="E39" s="142">
        <v>0</v>
      </c>
      <c r="F39" s="158"/>
    </row>
    <row r="40" spans="2:6" s="41" customFormat="1" ht="13.5" customHeight="1">
      <c r="B40" s="95" t="s">
        <v>70</v>
      </c>
      <c r="C40" s="142">
        <v>0.00138</v>
      </c>
      <c r="D40" s="142">
        <v>0</v>
      </c>
      <c r="E40" s="142">
        <v>0</v>
      </c>
      <c r="F40" s="158"/>
    </row>
    <row r="41" spans="1:6" s="41" customFormat="1" ht="12.75">
      <c r="A41" s="83"/>
      <c r="B41" s="95" t="s">
        <v>68</v>
      </c>
      <c r="C41" s="142">
        <v>1E-05</v>
      </c>
      <c r="D41" s="142">
        <v>0.00028000000000000003</v>
      </c>
      <c r="E41" s="142">
        <v>0.00064</v>
      </c>
      <c r="F41" s="158"/>
    </row>
    <row r="42" spans="1:6" s="41" customFormat="1" ht="12.75">
      <c r="A42" s="83"/>
      <c r="B42" s="95"/>
      <c r="C42" s="142"/>
      <c r="D42" s="142"/>
      <c r="E42" s="142"/>
      <c r="F42" s="158"/>
    </row>
    <row r="43" spans="2:8" s="41" customFormat="1" ht="12.75">
      <c r="B43" s="42"/>
      <c r="C43" s="42"/>
      <c r="D43" s="42"/>
      <c r="E43" s="42"/>
      <c r="F43" s="160"/>
      <c r="G43" s="137"/>
      <c r="H43" s="61"/>
    </row>
    <row r="44" spans="2:8" s="41" customFormat="1" ht="12.75">
      <c r="B44" s="61" t="s">
        <v>57</v>
      </c>
      <c r="C44" s="42"/>
      <c r="D44" s="42"/>
      <c r="E44" s="42"/>
      <c r="F44" s="161"/>
      <c r="G44" s="137"/>
      <c r="H44" s="61"/>
    </row>
    <row r="45" spans="2:8" s="41" customFormat="1" ht="12.75">
      <c r="B45" s="61" t="s">
        <v>56</v>
      </c>
      <c r="C45" s="61" t="s">
        <v>178</v>
      </c>
      <c r="D45" s="42"/>
      <c r="E45" s="42"/>
      <c r="F45" s="160"/>
      <c r="G45" s="137"/>
      <c r="H45" s="137"/>
    </row>
    <row r="46" spans="2:8" s="41" customFormat="1" ht="12.75">
      <c r="B46" s="61"/>
      <c r="C46" s="61"/>
      <c r="D46" s="42"/>
      <c r="E46" s="42"/>
      <c r="F46" s="137"/>
      <c r="G46" s="137"/>
      <c r="H46" s="137"/>
    </row>
    <row r="47" spans="1:2" s="41" customFormat="1" ht="12.75">
      <c r="A47" s="83"/>
      <c r="B47" s="140" t="s">
        <v>165</v>
      </c>
    </row>
    <row r="48" spans="1:2" s="41" customFormat="1" ht="12.75">
      <c r="A48" s="83"/>
      <c r="B48" s="41" t="s">
        <v>371</v>
      </c>
    </row>
    <row r="49" s="41" customFormat="1" ht="12.75">
      <c r="A49" s="83"/>
    </row>
    <row r="50" spans="1:8" s="41" customFormat="1" ht="12.75">
      <c r="A50" s="83"/>
      <c r="B50" s="231" t="s">
        <v>394</v>
      </c>
      <c r="C50"/>
      <c r="D50"/>
      <c r="E50"/>
      <c r="F50"/>
      <c r="G50"/>
      <c r="H50"/>
    </row>
    <row r="51" spans="1:8" s="41" customFormat="1" ht="12.75">
      <c r="A51" s="83"/>
      <c r="B51" s="231" t="s">
        <v>252</v>
      </c>
      <c r="C51" s="232" t="s">
        <v>372</v>
      </c>
      <c r="D51"/>
      <c r="E51"/>
      <c r="F51"/>
      <c r="G51"/>
      <c r="H51"/>
    </row>
    <row r="52" spans="1:8" s="41" customFormat="1" ht="12.75">
      <c r="A52" s="83"/>
      <c r="B52" s="231" t="s">
        <v>253</v>
      </c>
      <c r="C52" s="231" t="s">
        <v>386</v>
      </c>
      <c r="D52"/>
      <c r="E52"/>
      <c r="F52"/>
      <c r="G52"/>
      <c r="H52"/>
    </row>
    <row r="53" spans="1:8" s="41" customFormat="1" ht="12.75">
      <c r="A53" s="83"/>
      <c r="B53"/>
      <c r="C53"/>
      <c r="D53"/>
      <c r="E53"/>
      <c r="F53"/>
      <c r="G53"/>
      <c r="H53"/>
    </row>
    <row r="54" spans="1:8" s="41" customFormat="1" ht="12.75">
      <c r="A54" s="83"/>
      <c r="B54" s="232" t="s">
        <v>254</v>
      </c>
      <c r="C54"/>
      <c r="D54" s="231" t="s">
        <v>255</v>
      </c>
      <c r="E54"/>
      <c r="F54"/>
      <c r="G54"/>
      <c r="H54"/>
    </row>
    <row r="55" spans="1:8" s="41" customFormat="1" ht="12.75">
      <c r="A55" s="83"/>
      <c r="B55" s="232" t="s">
        <v>256</v>
      </c>
      <c r="C55"/>
      <c r="D55" s="231" t="s">
        <v>232</v>
      </c>
      <c r="E55"/>
      <c r="F55"/>
      <c r="G55"/>
      <c r="H55"/>
    </row>
    <row r="56" spans="1:8" s="41" customFormat="1" ht="12.75">
      <c r="A56" s="83"/>
      <c r="B56" s="232" t="s">
        <v>261</v>
      </c>
      <c r="C56"/>
      <c r="D56" s="231" t="s">
        <v>312</v>
      </c>
      <c r="E56"/>
      <c r="F56"/>
      <c r="G56"/>
      <c r="H56"/>
    </row>
    <row r="57" spans="1:8" s="41" customFormat="1" ht="12.75">
      <c r="A57" s="83"/>
      <c r="B57"/>
      <c r="C57"/>
      <c r="D57"/>
      <c r="E57"/>
      <c r="F57"/>
      <c r="G57"/>
      <c r="H57"/>
    </row>
    <row r="58" spans="1:8" s="41" customFormat="1" ht="12.75">
      <c r="A58" s="83"/>
      <c r="B58" s="264" t="s">
        <v>257</v>
      </c>
      <c r="C58" s="297" t="s">
        <v>103</v>
      </c>
      <c r="D58" s="297" t="s">
        <v>170</v>
      </c>
      <c r="E58" s="297" t="s">
        <v>104</v>
      </c>
      <c r="F58" s="297" t="s">
        <v>170</v>
      </c>
      <c r="G58" s="297" t="s">
        <v>119</v>
      </c>
      <c r="H58" s="297" t="s">
        <v>170</v>
      </c>
    </row>
    <row r="59" spans="1:8" s="41" customFormat="1" ht="12.75">
      <c r="A59" s="83"/>
      <c r="B59" s="235" t="s">
        <v>258</v>
      </c>
      <c r="C59" s="1" t="s">
        <v>170</v>
      </c>
      <c r="D59" s="1" t="s">
        <v>170</v>
      </c>
      <c r="E59" s="1" t="s">
        <v>170</v>
      </c>
      <c r="F59" s="1" t="s">
        <v>170</v>
      </c>
      <c r="G59" s="1" t="s">
        <v>170</v>
      </c>
      <c r="H59" s="1" t="s">
        <v>170</v>
      </c>
    </row>
    <row r="60" spans="1:8" s="41" customFormat="1" ht="12.75">
      <c r="A60" s="83"/>
      <c r="B60" s="236" t="s">
        <v>208</v>
      </c>
      <c r="C60" s="241">
        <v>12559.28</v>
      </c>
      <c r="D60" s="240" t="s">
        <v>170</v>
      </c>
      <c r="E60" s="241">
        <v>2298.55</v>
      </c>
      <c r="F60" s="240" t="s">
        <v>170</v>
      </c>
      <c r="G60" s="241">
        <v>5879.72</v>
      </c>
      <c r="H60" s="240" t="s">
        <v>170</v>
      </c>
    </row>
    <row r="61" spans="1:8" s="41" customFormat="1" ht="12.75">
      <c r="A61" s="83"/>
      <c r="B61" s="236" t="s">
        <v>85</v>
      </c>
      <c r="C61" s="239">
        <v>238.6</v>
      </c>
      <c r="D61" s="237" t="s">
        <v>170</v>
      </c>
      <c r="E61" s="239">
        <v>0</v>
      </c>
      <c r="F61" s="237" t="s">
        <v>171</v>
      </c>
      <c r="G61" s="239">
        <v>0</v>
      </c>
      <c r="H61" s="237" t="s">
        <v>170</v>
      </c>
    </row>
    <row r="62" spans="1:8" s="41" customFormat="1" ht="12.75">
      <c r="A62" s="83"/>
      <c r="B62" s="236" t="s">
        <v>84</v>
      </c>
      <c r="C62" s="242">
        <v>46.4</v>
      </c>
      <c r="D62" s="240" t="s">
        <v>170</v>
      </c>
      <c r="E62" s="241">
        <v>23.56</v>
      </c>
      <c r="F62" s="240" t="s">
        <v>170</v>
      </c>
      <c r="G62" s="242">
        <v>0</v>
      </c>
      <c r="H62" s="240" t="s">
        <v>170</v>
      </c>
    </row>
    <row r="63" spans="1:8" s="41" customFormat="1" ht="12.75">
      <c r="A63" s="83"/>
      <c r="B63" s="236" t="s">
        <v>155</v>
      </c>
      <c r="C63" s="238">
        <v>131.35</v>
      </c>
      <c r="D63" s="237" t="s">
        <v>170</v>
      </c>
      <c r="E63" s="238">
        <v>0.34</v>
      </c>
      <c r="F63" s="237" t="s">
        <v>172</v>
      </c>
      <c r="G63" s="239">
        <v>0</v>
      </c>
      <c r="H63" s="237" t="s">
        <v>170</v>
      </c>
    </row>
    <row r="64" spans="1:8" s="41" customFormat="1" ht="12.75">
      <c r="A64" s="83"/>
      <c r="B64" s="236" t="s">
        <v>82</v>
      </c>
      <c r="C64" s="241">
        <v>41.03</v>
      </c>
      <c r="D64" s="240" t="s">
        <v>170</v>
      </c>
      <c r="E64" s="242">
        <v>0</v>
      </c>
      <c r="F64" s="240" t="s">
        <v>170</v>
      </c>
      <c r="G64" s="242">
        <v>0</v>
      </c>
      <c r="H64" s="240" t="s">
        <v>170</v>
      </c>
    </row>
    <row r="65" spans="1:8" s="41" customFormat="1" ht="12.75">
      <c r="A65" s="83"/>
      <c r="B65" s="236" t="s">
        <v>127</v>
      </c>
      <c r="C65" s="238">
        <v>1070.98</v>
      </c>
      <c r="D65" s="237" t="s">
        <v>170</v>
      </c>
      <c r="E65" s="239">
        <v>0</v>
      </c>
      <c r="F65" s="237" t="s">
        <v>171</v>
      </c>
      <c r="G65" s="239">
        <v>0</v>
      </c>
      <c r="H65" s="237" t="s">
        <v>170</v>
      </c>
    </row>
    <row r="66" spans="1:8" s="41" customFormat="1" ht="12.75">
      <c r="A66" s="83"/>
      <c r="B66" s="236" t="s">
        <v>80</v>
      </c>
      <c r="C66" s="241">
        <v>3.29</v>
      </c>
      <c r="D66" s="240" t="s">
        <v>170</v>
      </c>
      <c r="E66" s="242">
        <v>0</v>
      </c>
      <c r="F66" s="240" t="s">
        <v>170</v>
      </c>
      <c r="G66" s="242">
        <v>0</v>
      </c>
      <c r="H66" s="240" t="s">
        <v>170</v>
      </c>
    </row>
    <row r="67" spans="1:8" s="41" customFormat="1" ht="12.75">
      <c r="A67" s="83"/>
      <c r="B67" s="236" t="s">
        <v>79</v>
      </c>
      <c r="C67" s="239">
        <v>23.2</v>
      </c>
      <c r="D67" s="237" t="s">
        <v>170</v>
      </c>
      <c r="E67" s="239">
        <v>0</v>
      </c>
      <c r="F67" s="237" t="s">
        <v>170</v>
      </c>
      <c r="G67" s="239">
        <v>0</v>
      </c>
      <c r="H67" s="237" t="s">
        <v>170</v>
      </c>
    </row>
    <row r="68" spans="1:8" s="41" customFormat="1" ht="12.75">
      <c r="A68" s="83"/>
      <c r="B68" s="236" t="s">
        <v>78</v>
      </c>
      <c r="C68" s="241">
        <v>289.18</v>
      </c>
      <c r="D68" s="240" t="s">
        <v>170</v>
      </c>
      <c r="E68" s="241">
        <v>751.75</v>
      </c>
      <c r="F68" s="240" t="s">
        <v>170</v>
      </c>
      <c r="G68" s="241">
        <v>873.67</v>
      </c>
      <c r="H68" s="240" t="s">
        <v>170</v>
      </c>
    </row>
    <row r="69" spans="1:8" s="41" customFormat="1" ht="12.75">
      <c r="A69" s="83"/>
      <c r="B69" s="236" t="s">
        <v>77</v>
      </c>
      <c r="C69" s="238">
        <v>496.35</v>
      </c>
      <c r="D69" s="237" t="s">
        <v>170</v>
      </c>
      <c r="E69" s="238">
        <v>558.23</v>
      </c>
      <c r="F69" s="237" t="s">
        <v>170</v>
      </c>
      <c r="G69" s="239">
        <v>2817.4</v>
      </c>
      <c r="H69" s="237" t="s">
        <v>170</v>
      </c>
    </row>
    <row r="70" spans="1:8" s="41" customFormat="1" ht="12.75">
      <c r="A70" s="83"/>
      <c r="B70" s="236" t="s">
        <v>76</v>
      </c>
      <c r="C70" s="241">
        <v>1785.66</v>
      </c>
      <c r="D70" s="240" t="s">
        <v>170</v>
      </c>
      <c r="E70" s="241">
        <v>118.09</v>
      </c>
      <c r="F70" s="240" t="s">
        <v>170</v>
      </c>
      <c r="G70" s="241">
        <v>9.76</v>
      </c>
      <c r="H70" s="240" t="s">
        <v>170</v>
      </c>
    </row>
    <row r="71" spans="1:8" s="41" customFormat="1" ht="12.75">
      <c r="A71" s="83"/>
      <c r="B71" s="236" t="s">
        <v>75</v>
      </c>
      <c r="C71" s="238">
        <v>46.81</v>
      </c>
      <c r="D71" s="237" t="s">
        <v>170</v>
      </c>
      <c r="E71" s="238">
        <v>2.51</v>
      </c>
      <c r="F71" s="237" t="s">
        <v>170</v>
      </c>
      <c r="G71" s="238">
        <v>0.68</v>
      </c>
      <c r="H71" s="237" t="s">
        <v>170</v>
      </c>
    </row>
    <row r="72" spans="1:8" s="41" customFormat="1" ht="12.75">
      <c r="A72" s="83"/>
      <c r="B72" s="236" t="s">
        <v>74</v>
      </c>
      <c r="C72" s="241">
        <v>2256.24</v>
      </c>
      <c r="D72" s="240" t="s">
        <v>170</v>
      </c>
      <c r="E72" s="241">
        <v>772.36</v>
      </c>
      <c r="F72" s="240" t="s">
        <v>170</v>
      </c>
      <c r="G72" s="241">
        <v>1783.11</v>
      </c>
      <c r="H72" s="240" t="s">
        <v>170</v>
      </c>
    </row>
    <row r="73" spans="1:8" s="41" customFormat="1" ht="12.75">
      <c r="A73" s="83"/>
      <c r="B73" s="236" t="s">
        <v>73</v>
      </c>
      <c r="C73" s="239">
        <v>2.9</v>
      </c>
      <c r="D73" s="237" t="s">
        <v>174</v>
      </c>
      <c r="E73" s="238">
        <v>1.49</v>
      </c>
      <c r="F73" s="237" t="s">
        <v>174</v>
      </c>
      <c r="G73" s="239">
        <v>16</v>
      </c>
      <c r="H73" s="237" t="s">
        <v>174</v>
      </c>
    </row>
    <row r="74" spans="1:8" s="41" customFormat="1" ht="12.75">
      <c r="A74" s="83"/>
      <c r="B74" s="236" t="s">
        <v>72</v>
      </c>
      <c r="C74" s="241">
        <v>10.04</v>
      </c>
      <c r="D74" s="240" t="s">
        <v>170</v>
      </c>
      <c r="E74" s="242">
        <v>0</v>
      </c>
      <c r="F74" s="240" t="s">
        <v>170</v>
      </c>
      <c r="G74" s="242">
        <v>0</v>
      </c>
      <c r="H74" s="240" t="s">
        <v>170</v>
      </c>
    </row>
    <row r="75" spans="1:8" s="41" customFormat="1" ht="12.75">
      <c r="A75" s="83"/>
      <c r="B75" s="236" t="s">
        <v>71</v>
      </c>
      <c r="C75" s="238">
        <v>51.42</v>
      </c>
      <c r="D75" s="237" t="s">
        <v>170</v>
      </c>
      <c r="E75" s="239">
        <v>0</v>
      </c>
      <c r="F75" s="237" t="s">
        <v>170</v>
      </c>
      <c r="G75" s="239">
        <v>0</v>
      </c>
      <c r="H75" s="237" t="s">
        <v>170</v>
      </c>
    </row>
    <row r="76" spans="1:8" s="41" customFormat="1" ht="12.75">
      <c r="A76" s="83"/>
      <c r="B76" s="236" t="s">
        <v>70</v>
      </c>
      <c r="C76" s="241">
        <v>1.38</v>
      </c>
      <c r="D76" s="240" t="s">
        <v>170</v>
      </c>
      <c r="E76" s="242">
        <v>0</v>
      </c>
      <c r="F76" s="240" t="s">
        <v>170</v>
      </c>
      <c r="G76" s="242">
        <v>0</v>
      </c>
      <c r="H76" s="240" t="s">
        <v>170</v>
      </c>
    </row>
    <row r="77" spans="1:8" s="41" customFormat="1" ht="12.75">
      <c r="A77" s="83"/>
      <c r="B77" s="236" t="s">
        <v>69</v>
      </c>
      <c r="C77" s="239">
        <v>350.1</v>
      </c>
      <c r="D77" s="237" t="s">
        <v>170</v>
      </c>
      <c r="E77" s="238">
        <v>21.12</v>
      </c>
      <c r="F77" s="237" t="s">
        <v>170</v>
      </c>
      <c r="G77" s="239">
        <v>0</v>
      </c>
      <c r="H77" s="237" t="s">
        <v>170</v>
      </c>
    </row>
    <row r="78" spans="1:8" s="41" customFormat="1" ht="12.75">
      <c r="A78" s="83"/>
      <c r="B78" s="236" t="s">
        <v>68</v>
      </c>
      <c r="C78" s="241">
        <v>0.01</v>
      </c>
      <c r="D78" s="240" t="s">
        <v>170</v>
      </c>
      <c r="E78" s="241">
        <v>0.28</v>
      </c>
      <c r="F78" s="240" t="s">
        <v>170</v>
      </c>
      <c r="G78" s="241">
        <v>0.64</v>
      </c>
      <c r="H78" s="240" t="s">
        <v>170</v>
      </c>
    </row>
    <row r="79" spans="1:8" s="41" customFormat="1" ht="12.75">
      <c r="A79" s="83"/>
      <c r="B79" s="236" t="s">
        <v>67</v>
      </c>
      <c r="C79" s="239">
        <v>236</v>
      </c>
      <c r="D79" s="237" t="s">
        <v>170</v>
      </c>
      <c r="E79" s="239">
        <v>0</v>
      </c>
      <c r="F79" s="237" t="s">
        <v>170</v>
      </c>
      <c r="G79" s="239">
        <v>0</v>
      </c>
      <c r="H79" s="237" t="s">
        <v>170</v>
      </c>
    </row>
    <row r="80" spans="1:8" s="41" customFormat="1" ht="12.75">
      <c r="A80" s="83"/>
      <c r="B80" s="236" t="s">
        <v>66</v>
      </c>
      <c r="C80" s="241">
        <v>260.61</v>
      </c>
      <c r="D80" s="240" t="s">
        <v>170</v>
      </c>
      <c r="E80" s="241">
        <v>2.41</v>
      </c>
      <c r="F80" s="240" t="s">
        <v>170</v>
      </c>
      <c r="G80" s="242">
        <v>0</v>
      </c>
      <c r="H80" s="240" t="s">
        <v>170</v>
      </c>
    </row>
    <row r="81" spans="1:8" s="41" customFormat="1" ht="12.75">
      <c r="A81" s="83"/>
      <c r="B81" s="236" t="s">
        <v>65</v>
      </c>
      <c r="C81" s="239">
        <v>4264.7</v>
      </c>
      <c r="D81" s="237" t="s">
        <v>170</v>
      </c>
      <c r="E81" s="239">
        <v>6.4</v>
      </c>
      <c r="F81" s="237" t="s">
        <v>170</v>
      </c>
      <c r="G81" s="239">
        <v>0</v>
      </c>
      <c r="H81" s="237" t="s">
        <v>170</v>
      </c>
    </row>
    <row r="82" spans="1:8" s="41" customFormat="1" ht="12.75">
      <c r="A82" s="83"/>
      <c r="B82" s="236" t="s">
        <v>64</v>
      </c>
      <c r="C82" s="241">
        <v>291.19</v>
      </c>
      <c r="D82" s="240" t="s">
        <v>170</v>
      </c>
      <c r="E82" s="241">
        <v>24.95</v>
      </c>
      <c r="F82" s="240" t="s">
        <v>170</v>
      </c>
      <c r="G82" s="241">
        <v>378.45</v>
      </c>
      <c r="H82" s="240" t="s">
        <v>170</v>
      </c>
    </row>
    <row r="83" spans="1:8" s="41" customFormat="1" ht="12.75">
      <c r="A83" s="83"/>
      <c r="B83" s="236" t="s">
        <v>63</v>
      </c>
      <c r="C83" s="238">
        <v>543.38</v>
      </c>
      <c r="D83" s="237" t="s">
        <v>170</v>
      </c>
      <c r="E83" s="238">
        <v>11.86</v>
      </c>
      <c r="F83" s="237" t="s">
        <v>170</v>
      </c>
      <c r="G83" s="239">
        <v>0</v>
      </c>
      <c r="H83" s="237" t="s">
        <v>170</v>
      </c>
    </row>
    <row r="84" spans="1:8" s="41" customFormat="1" ht="12.75">
      <c r="A84" s="83"/>
      <c r="B84" s="236" t="s">
        <v>62</v>
      </c>
      <c r="C84" s="241">
        <v>48.84</v>
      </c>
      <c r="D84" s="240" t="s">
        <v>170</v>
      </c>
      <c r="E84" s="241">
        <v>1.95</v>
      </c>
      <c r="F84" s="240" t="s">
        <v>172</v>
      </c>
      <c r="G84" s="242">
        <v>0</v>
      </c>
      <c r="H84" s="240" t="s">
        <v>170</v>
      </c>
    </row>
    <row r="85" spans="1:8" s="41" customFormat="1" ht="12.75">
      <c r="A85" s="83"/>
      <c r="B85" s="236" t="s">
        <v>61</v>
      </c>
      <c r="C85" s="238">
        <v>31.07</v>
      </c>
      <c r="D85" s="237" t="s">
        <v>170</v>
      </c>
      <c r="E85" s="238">
        <v>1.25</v>
      </c>
      <c r="F85" s="237" t="s">
        <v>170</v>
      </c>
      <c r="G85" s="239">
        <v>0</v>
      </c>
      <c r="H85" s="237" t="s">
        <v>170</v>
      </c>
    </row>
    <row r="86" spans="1:8" s="41" customFormat="1" ht="12.75">
      <c r="A86" s="83"/>
      <c r="B86" s="236" t="s">
        <v>60</v>
      </c>
      <c r="C86" s="241">
        <v>7.01</v>
      </c>
      <c r="D86" s="240" t="s">
        <v>170</v>
      </c>
      <c r="E86" s="242">
        <v>0</v>
      </c>
      <c r="F86" s="240" t="s">
        <v>170</v>
      </c>
      <c r="G86" s="242">
        <v>0</v>
      </c>
      <c r="H86" s="240" t="s">
        <v>170</v>
      </c>
    </row>
    <row r="87" spans="1:8" s="41" customFormat="1" ht="12.75">
      <c r="A87" s="83"/>
      <c r="B87" s="236" t="s">
        <v>59</v>
      </c>
      <c r="C87" s="238">
        <v>31.54</v>
      </c>
      <c r="D87" s="237" t="s">
        <v>170</v>
      </c>
      <c r="E87" s="239">
        <v>0</v>
      </c>
      <c r="F87" s="237" t="s">
        <v>170</v>
      </c>
      <c r="G87" s="239">
        <v>0</v>
      </c>
      <c r="H87" s="237" t="s">
        <v>170</v>
      </c>
    </row>
    <row r="88" spans="1:8" s="41" customFormat="1" ht="12.75">
      <c r="A88" s="83"/>
      <c r="B88" s="236" t="s">
        <v>132</v>
      </c>
      <c r="C88" s="242">
        <v>0</v>
      </c>
      <c r="D88" s="240" t="s">
        <v>170</v>
      </c>
      <c r="E88" s="242">
        <v>0</v>
      </c>
      <c r="F88" s="240" t="s">
        <v>170</v>
      </c>
      <c r="G88" s="242">
        <v>0</v>
      </c>
      <c r="H88" s="240" t="s">
        <v>170</v>
      </c>
    </row>
    <row r="89" spans="1:8" s="41" customFormat="1" ht="12.75">
      <c r="A89" s="83"/>
      <c r="B89" s="236" t="s">
        <v>131</v>
      </c>
      <c r="C89" s="237" t="s">
        <v>56</v>
      </c>
      <c r="D89" s="237" t="s">
        <v>170</v>
      </c>
      <c r="E89" s="239">
        <v>0</v>
      </c>
      <c r="F89" s="237" t="s">
        <v>170</v>
      </c>
      <c r="G89" s="239">
        <v>0</v>
      </c>
      <c r="H89" s="237" t="s">
        <v>170</v>
      </c>
    </row>
    <row r="90" spans="1:8" s="41" customFormat="1" ht="12.75">
      <c r="A90" s="83"/>
      <c r="B90" s="236" t="s">
        <v>113</v>
      </c>
      <c r="C90" s="240" t="s">
        <v>56</v>
      </c>
      <c r="D90" s="240" t="s">
        <v>170</v>
      </c>
      <c r="E90" s="242">
        <v>0</v>
      </c>
      <c r="F90" s="240" t="s">
        <v>170</v>
      </c>
      <c r="G90" s="242">
        <v>0</v>
      </c>
      <c r="H90" s="240" t="s">
        <v>170</v>
      </c>
    </row>
    <row r="91" spans="1:8" s="41" customFormat="1" ht="12.75">
      <c r="A91" s="83"/>
      <c r="B91" s="236" t="s">
        <v>128</v>
      </c>
      <c r="C91" s="237" t="s">
        <v>56</v>
      </c>
      <c r="D91" s="237" t="s">
        <v>170</v>
      </c>
      <c r="E91" s="237" t="s">
        <v>56</v>
      </c>
      <c r="F91" s="237" t="s">
        <v>170</v>
      </c>
      <c r="G91" s="237" t="s">
        <v>56</v>
      </c>
      <c r="H91" s="237" t="s">
        <v>170</v>
      </c>
    </row>
    <row r="92" spans="1:8" s="41" customFormat="1" ht="12.75">
      <c r="A92" s="83"/>
      <c r="B92" s="236" t="s">
        <v>114</v>
      </c>
      <c r="C92" s="241">
        <v>1.57</v>
      </c>
      <c r="D92" s="240" t="s">
        <v>174</v>
      </c>
      <c r="E92" s="241">
        <v>1.25</v>
      </c>
      <c r="F92" s="240" t="s">
        <v>174</v>
      </c>
      <c r="G92" s="242">
        <v>0</v>
      </c>
      <c r="H92" s="240" t="s">
        <v>171</v>
      </c>
    </row>
    <row r="93" spans="1:8" s="41" customFormat="1" ht="12.75">
      <c r="A93" s="83"/>
      <c r="B93" s="236" t="s">
        <v>197</v>
      </c>
      <c r="C93" s="238">
        <v>164.53</v>
      </c>
      <c r="D93" s="237" t="s">
        <v>170</v>
      </c>
      <c r="E93" s="238">
        <v>12.31</v>
      </c>
      <c r="F93" s="237" t="s">
        <v>170</v>
      </c>
      <c r="G93" s="239">
        <v>0</v>
      </c>
      <c r="H93" s="237" t="s">
        <v>170</v>
      </c>
    </row>
    <row r="94" spans="1:8" s="41" customFormat="1" ht="12.75">
      <c r="A94" s="83"/>
      <c r="B94" s="236" t="s">
        <v>133</v>
      </c>
      <c r="C94" s="242">
        <v>103.6</v>
      </c>
      <c r="D94" s="240" t="s">
        <v>170</v>
      </c>
      <c r="E94" s="240" t="s">
        <v>56</v>
      </c>
      <c r="F94" s="240" t="s">
        <v>170</v>
      </c>
      <c r="G94" s="242">
        <v>14.2</v>
      </c>
      <c r="H94" s="240" t="s">
        <v>170</v>
      </c>
    </row>
    <row r="95" spans="1:8" s="41" customFormat="1" ht="12.75">
      <c r="A95" s="83"/>
      <c r="B95" s="236" t="s">
        <v>134</v>
      </c>
      <c r="C95" s="238">
        <v>486.21</v>
      </c>
      <c r="D95" s="237" t="s">
        <v>170</v>
      </c>
      <c r="E95" s="238">
        <v>31.84</v>
      </c>
      <c r="F95" s="237" t="s">
        <v>170</v>
      </c>
      <c r="G95" s="239">
        <v>0</v>
      </c>
      <c r="H95" s="237" t="s">
        <v>170</v>
      </c>
    </row>
    <row r="96" spans="1:8" s="41" customFormat="1" ht="12.75">
      <c r="A96" s="83"/>
      <c r="B96" s="236" t="s">
        <v>306</v>
      </c>
      <c r="C96" s="242">
        <v>4818</v>
      </c>
      <c r="D96" s="240" t="s">
        <v>170</v>
      </c>
      <c r="E96" s="242">
        <v>804</v>
      </c>
      <c r="F96" s="240" t="s">
        <v>170</v>
      </c>
      <c r="G96" s="242">
        <v>1322</v>
      </c>
      <c r="H96" s="240" t="s">
        <v>170</v>
      </c>
    </row>
    <row r="97" spans="1:8" s="41" customFormat="1" ht="12.75">
      <c r="A97" s="83"/>
      <c r="B97" s="236" t="s">
        <v>198</v>
      </c>
      <c r="C97" s="238">
        <v>40.03</v>
      </c>
      <c r="D97" s="237" t="s">
        <v>170</v>
      </c>
      <c r="E97" s="238">
        <v>0.32</v>
      </c>
      <c r="F97" s="237" t="s">
        <v>170</v>
      </c>
      <c r="G97" s="239">
        <v>0</v>
      </c>
      <c r="H97" s="237" t="s">
        <v>170</v>
      </c>
    </row>
    <row r="98" spans="1:8" s="41" customFormat="1" ht="12.75">
      <c r="A98" s="83"/>
      <c r="B98"/>
      <c r="C98"/>
      <c r="D98"/>
      <c r="E98"/>
      <c r="F98"/>
      <c r="G98"/>
      <c r="H98"/>
    </row>
    <row r="99" spans="1:8" s="41" customFormat="1" ht="12.75">
      <c r="A99" s="83"/>
      <c r="B99" s="232" t="s">
        <v>259</v>
      </c>
      <c r="C99"/>
      <c r="D99"/>
      <c r="E99"/>
      <c r="F99"/>
      <c r="G99"/>
      <c r="H99"/>
    </row>
    <row r="100" spans="1:8" s="41" customFormat="1" ht="12.75">
      <c r="A100" s="83"/>
      <c r="B100" s="232" t="s">
        <v>56</v>
      </c>
      <c r="C100" s="231" t="s">
        <v>178</v>
      </c>
      <c r="D100"/>
      <c r="E100"/>
      <c r="F100"/>
      <c r="G100"/>
      <c r="H100"/>
    </row>
    <row r="101" spans="1:8" s="41" customFormat="1" ht="12.75">
      <c r="A101" s="83"/>
      <c r="B101" s="232" t="s">
        <v>175</v>
      </c>
      <c r="C101"/>
      <c r="D101"/>
      <c r="E101"/>
      <c r="F101"/>
      <c r="G101"/>
      <c r="H101"/>
    </row>
    <row r="102" spans="1:8" s="41" customFormat="1" ht="12.75">
      <c r="A102" s="83"/>
      <c r="B102" s="232" t="s">
        <v>172</v>
      </c>
      <c r="C102" s="231" t="s">
        <v>260</v>
      </c>
      <c r="D102"/>
      <c r="E102"/>
      <c r="F102"/>
      <c r="G102"/>
      <c r="H102"/>
    </row>
    <row r="103" spans="1:8" s="41" customFormat="1" ht="12.75">
      <c r="A103" s="83"/>
      <c r="B103" s="232" t="s">
        <v>171</v>
      </c>
      <c r="C103" s="231" t="s">
        <v>182</v>
      </c>
      <c r="D103"/>
      <c r="E103"/>
      <c r="F103"/>
      <c r="G103"/>
      <c r="H103"/>
    </row>
    <row r="104" spans="2:8" s="41" customFormat="1" ht="12.75">
      <c r="B104" s="232" t="s">
        <v>174</v>
      </c>
      <c r="C104" s="231" t="s">
        <v>183</v>
      </c>
      <c r="D104"/>
      <c r="E104"/>
      <c r="F104"/>
      <c r="G104"/>
      <c r="H104"/>
    </row>
    <row r="105" spans="2:8" s="41" customFormat="1" ht="12.75">
      <c r="B105" s="51" t="s">
        <v>174</v>
      </c>
      <c r="C105" s="50" t="s">
        <v>183</v>
      </c>
      <c r="D105" s="42"/>
      <c r="E105" s="42"/>
      <c r="F105" s="42"/>
      <c r="G105" s="42"/>
      <c r="H105" s="42"/>
    </row>
    <row r="106" spans="2:4" s="41" customFormat="1" ht="12.75">
      <c r="B106" s="61"/>
      <c r="C106" s="61"/>
      <c r="D106" s="42"/>
    </row>
    <row r="107" spans="1:9" s="41" customFormat="1" ht="12.75">
      <c r="A107" s="163"/>
      <c r="B107" s="70"/>
      <c r="C107" s="70"/>
      <c r="D107" s="70"/>
      <c r="E107" s="70"/>
      <c r="F107" s="70"/>
      <c r="G107" s="70"/>
      <c r="H107" s="70"/>
      <c r="I107" s="70"/>
    </row>
  </sheetData>
  <mergeCells count="3">
    <mergeCell ref="C58:D58"/>
    <mergeCell ref="E58:F58"/>
    <mergeCell ref="G58:H58"/>
  </mergeCells>
  <printOptions/>
  <pageMargins left="0.7" right="0.7" top="0.75" bottom="0.75" header="0.3" footer="0.3"/>
  <pageSetup horizontalDpi="90" verticalDpi="9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92D050"/>
    <pageSetUpPr fitToPage="1"/>
  </sheetPr>
  <dimension ref="A1:Y191"/>
  <sheetViews>
    <sheetView showGridLines="0" workbookViewId="0" topLeftCell="A1"/>
  </sheetViews>
  <sheetFormatPr defaultColWidth="9.140625" defaultRowHeight="12.75"/>
  <cols>
    <col min="1" max="1" width="9.140625" style="41" customWidth="1"/>
    <col min="2" max="2" width="21.421875" style="41" customWidth="1"/>
    <col min="3" max="8" width="11.421875" style="41" customWidth="1"/>
    <col min="9" max="9" width="9.140625" style="41" customWidth="1"/>
    <col min="10" max="10" width="7.8515625" style="41" customWidth="1"/>
    <col min="11" max="11" width="9.140625" style="41" customWidth="1"/>
    <col min="12" max="12" width="12.7109375" style="41" customWidth="1"/>
    <col min="13" max="19" width="9.140625" style="41" customWidth="1"/>
    <col min="20" max="23" width="10.28125" style="41" customWidth="1"/>
    <col min="24" max="16384" width="9.140625" style="41" customWidth="1"/>
  </cols>
  <sheetData>
    <row r="1" ht="12.75">
      <c r="A1" s="83"/>
    </row>
    <row r="2" spans="1:9" ht="12.75">
      <c r="A2" s="83"/>
      <c r="B2" s="140" t="s">
        <v>240</v>
      </c>
      <c r="I2" s="41" t="s">
        <v>164</v>
      </c>
    </row>
    <row r="3" spans="1:9" ht="12.75">
      <c r="A3" s="83"/>
      <c r="B3" s="41" t="s">
        <v>373</v>
      </c>
      <c r="I3" s="115"/>
    </row>
    <row r="4" ht="12.75">
      <c r="A4" s="83"/>
    </row>
    <row r="5" spans="1:2" ht="12.75">
      <c r="A5" s="83"/>
      <c r="B5" s="41" t="s">
        <v>374</v>
      </c>
    </row>
    <row r="6" spans="1:10" ht="12.75">
      <c r="A6" s="83"/>
      <c r="B6" s="309" t="s">
        <v>345</v>
      </c>
      <c r="C6" s="309"/>
      <c r="D6" s="309"/>
      <c r="E6" s="309"/>
      <c r="F6" s="309"/>
      <c r="G6" s="309"/>
      <c r="H6" s="309"/>
      <c r="I6" s="309"/>
      <c r="J6" s="309"/>
    </row>
    <row r="7" ht="12.75">
      <c r="A7" s="83"/>
    </row>
    <row r="8" ht="12.75">
      <c r="A8" s="83"/>
    </row>
    <row r="9" ht="12.75">
      <c r="A9" s="83"/>
    </row>
    <row r="10" ht="12.75">
      <c r="A10" s="83"/>
    </row>
    <row r="11" ht="12.75">
      <c r="A11" s="83"/>
    </row>
    <row r="12" ht="12.75">
      <c r="A12" s="83"/>
    </row>
    <row r="13" ht="12.75">
      <c r="A13" s="83"/>
    </row>
    <row r="14" ht="12.75">
      <c r="A14" s="83"/>
    </row>
    <row r="15" ht="12.75">
      <c r="A15" s="83"/>
    </row>
    <row r="16" ht="12.75">
      <c r="A16" s="83"/>
    </row>
    <row r="17" ht="12.75">
      <c r="A17" s="83"/>
    </row>
    <row r="18" ht="12.75">
      <c r="A18" s="83"/>
    </row>
    <row r="19" ht="12.75">
      <c r="A19" s="83"/>
    </row>
    <row r="20" ht="12.75">
      <c r="A20" s="83"/>
    </row>
    <row r="21" ht="12.75">
      <c r="A21" s="83"/>
    </row>
    <row r="22" ht="12.75">
      <c r="A22" s="83"/>
    </row>
    <row r="23" ht="12.75">
      <c r="A23" s="83"/>
    </row>
    <row r="24" ht="12.75">
      <c r="A24" s="83"/>
    </row>
    <row r="25" ht="12.75">
      <c r="A25" s="83"/>
    </row>
    <row r="26" ht="12.75">
      <c r="A26" s="83"/>
    </row>
    <row r="27" ht="12.75">
      <c r="A27" s="83"/>
    </row>
    <row r="28" ht="12.75">
      <c r="A28" s="83"/>
    </row>
    <row r="29" ht="12.75">
      <c r="A29" s="83"/>
    </row>
    <row r="30" ht="12.75">
      <c r="A30" s="83"/>
    </row>
    <row r="31" ht="12.75">
      <c r="A31" s="83"/>
    </row>
    <row r="32" ht="12.75">
      <c r="A32" s="83"/>
    </row>
    <row r="33" ht="12.75">
      <c r="A33" s="83"/>
    </row>
    <row r="34" ht="12.75">
      <c r="A34" s="83"/>
    </row>
    <row r="35" ht="12.75">
      <c r="A35" s="83"/>
    </row>
    <row r="36" ht="12.75">
      <c r="A36" s="83"/>
    </row>
    <row r="37" ht="12.75">
      <c r="A37" s="83"/>
    </row>
    <row r="38" ht="12.75">
      <c r="A38" s="83"/>
    </row>
    <row r="39" ht="12.75">
      <c r="A39" s="83"/>
    </row>
    <row r="40" ht="12.75">
      <c r="A40" s="83"/>
    </row>
    <row r="41" spans="1:10" ht="25.2" customHeight="1">
      <c r="A41" s="83"/>
      <c r="B41" s="312"/>
      <c r="C41" s="312"/>
      <c r="D41" s="312"/>
      <c r="E41" s="312"/>
      <c r="F41" s="312"/>
      <c r="G41" s="312"/>
      <c r="H41" s="312"/>
      <c r="I41" s="312"/>
      <c r="J41" s="312"/>
    </row>
    <row r="42" spans="1:10" ht="12.75">
      <c r="A42" s="83"/>
      <c r="B42" s="309"/>
      <c r="C42" s="309"/>
      <c r="D42" s="309"/>
      <c r="E42" s="309"/>
      <c r="F42" s="309"/>
      <c r="G42" s="309"/>
      <c r="H42" s="309"/>
      <c r="I42" s="309"/>
      <c r="J42" s="309"/>
    </row>
    <row r="43" ht="12.75">
      <c r="A43" s="83"/>
    </row>
    <row r="44" ht="12.75">
      <c r="A44" s="83"/>
    </row>
    <row r="45" ht="12.75"/>
    <row r="46" ht="12.75"/>
    <row r="47" ht="12.75"/>
    <row r="48" ht="12.75"/>
    <row r="49" ht="12.75"/>
    <row r="170" spans="1:25" ht="12.75">
      <c r="A170" s="163"/>
      <c r="B170" s="42"/>
      <c r="C170" s="164"/>
      <c r="D170" s="42"/>
      <c r="E170" s="42"/>
      <c r="F170" s="86"/>
      <c r="G170" s="86"/>
      <c r="H170" s="86"/>
      <c r="I170" s="86"/>
      <c r="J170" s="86"/>
      <c r="K170" s="61"/>
      <c r="L170" s="137"/>
      <c r="M170" s="137"/>
      <c r="N170" s="137"/>
      <c r="O170" s="137"/>
      <c r="P170" s="61"/>
      <c r="Q170" s="137"/>
      <c r="R170" s="84"/>
      <c r="S170" s="42"/>
      <c r="T170" s="42"/>
      <c r="U170" s="42"/>
      <c r="V170" s="42"/>
      <c r="W170" s="42"/>
      <c r="X170" s="42"/>
      <c r="Y170" s="42"/>
    </row>
    <row r="171" spans="1:25" ht="12.75">
      <c r="A171" s="163"/>
      <c r="B171" s="42"/>
      <c r="C171" s="42"/>
      <c r="D171" s="42"/>
      <c r="E171" s="42"/>
      <c r="F171" s="42"/>
      <c r="G171" s="86"/>
      <c r="H171" s="86"/>
      <c r="I171" s="86"/>
      <c r="J171" s="86"/>
      <c r="K171" s="61"/>
      <c r="L171" s="137"/>
      <c r="M171" s="137"/>
      <c r="N171" s="137"/>
      <c r="O171" s="137"/>
      <c r="P171" s="137"/>
      <c r="Q171" s="137"/>
      <c r="R171" s="84"/>
      <c r="S171" s="42"/>
      <c r="T171" s="42"/>
      <c r="U171" s="42"/>
      <c r="V171" s="42"/>
      <c r="W171" s="42"/>
      <c r="X171" s="42"/>
      <c r="Y171" s="42"/>
    </row>
    <row r="172" spans="2:25" ht="12.75">
      <c r="B172" s="42"/>
      <c r="C172" s="42"/>
      <c r="D172" s="42"/>
      <c r="E172" s="42"/>
      <c r="F172" s="42"/>
      <c r="G172" s="42"/>
      <c r="H172" s="42"/>
      <c r="I172" s="42"/>
      <c r="J172" s="86"/>
      <c r="K172" s="61"/>
      <c r="L172" s="137"/>
      <c r="M172" s="137"/>
      <c r="N172" s="137"/>
      <c r="O172" s="137"/>
      <c r="P172" s="137"/>
      <c r="Q172" s="137"/>
      <c r="R172" s="84"/>
      <c r="S172" s="42"/>
      <c r="T172" s="42"/>
      <c r="U172" s="42"/>
      <c r="V172" s="42"/>
      <c r="W172" s="42"/>
      <c r="X172" s="42"/>
      <c r="Y172" s="42"/>
    </row>
    <row r="173" spans="2:18" ht="12.75">
      <c r="B173" s="42"/>
      <c r="C173" s="42"/>
      <c r="D173" s="42"/>
      <c r="E173" s="42"/>
      <c r="F173" s="42"/>
      <c r="G173" s="42"/>
      <c r="H173" s="42"/>
      <c r="I173" s="42"/>
      <c r="J173" s="86"/>
      <c r="K173" s="84"/>
      <c r="L173" s="86"/>
      <c r="M173" s="86"/>
      <c r="N173" s="86"/>
      <c r="O173" s="86"/>
      <c r="P173" s="86"/>
      <c r="Q173" s="86"/>
      <c r="R173" s="86"/>
    </row>
    <row r="174" spans="7:18" ht="12.75">
      <c r="G174" s="42"/>
      <c r="H174" s="42"/>
      <c r="I174" s="42"/>
      <c r="J174" s="86"/>
      <c r="K174" s="84"/>
      <c r="L174" s="86"/>
      <c r="M174" s="86"/>
      <c r="N174" s="86"/>
      <c r="O174" s="86"/>
      <c r="P174" s="86"/>
      <c r="Q174" s="86"/>
      <c r="R174" s="86"/>
    </row>
    <row r="175" spans="10:18" ht="12.75">
      <c r="J175" s="86"/>
      <c r="K175" s="84"/>
      <c r="L175" s="86"/>
      <c r="M175" s="86"/>
      <c r="N175" s="86"/>
      <c r="O175" s="86"/>
      <c r="P175" s="86"/>
      <c r="Q175" s="86"/>
      <c r="R175" s="86"/>
    </row>
    <row r="176" spans="10:18" ht="12.75">
      <c r="J176" s="86"/>
      <c r="K176" s="84"/>
      <c r="L176" s="86"/>
      <c r="M176" s="86"/>
      <c r="N176" s="86"/>
      <c r="O176" s="86"/>
      <c r="P176" s="86"/>
      <c r="Q176" s="86"/>
      <c r="R176" s="86"/>
    </row>
    <row r="177" spans="10:18" ht="12.75">
      <c r="J177" s="86"/>
      <c r="K177" s="84"/>
      <c r="L177" s="86"/>
      <c r="M177" s="86"/>
      <c r="N177" s="86"/>
      <c r="O177" s="86"/>
      <c r="P177" s="86"/>
      <c r="Q177" s="86"/>
      <c r="R177" s="86"/>
    </row>
    <row r="178" spans="10:25" ht="12.75">
      <c r="J178" s="86"/>
      <c r="K178" s="86"/>
      <c r="L178" s="86"/>
      <c r="M178" s="86"/>
      <c r="N178" s="86"/>
      <c r="O178" s="86"/>
      <c r="P178" s="86"/>
      <c r="Q178" s="86"/>
      <c r="R178" s="86"/>
      <c r="S178" s="42"/>
      <c r="T178" s="42"/>
      <c r="U178" s="42"/>
      <c r="V178" s="42"/>
      <c r="W178" s="42"/>
      <c r="X178" s="42"/>
      <c r="Y178" s="42"/>
    </row>
    <row r="179" spans="10:25" ht="12.75">
      <c r="J179" s="86"/>
      <c r="K179" s="86"/>
      <c r="L179" s="86"/>
      <c r="M179" s="86"/>
      <c r="N179" s="86"/>
      <c r="O179" s="86"/>
      <c r="P179" s="86"/>
      <c r="Q179" s="86"/>
      <c r="R179" s="86"/>
      <c r="S179" s="42"/>
      <c r="T179" s="42"/>
      <c r="U179" s="42"/>
      <c r="V179" s="42"/>
      <c r="W179" s="42"/>
      <c r="X179" s="42"/>
      <c r="Y179" s="42"/>
    </row>
    <row r="180" spans="10:25" ht="12.75">
      <c r="J180" s="86"/>
      <c r="K180" s="86"/>
      <c r="L180" s="86"/>
      <c r="M180" s="86"/>
      <c r="N180" s="86"/>
      <c r="O180" s="86"/>
      <c r="P180" s="86"/>
      <c r="Q180" s="86"/>
      <c r="R180" s="86"/>
      <c r="S180" s="42"/>
      <c r="T180" s="42"/>
      <c r="U180" s="42"/>
      <c r="V180" s="42"/>
      <c r="W180" s="42"/>
      <c r="X180" s="42"/>
      <c r="Y180" s="42"/>
    </row>
    <row r="181" spans="10:25" ht="12.75">
      <c r="J181" s="86"/>
      <c r="K181" s="86"/>
      <c r="L181" s="86"/>
      <c r="M181" s="86"/>
      <c r="N181" s="86"/>
      <c r="O181" s="86"/>
      <c r="P181" s="86"/>
      <c r="Q181" s="86"/>
      <c r="R181" s="86"/>
      <c r="S181" s="42"/>
      <c r="T181" s="42"/>
      <c r="U181" s="42"/>
      <c r="V181" s="42"/>
      <c r="W181" s="42"/>
      <c r="X181" s="42"/>
      <c r="Y181" s="42"/>
    </row>
    <row r="182" spans="10:25" ht="12.75">
      <c r="J182" s="86"/>
      <c r="K182" s="86"/>
      <c r="L182" s="86"/>
      <c r="M182" s="86"/>
      <c r="N182" s="86"/>
      <c r="O182" s="86"/>
      <c r="P182" s="86"/>
      <c r="Q182" s="86"/>
      <c r="R182" s="86"/>
      <c r="S182" s="42"/>
      <c r="T182" s="42"/>
      <c r="U182" s="42"/>
      <c r="V182" s="42"/>
      <c r="W182" s="42"/>
      <c r="X182" s="42"/>
      <c r="Y182" s="42"/>
    </row>
    <row r="183" spans="10:25" ht="12.75">
      <c r="J183" s="86"/>
      <c r="K183" s="86"/>
      <c r="L183" s="86"/>
      <c r="M183" s="86"/>
      <c r="N183" s="86"/>
      <c r="O183" s="86"/>
      <c r="P183" s="86"/>
      <c r="Q183" s="86"/>
      <c r="R183" s="86"/>
      <c r="S183" s="42"/>
      <c r="T183" s="42"/>
      <c r="U183" s="42"/>
      <c r="V183" s="42"/>
      <c r="W183" s="42"/>
      <c r="X183" s="42"/>
      <c r="Y183" s="42"/>
    </row>
    <row r="184" spans="10:25" ht="12.75">
      <c r="J184" s="86"/>
      <c r="K184" s="86"/>
      <c r="L184" s="86"/>
      <c r="M184" s="86"/>
      <c r="N184" s="86"/>
      <c r="O184" s="86"/>
      <c r="P184" s="86"/>
      <c r="Q184" s="86"/>
      <c r="R184" s="86"/>
      <c r="S184" s="42"/>
      <c r="T184" s="42"/>
      <c r="U184" s="42"/>
      <c r="V184" s="42"/>
      <c r="W184" s="42"/>
      <c r="X184" s="42"/>
      <c r="Y184" s="42"/>
    </row>
    <row r="185" spans="10:25" ht="12.75">
      <c r="J185" s="86"/>
      <c r="K185" s="86"/>
      <c r="L185" s="86"/>
      <c r="M185" s="86"/>
      <c r="N185" s="86"/>
      <c r="O185" s="86"/>
      <c r="P185" s="86"/>
      <c r="Q185" s="86"/>
      <c r="R185" s="86"/>
      <c r="S185" s="42"/>
      <c r="T185" s="42"/>
      <c r="U185" s="42"/>
      <c r="V185" s="42"/>
      <c r="W185" s="42"/>
      <c r="X185" s="42"/>
      <c r="Y185" s="42"/>
    </row>
    <row r="186" spans="10:25" ht="12.75">
      <c r="J186" s="86"/>
      <c r="K186" s="86"/>
      <c r="L186" s="86"/>
      <c r="M186" s="86"/>
      <c r="N186" s="86"/>
      <c r="O186" s="86"/>
      <c r="P186" s="86"/>
      <c r="Q186" s="86"/>
      <c r="R186" s="86"/>
      <c r="S186" s="42"/>
      <c r="T186" s="42"/>
      <c r="U186" s="42"/>
      <c r="V186" s="42"/>
      <c r="W186" s="42"/>
      <c r="X186" s="42"/>
      <c r="Y186" s="42"/>
    </row>
    <row r="187" spans="10:25" ht="12.75">
      <c r="J187" s="86"/>
      <c r="K187" s="86"/>
      <c r="L187" s="86"/>
      <c r="M187" s="86"/>
      <c r="N187" s="86"/>
      <c r="O187" s="86"/>
      <c r="P187" s="86"/>
      <c r="Q187" s="86"/>
      <c r="R187" s="86"/>
      <c r="S187" s="42"/>
      <c r="T187" s="42"/>
      <c r="U187" s="42"/>
      <c r="V187" s="42"/>
      <c r="W187" s="42"/>
      <c r="X187" s="42"/>
      <c r="Y187" s="42"/>
    </row>
    <row r="188" spans="10:25" ht="12.75">
      <c r="J188" s="86"/>
      <c r="K188" s="86"/>
      <c r="L188" s="86"/>
      <c r="M188" s="86"/>
      <c r="N188" s="86"/>
      <c r="O188" s="86"/>
      <c r="P188" s="86"/>
      <c r="Q188" s="86"/>
      <c r="R188" s="86"/>
      <c r="S188" s="42"/>
      <c r="T188" s="42"/>
      <c r="U188" s="42"/>
      <c r="V188" s="42"/>
      <c r="W188" s="42"/>
      <c r="X188" s="42"/>
      <c r="Y188" s="42"/>
    </row>
    <row r="189" spans="10:25" ht="12.75"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</row>
    <row r="190" spans="10:25" ht="12.75"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</row>
    <row r="191" spans="10:25" ht="12.75"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</row>
  </sheetData>
  <mergeCells count="3">
    <mergeCell ref="B41:J41"/>
    <mergeCell ref="B42:J42"/>
    <mergeCell ref="B6:J6"/>
  </mergeCells>
  <printOptions/>
  <pageMargins left="0.75" right="0.75" top="1" bottom="1" header="0.5" footer="0.5"/>
  <pageSetup fitToHeight="1" fitToWidth="1" horizontalDpi="300" verticalDpi="300" orientation="portrait" pageOrder="overThenDown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theme="7"/>
  </sheetPr>
  <dimension ref="A1:Y108"/>
  <sheetViews>
    <sheetView workbookViewId="0" topLeftCell="B1">
      <selection activeCell="B1" sqref="B1"/>
    </sheetView>
  </sheetViews>
  <sheetFormatPr defaultColWidth="8.7109375" defaultRowHeight="12.75"/>
  <cols>
    <col min="1" max="2" width="8.7109375" style="42" customWidth="1"/>
    <col min="3" max="3" width="9.140625" style="42" bestFit="1" customWidth="1"/>
    <col min="4" max="7" width="8.8515625" style="42" bestFit="1" customWidth="1"/>
    <col min="8" max="9" width="8.7109375" style="42" customWidth="1"/>
    <col min="10" max="10" width="9.140625" style="42" bestFit="1" customWidth="1"/>
    <col min="11" max="12" width="8.8515625" style="42" bestFit="1" customWidth="1"/>
    <col min="13" max="14" width="8.7109375" style="42" customWidth="1"/>
    <col min="15" max="17" width="8.8515625" style="42" bestFit="1" customWidth="1"/>
    <col min="18" max="19" width="8.7109375" style="42" customWidth="1"/>
    <col min="20" max="22" width="8.8515625" style="42" bestFit="1" customWidth="1"/>
    <col min="23" max="23" width="8.7109375" style="42" customWidth="1"/>
    <col min="24" max="27" width="8.8515625" style="42" bestFit="1" customWidth="1"/>
    <col min="28" max="28" width="8.7109375" style="42" customWidth="1"/>
    <col min="29" max="31" width="8.8515625" style="42" bestFit="1" customWidth="1"/>
    <col min="32" max="16384" width="8.7109375" style="42" customWidth="1"/>
  </cols>
  <sheetData>
    <row r="1" spans="1:2" s="41" customFormat="1" ht="12.75">
      <c r="A1" s="83"/>
      <c r="B1" s="140" t="s">
        <v>165</v>
      </c>
    </row>
    <row r="2" spans="1:2" s="41" customFormat="1" ht="12.75">
      <c r="A2" s="83"/>
      <c r="B2" s="41" t="s">
        <v>375</v>
      </c>
    </row>
    <row r="3" s="41" customFormat="1" ht="12.75">
      <c r="A3" s="83"/>
    </row>
    <row r="4" spans="1:20" s="41" customFormat="1" ht="12.75">
      <c r="A4" s="83"/>
      <c r="B4" s="231" t="s">
        <v>395</v>
      </c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</row>
    <row r="5" spans="1:20" s="41" customFormat="1" ht="12.75">
      <c r="A5" s="83"/>
      <c r="B5" s="231" t="s">
        <v>252</v>
      </c>
      <c r="C5" s="232" t="s">
        <v>376</v>
      </c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</row>
    <row r="6" spans="1:20" s="41" customFormat="1" ht="12.75">
      <c r="A6" s="83"/>
      <c r="B6" s="231" t="s">
        <v>253</v>
      </c>
      <c r="C6" s="231" t="s">
        <v>386</v>
      </c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</row>
    <row r="7" spans="1:20" s="41" customFormat="1" ht="12.75">
      <c r="A7" s="83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</row>
    <row r="8" spans="1:20" s="41" customFormat="1" ht="12.75">
      <c r="A8" s="83"/>
      <c r="B8" s="232" t="s">
        <v>254</v>
      </c>
      <c r="C8"/>
      <c r="D8" s="231" t="s">
        <v>255</v>
      </c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</row>
    <row r="9" spans="1:20" s="41" customFormat="1" ht="12.75">
      <c r="A9" s="83"/>
      <c r="B9" s="232" t="s">
        <v>256</v>
      </c>
      <c r="C9"/>
      <c r="D9" s="231" t="s">
        <v>232</v>
      </c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</row>
    <row r="10" spans="1:20" s="41" customFormat="1" ht="12.75">
      <c r="A10" s="83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</row>
    <row r="11" spans="1:20" s="41" customFormat="1" ht="12.75">
      <c r="A11" s="83"/>
      <c r="B11" s="264" t="s">
        <v>98</v>
      </c>
      <c r="C11" s="311" t="s">
        <v>234</v>
      </c>
      <c r="D11" s="311" t="s">
        <v>170</v>
      </c>
      <c r="E11" s="311" t="s">
        <v>234</v>
      </c>
      <c r="F11" s="311" t="s">
        <v>170</v>
      </c>
      <c r="G11" s="311" t="s">
        <v>234</v>
      </c>
      <c r="H11" s="311" t="s">
        <v>170</v>
      </c>
      <c r="I11" s="311" t="s">
        <v>247</v>
      </c>
      <c r="J11" s="311" t="s">
        <v>170</v>
      </c>
      <c r="K11" s="311" t="s">
        <v>247</v>
      </c>
      <c r="L11" s="311" t="s">
        <v>170</v>
      </c>
      <c r="M11" s="311" t="s">
        <v>247</v>
      </c>
      <c r="N11" s="311" t="s">
        <v>170</v>
      </c>
      <c r="O11" s="311" t="s">
        <v>312</v>
      </c>
      <c r="P11" s="311" t="s">
        <v>170</v>
      </c>
      <c r="Q11" s="311" t="s">
        <v>312</v>
      </c>
      <c r="R11" s="311" t="s">
        <v>170</v>
      </c>
      <c r="S11" s="311" t="s">
        <v>312</v>
      </c>
      <c r="T11" s="311" t="s">
        <v>170</v>
      </c>
    </row>
    <row r="12" spans="1:20" s="41" customFormat="1" ht="12.75">
      <c r="A12" s="83"/>
      <c r="B12" s="264" t="s">
        <v>257</v>
      </c>
      <c r="C12" s="297" t="s">
        <v>100</v>
      </c>
      <c r="D12" s="297" t="s">
        <v>170</v>
      </c>
      <c r="E12" s="297" t="s">
        <v>101</v>
      </c>
      <c r="F12" s="297" t="s">
        <v>170</v>
      </c>
      <c r="G12" s="297" t="s">
        <v>102</v>
      </c>
      <c r="H12" s="297" t="s">
        <v>170</v>
      </c>
      <c r="I12" s="297" t="s">
        <v>100</v>
      </c>
      <c r="J12" s="297" t="s">
        <v>170</v>
      </c>
      <c r="K12" s="297" t="s">
        <v>101</v>
      </c>
      <c r="L12" s="297" t="s">
        <v>170</v>
      </c>
      <c r="M12" s="297" t="s">
        <v>102</v>
      </c>
      <c r="N12" s="297" t="s">
        <v>170</v>
      </c>
      <c r="O12" s="297" t="s">
        <v>100</v>
      </c>
      <c r="P12" s="297" t="s">
        <v>170</v>
      </c>
      <c r="Q12" s="297" t="s">
        <v>101</v>
      </c>
      <c r="R12" s="297" t="s">
        <v>170</v>
      </c>
      <c r="S12" s="297" t="s">
        <v>102</v>
      </c>
      <c r="T12" s="297" t="s">
        <v>170</v>
      </c>
    </row>
    <row r="13" spans="1:20" s="41" customFormat="1" ht="12.75">
      <c r="A13" s="83"/>
      <c r="B13" s="235" t="s">
        <v>258</v>
      </c>
      <c r="C13" s="1" t="s">
        <v>170</v>
      </c>
      <c r="D13" s="1" t="s">
        <v>170</v>
      </c>
      <c r="E13" s="1" t="s">
        <v>170</v>
      </c>
      <c r="F13" s="1" t="s">
        <v>170</v>
      </c>
      <c r="G13" s="1" t="s">
        <v>170</v>
      </c>
      <c r="H13" s="1" t="s">
        <v>170</v>
      </c>
      <c r="I13" s="1" t="s">
        <v>170</v>
      </c>
      <c r="J13" s="1" t="s">
        <v>170</v>
      </c>
      <c r="K13" s="1" t="s">
        <v>170</v>
      </c>
      <c r="L13" s="1" t="s">
        <v>170</v>
      </c>
      <c r="M13" s="1" t="s">
        <v>170</v>
      </c>
      <c r="N13" s="1" t="s">
        <v>170</v>
      </c>
      <c r="O13" s="1" t="s">
        <v>170</v>
      </c>
      <c r="P13" s="1" t="s">
        <v>170</v>
      </c>
      <c r="Q13" s="1" t="s">
        <v>170</v>
      </c>
      <c r="R13" s="1" t="s">
        <v>170</v>
      </c>
      <c r="S13" s="1" t="s">
        <v>170</v>
      </c>
      <c r="T13" s="1" t="s">
        <v>170</v>
      </c>
    </row>
    <row r="14" spans="1:20" s="41" customFormat="1" ht="12.75">
      <c r="A14" s="83"/>
      <c r="B14" s="236" t="s">
        <v>208</v>
      </c>
      <c r="C14" s="241">
        <v>16666.57</v>
      </c>
      <c r="D14" s="240" t="s">
        <v>170</v>
      </c>
      <c r="E14" s="241">
        <v>4819.13</v>
      </c>
      <c r="F14" s="240" t="s">
        <v>170</v>
      </c>
      <c r="G14" s="241">
        <v>6656.63</v>
      </c>
      <c r="H14" s="240" t="s">
        <v>170</v>
      </c>
      <c r="I14" s="241">
        <v>17861.06</v>
      </c>
      <c r="J14" s="240" t="s">
        <v>170</v>
      </c>
      <c r="K14" s="241">
        <v>5246.21</v>
      </c>
      <c r="L14" s="240" t="s">
        <v>170</v>
      </c>
      <c r="M14" s="241">
        <v>7204.88</v>
      </c>
      <c r="N14" s="240" t="s">
        <v>170</v>
      </c>
      <c r="O14" s="241">
        <v>15416.02</v>
      </c>
      <c r="P14" s="240" t="s">
        <v>170</v>
      </c>
      <c r="Q14" s="241">
        <v>4412.39</v>
      </c>
      <c r="R14" s="240" t="s">
        <v>170</v>
      </c>
      <c r="S14" s="242">
        <v>6184.3</v>
      </c>
      <c r="T14" s="240" t="s">
        <v>170</v>
      </c>
    </row>
    <row r="15" spans="1:20" s="41" customFormat="1" ht="12.75">
      <c r="A15" s="83"/>
      <c r="B15" s="236" t="s">
        <v>85</v>
      </c>
      <c r="C15" s="239">
        <v>311.5</v>
      </c>
      <c r="D15" s="237" t="s">
        <v>170</v>
      </c>
      <c r="E15" s="239">
        <v>258.6</v>
      </c>
      <c r="F15" s="237" t="s">
        <v>170</v>
      </c>
      <c r="G15" s="239">
        <v>176.5</v>
      </c>
      <c r="H15" s="237" t="s">
        <v>170</v>
      </c>
      <c r="I15" s="238">
        <v>282.67</v>
      </c>
      <c r="J15" s="237" t="s">
        <v>170</v>
      </c>
      <c r="K15" s="239">
        <v>387</v>
      </c>
      <c r="L15" s="237" t="s">
        <v>170</v>
      </c>
      <c r="M15" s="239">
        <v>241.8</v>
      </c>
      <c r="N15" s="237" t="s">
        <v>170</v>
      </c>
      <c r="O15" s="239">
        <v>298.8</v>
      </c>
      <c r="P15" s="237" t="s">
        <v>170</v>
      </c>
      <c r="Q15" s="239">
        <v>249.6</v>
      </c>
      <c r="R15" s="237" t="s">
        <v>170</v>
      </c>
      <c r="S15" s="238">
        <v>166.44</v>
      </c>
      <c r="T15" s="237" t="s">
        <v>170</v>
      </c>
    </row>
    <row r="16" spans="1:20" s="41" customFormat="1" ht="12.75">
      <c r="A16" s="83"/>
      <c r="B16" s="236" t="s">
        <v>84</v>
      </c>
      <c r="C16" s="241">
        <v>115.79</v>
      </c>
      <c r="D16" s="240" t="s">
        <v>170</v>
      </c>
      <c r="E16" s="242">
        <v>8.7</v>
      </c>
      <c r="F16" s="240" t="s">
        <v>170</v>
      </c>
      <c r="G16" s="241">
        <v>28.44</v>
      </c>
      <c r="H16" s="240" t="s">
        <v>170</v>
      </c>
      <c r="I16" s="241">
        <v>116.42</v>
      </c>
      <c r="J16" s="240" t="s">
        <v>170</v>
      </c>
      <c r="K16" s="241">
        <v>12.06</v>
      </c>
      <c r="L16" s="240" t="s">
        <v>170</v>
      </c>
      <c r="M16" s="241">
        <v>29.87</v>
      </c>
      <c r="N16" s="240" t="s">
        <v>170</v>
      </c>
      <c r="O16" s="241">
        <v>126.46</v>
      </c>
      <c r="P16" s="240" t="s">
        <v>170</v>
      </c>
      <c r="Q16" s="241">
        <v>9.54</v>
      </c>
      <c r="R16" s="240" t="s">
        <v>170</v>
      </c>
      <c r="S16" s="241">
        <v>27.46</v>
      </c>
      <c r="T16" s="240" t="s">
        <v>170</v>
      </c>
    </row>
    <row r="17" spans="1:20" s="41" customFormat="1" ht="12.75">
      <c r="A17" s="83"/>
      <c r="B17" s="236" t="s">
        <v>155</v>
      </c>
      <c r="C17" s="238">
        <v>8.73</v>
      </c>
      <c r="D17" s="237" t="s">
        <v>170</v>
      </c>
      <c r="E17" s="238">
        <v>35.93</v>
      </c>
      <c r="F17" s="237" t="s">
        <v>170</v>
      </c>
      <c r="G17" s="238">
        <v>52.86</v>
      </c>
      <c r="H17" s="237" t="s">
        <v>170</v>
      </c>
      <c r="I17" s="238">
        <v>12.87</v>
      </c>
      <c r="J17" s="237" t="s">
        <v>170</v>
      </c>
      <c r="K17" s="239">
        <v>36.7</v>
      </c>
      <c r="L17" s="237" t="s">
        <v>170</v>
      </c>
      <c r="M17" s="238">
        <v>52.04</v>
      </c>
      <c r="N17" s="237" t="s">
        <v>170</v>
      </c>
      <c r="O17" s="238">
        <v>13.46</v>
      </c>
      <c r="P17" s="237" t="s">
        <v>170</v>
      </c>
      <c r="Q17" s="238">
        <v>32.79</v>
      </c>
      <c r="R17" s="237" t="s">
        <v>170</v>
      </c>
      <c r="S17" s="239">
        <v>44</v>
      </c>
      <c r="T17" s="237" t="s">
        <v>170</v>
      </c>
    </row>
    <row r="18" spans="1:20" s="41" customFormat="1" ht="12.75">
      <c r="A18" s="83"/>
      <c r="B18" s="236" t="s">
        <v>82</v>
      </c>
      <c r="C18" s="241">
        <v>11.76</v>
      </c>
      <c r="D18" s="240" t="s">
        <v>170</v>
      </c>
      <c r="E18" s="241">
        <v>94.46</v>
      </c>
      <c r="F18" s="240" t="s">
        <v>170</v>
      </c>
      <c r="G18" s="241">
        <v>43.29</v>
      </c>
      <c r="H18" s="240" t="s">
        <v>170</v>
      </c>
      <c r="I18" s="241">
        <v>11.39</v>
      </c>
      <c r="J18" s="240" t="s">
        <v>170</v>
      </c>
      <c r="K18" s="241">
        <v>82.37</v>
      </c>
      <c r="L18" s="240" t="s">
        <v>170</v>
      </c>
      <c r="M18" s="241">
        <v>58.14</v>
      </c>
      <c r="N18" s="240" t="s">
        <v>170</v>
      </c>
      <c r="O18" s="241">
        <v>11.39</v>
      </c>
      <c r="P18" s="240" t="s">
        <v>170</v>
      </c>
      <c r="Q18" s="241">
        <v>74.61</v>
      </c>
      <c r="R18" s="240" t="s">
        <v>170</v>
      </c>
      <c r="S18" s="241">
        <v>54.34</v>
      </c>
      <c r="T18" s="240" t="s">
        <v>170</v>
      </c>
    </row>
    <row r="19" spans="1:20" s="41" customFormat="1" ht="12.75">
      <c r="A19" s="83"/>
      <c r="B19" s="236" t="s">
        <v>127</v>
      </c>
      <c r="C19" s="238">
        <v>102.12</v>
      </c>
      <c r="D19" s="237" t="s">
        <v>170</v>
      </c>
      <c r="E19" s="238">
        <v>802.23</v>
      </c>
      <c r="F19" s="237" t="s">
        <v>170</v>
      </c>
      <c r="G19" s="238">
        <v>629.63</v>
      </c>
      <c r="H19" s="237" t="s">
        <v>172</v>
      </c>
      <c r="I19" s="238">
        <v>101.77</v>
      </c>
      <c r="J19" s="237" t="s">
        <v>170</v>
      </c>
      <c r="K19" s="238">
        <v>961.97</v>
      </c>
      <c r="L19" s="237" t="s">
        <v>170</v>
      </c>
      <c r="M19" s="238">
        <v>738.54</v>
      </c>
      <c r="N19" s="237" t="s">
        <v>172</v>
      </c>
      <c r="O19" s="238">
        <v>102.18</v>
      </c>
      <c r="P19" s="237" t="s">
        <v>170</v>
      </c>
      <c r="Q19" s="238">
        <v>780.49</v>
      </c>
      <c r="R19" s="237" t="s">
        <v>170</v>
      </c>
      <c r="S19" s="239">
        <v>638.4</v>
      </c>
      <c r="T19" s="237" t="s">
        <v>172</v>
      </c>
    </row>
    <row r="20" spans="1:20" s="41" customFormat="1" ht="12.75">
      <c r="A20" s="83"/>
      <c r="B20" s="236" t="s">
        <v>80</v>
      </c>
      <c r="C20" s="241">
        <v>0.51</v>
      </c>
      <c r="D20" s="240" t="s">
        <v>170</v>
      </c>
      <c r="E20" s="241">
        <v>20.01</v>
      </c>
      <c r="F20" s="240" t="s">
        <v>170</v>
      </c>
      <c r="G20" s="241">
        <v>0.13</v>
      </c>
      <c r="H20" s="240" t="s">
        <v>170</v>
      </c>
      <c r="I20" s="241">
        <v>0.83</v>
      </c>
      <c r="J20" s="240" t="s">
        <v>170</v>
      </c>
      <c r="K20" s="241">
        <v>14.06</v>
      </c>
      <c r="L20" s="240" t="s">
        <v>170</v>
      </c>
      <c r="M20" s="241">
        <v>0.25</v>
      </c>
      <c r="N20" s="240" t="s">
        <v>170</v>
      </c>
      <c r="O20" s="242">
        <v>0.1</v>
      </c>
      <c r="P20" s="240" t="s">
        <v>170</v>
      </c>
      <c r="Q20" s="241">
        <v>11.46</v>
      </c>
      <c r="R20" s="240" t="s">
        <v>170</v>
      </c>
      <c r="S20" s="241">
        <v>0.12</v>
      </c>
      <c r="T20" s="240" t="s">
        <v>170</v>
      </c>
    </row>
    <row r="21" spans="1:20" s="41" customFormat="1" ht="12.75">
      <c r="A21" s="83"/>
      <c r="B21" s="236" t="s">
        <v>79</v>
      </c>
      <c r="C21" s="238">
        <v>3.71</v>
      </c>
      <c r="D21" s="237" t="s">
        <v>170</v>
      </c>
      <c r="E21" s="238">
        <v>51.26</v>
      </c>
      <c r="F21" s="237" t="s">
        <v>170</v>
      </c>
      <c r="G21" s="238">
        <v>11.75</v>
      </c>
      <c r="H21" s="237" t="s">
        <v>170</v>
      </c>
      <c r="I21" s="238">
        <v>3.77</v>
      </c>
      <c r="J21" s="237" t="s">
        <v>170</v>
      </c>
      <c r="K21" s="238">
        <v>60.55</v>
      </c>
      <c r="L21" s="237" t="s">
        <v>170</v>
      </c>
      <c r="M21" s="238">
        <v>10.09</v>
      </c>
      <c r="N21" s="237" t="s">
        <v>170</v>
      </c>
      <c r="O21" s="238">
        <v>3.69</v>
      </c>
      <c r="P21" s="237" t="s">
        <v>170</v>
      </c>
      <c r="Q21" s="238">
        <v>62.37</v>
      </c>
      <c r="R21" s="237" t="s">
        <v>170</v>
      </c>
      <c r="S21" s="239">
        <v>10.9</v>
      </c>
      <c r="T21" s="237" t="s">
        <v>170</v>
      </c>
    </row>
    <row r="22" spans="1:20" s="41" customFormat="1" ht="12.75">
      <c r="A22" s="83"/>
      <c r="B22" s="236" t="s">
        <v>78</v>
      </c>
      <c r="C22" s="241">
        <v>908.25</v>
      </c>
      <c r="D22" s="240" t="s">
        <v>170</v>
      </c>
      <c r="E22" s="241">
        <v>22.16</v>
      </c>
      <c r="F22" s="240" t="s">
        <v>170</v>
      </c>
      <c r="G22" s="241">
        <v>171.98</v>
      </c>
      <c r="H22" s="240" t="s">
        <v>170</v>
      </c>
      <c r="I22" s="241">
        <v>888.32</v>
      </c>
      <c r="J22" s="240" t="s">
        <v>170</v>
      </c>
      <c r="K22" s="241">
        <v>23.05</v>
      </c>
      <c r="L22" s="240" t="s">
        <v>170</v>
      </c>
      <c r="M22" s="241">
        <v>137.95</v>
      </c>
      <c r="N22" s="240" t="s">
        <v>170</v>
      </c>
      <c r="O22" s="241">
        <v>752.51</v>
      </c>
      <c r="P22" s="240" t="s">
        <v>170</v>
      </c>
      <c r="Q22" s="242">
        <v>17.7</v>
      </c>
      <c r="R22" s="240" t="s">
        <v>170</v>
      </c>
      <c r="S22" s="241">
        <v>115.61</v>
      </c>
      <c r="T22" s="240" t="s">
        <v>170</v>
      </c>
    </row>
    <row r="23" spans="1:20" s="41" customFormat="1" ht="12.75">
      <c r="A23" s="83"/>
      <c r="B23" s="236" t="s">
        <v>77</v>
      </c>
      <c r="C23" s="239">
        <v>4312.9</v>
      </c>
      <c r="D23" s="237" t="s">
        <v>170</v>
      </c>
      <c r="E23" s="238">
        <v>392.77</v>
      </c>
      <c r="F23" s="237" t="s">
        <v>170</v>
      </c>
      <c r="G23" s="238">
        <v>1319.47</v>
      </c>
      <c r="H23" s="237" t="s">
        <v>170</v>
      </c>
      <c r="I23" s="238">
        <v>4754.38</v>
      </c>
      <c r="J23" s="237" t="s">
        <v>170</v>
      </c>
      <c r="K23" s="238">
        <v>428.73</v>
      </c>
      <c r="L23" s="237" t="s">
        <v>170</v>
      </c>
      <c r="M23" s="238">
        <v>1465.43</v>
      </c>
      <c r="N23" s="237" t="s">
        <v>170</v>
      </c>
      <c r="O23" s="238">
        <v>3651.94</v>
      </c>
      <c r="P23" s="237" t="s">
        <v>170</v>
      </c>
      <c r="Q23" s="238">
        <v>387.91</v>
      </c>
      <c r="R23" s="237" t="s">
        <v>170</v>
      </c>
      <c r="S23" s="239">
        <v>1235.7</v>
      </c>
      <c r="T23" s="237" t="s">
        <v>170</v>
      </c>
    </row>
    <row r="24" spans="1:20" s="41" customFormat="1" ht="12.75">
      <c r="A24" s="83"/>
      <c r="B24" s="236" t="s">
        <v>76</v>
      </c>
      <c r="C24" s="241">
        <v>703.59</v>
      </c>
      <c r="D24" s="240" t="s">
        <v>176</v>
      </c>
      <c r="E24" s="241">
        <v>650.68</v>
      </c>
      <c r="F24" s="240" t="s">
        <v>176</v>
      </c>
      <c r="G24" s="241">
        <v>669.02</v>
      </c>
      <c r="H24" s="240" t="s">
        <v>176</v>
      </c>
      <c r="I24" s="241">
        <v>726.17</v>
      </c>
      <c r="J24" s="240" t="s">
        <v>170</v>
      </c>
      <c r="K24" s="241">
        <v>690.55</v>
      </c>
      <c r="L24" s="240" t="s">
        <v>170</v>
      </c>
      <c r="M24" s="241">
        <v>817.37</v>
      </c>
      <c r="N24" s="240" t="s">
        <v>170</v>
      </c>
      <c r="O24" s="241">
        <v>711.04</v>
      </c>
      <c r="P24" s="240" t="s">
        <v>170</v>
      </c>
      <c r="Q24" s="241">
        <v>662.41</v>
      </c>
      <c r="R24" s="240" t="s">
        <v>170</v>
      </c>
      <c r="S24" s="241">
        <v>712.45</v>
      </c>
      <c r="T24" s="240" t="s">
        <v>170</v>
      </c>
    </row>
    <row r="25" spans="1:20" s="41" customFormat="1" ht="12.75">
      <c r="A25" s="83"/>
      <c r="B25" s="236" t="s">
        <v>75</v>
      </c>
      <c r="C25" s="238">
        <v>33.37</v>
      </c>
      <c r="D25" s="237" t="s">
        <v>170</v>
      </c>
      <c r="E25" s="238">
        <v>10.11</v>
      </c>
      <c r="F25" s="237" t="s">
        <v>170</v>
      </c>
      <c r="G25" s="238">
        <v>16.35</v>
      </c>
      <c r="H25" s="237" t="s">
        <v>172</v>
      </c>
      <c r="I25" s="238">
        <v>18.79</v>
      </c>
      <c r="J25" s="237" t="s">
        <v>170</v>
      </c>
      <c r="K25" s="239">
        <v>6.4</v>
      </c>
      <c r="L25" s="237" t="s">
        <v>170</v>
      </c>
      <c r="M25" s="238">
        <v>16.17</v>
      </c>
      <c r="N25" s="237" t="s">
        <v>172</v>
      </c>
      <c r="O25" s="238">
        <v>25.84</v>
      </c>
      <c r="P25" s="237" t="s">
        <v>170</v>
      </c>
      <c r="Q25" s="238">
        <v>10.02</v>
      </c>
      <c r="R25" s="237" t="s">
        <v>170</v>
      </c>
      <c r="S25" s="238">
        <v>12.48</v>
      </c>
      <c r="T25" s="237" t="s">
        <v>172</v>
      </c>
    </row>
    <row r="26" spans="1:20" s="41" customFormat="1" ht="12.75">
      <c r="A26" s="83"/>
      <c r="B26" s="236" t="s">
        <v>74</v>
      </c>
      <c r="C26" s="241">
        <v>6247.91</v>
      </c>
      <c r="D26" s="240" t="s">
        <v>170</v>
      </c>
      <c r="E26" s="241">
        <v>493.67</v>
      </c>
      <c r="F26" s="240" t="s">
        <v>170</v>
      </c>
      <c r="G26" s="241">
        <v>457.97</v>
      </c>
      <c r="H26" s="240" t="s">
        <v>170</v>
      </c>
      <c r="I26" s="241">
        <v>6644.79</v>
      </c>
      <c r="J26" s="240" t="s">
        <v>170</v>
      </c>
      <c r="K26" s="241">
        <v>498.27</v>
      </c>
      <c r="L26" s="240" t="s">
        <v>170</v>
      </c>
      <c r="M26" s="241">
        <v>415.59</v>
      </c>
      <c r="N26" s="240" t="s">
        <v>170</v>
      </c>
      <c r="O26" s="241">
        <v>6136.38</v>
      </c>
      <c r="P26" s="240" t="s">
        <v>170</v>
      </c>
      <c r="Q26" s="242">
        <v>353.5</v>
      </c>
      <c r="R26" s="240" t="s">
        <v>170</v>
      </c>
      <c r="S26" s="241">
        <v>396.97</v>
      </c>
      <c r="T26" s="240" t="s">
        <v>170</v>
      </c>
    </row>
    <row r="27" spans="1:20" s="41" customFormat="1" ht="12.75">
      <c r="A27" s="83"/>
      <c r="B27" s="236" t="s">
        <v>73</v>
      </c>
      <c r="C27" s="238">
        <v>12.68</v>
      </c>
      <c r="D27" s="237" t="s">
        <v>170</v>
      </c>
      <c r="E27" s="238">
        <v>2.24</v>
      </c>
      <c r="F27" s="237" t="s">
        <v>170</v>
      </c>
      <c r="G27" s="238">
        <v>4.48</v>
      </c>
      <c r="H27" s="237" t="s">
        <v>170</v>
      </c>
      <c r="I27" s="238">
        <v>15.26</v>
      </c>
      <c r="J27" s="237" t="s">
        <v>170</v>
      </c>
      <c r="K27" s="238">
        <v>2.15</v>
      </c>
      <c r="L27" s="237" t="s">
        <v>170</v>
      </c>
      <c r="M27" s="238">
        <v>4.97</v>
      </c>
      <c r="N27" s="237" t="s">
        <v>170</v>
      </c>
      <c r="O27" s="239">
        <v>15.5</v>
      </c>
      <c r="P27" s="237" t="s">
        <v>174</v>
      </c>
      <c r="Q27" s="238">
        <v>1.61</v>
      </c>
      <c r="R27" s="237" t="s">
        <v>174</v>
      </c>
      <c r="S27" s="238">
        <v>5.31</v>
      </c>
      <c r="T27" s="237" t="s">
        <v>174</v>
      </c>
    </row>
    <row r="28" spans="1:20" s="41" customFormat="1" ht="12.75">
      <c r="A28" s="83"/>
      <c r="B28" s="236" t="s">
        <v>72</v>
      </c>
      <c r="C28" s="242">
        <v>4.5</v>
      </c>
      <c r="D28" s="240" t="s">
        <v>170</v>
      </c>
      <c r="E28" s="242">
        <v>17</v>
      </c>
      <c r="F28" s="240" t="s">
        <v>170</v>
      </c>
      <c r="G28" s="242">
        <v>11.7</v>
      </c>
      <c r="H28" s="240" t="s">
        <v>172</v>
      </c>
      <c r="I28" s="242">
        <v>5.3</v>
      </c>
      <c r="J28" s="240" t="s">
        <v>170</v>
      </c>
      <c r="K28" s="242">
        <v>11.5</v>
      </c>
      <c r="L28" s="240" t="s">
        <v>170</v>
      </c>
      <c r="M28" s="242">
        <v>6.3</v>
      </c>
      <c r="N28" s="240" t="s">
        <v>172</v>
      </c>
      <c r="O28" s="241">
        <v>4.81</v>
      </c>
      <c r="P28" s="240" t="s">
        <v>170</v>
      </c>
      <c r="Q28" s="241">
        <v>12.33</v>
      </c>
      <c r="R28" s="240" t="s">
        <v>170</v>
      </c>
      <c r="S28" s="241">
        <v>7.91</v>
      </c>
      <c r="T28" s="240" t="s">
        <v>172</v>
      </c>
    </row>
    <row r="29" spans="1:20" s="41" customFormat="1" ht="12.75">
      <c r="A29" s="83"/>
      <c r="B29" s="236" t="s">
        <v>71</v>
      </c>
      <c r="C29" s="238">
        <v>11.63</v>
      </c>
      <c r="D29" s="237" t="s">
        <v>170</v>
      </c>
      <c r="E29" s="239">
        <v>38.3</v>
      </c>
      <c r="F29" s="237" t="s">
        <v>170</v>
      </c>
      <c r="G29" s="238">
        <v>26.34</v>
      </c>
      <c r="H29" s="237" t="s">
        <v>170</v>
      </c>
      <c r="I29" s="238">
        <v>13.95</v>
      </c>
      <c r="J29" s="237" t="s">
        <v>170</v>
      </c>
      <c r="K29" s="238">
        <v>50.12</v>
      </c>
      <c r="L29" s="237" t="s">
        <v>170</v>
      </c>
      <c r="M29" s="238">
        <v>19.65</v>
      </c>
      <c r="N29" s="237" t="s">
        <v>170</v>
      </c>
      <c r="O29" s="238">
        <v>18.55</v>
      </c>
      <c r="P29" s="237" t="s">
        <v>170</v>
      </c>
      <c r="Q29" s="238">
        <v>46.57</v>
      </c>
      <c r="R29" s="237" t="s">
        <v>170</v>
      </c>
      <c r="S29" s="238">
        <v>26.43</v>
      </c>
      <c r="T29" s="237" t="s">
        <v>170</v>
      </c>
    </row>
    <row r="30" spans="1:20" s="41" customFormat="1" ht="12.75">
      <c r="A30" s="83"/>
      <c r="B30" s="236" t="s">
        <v>70</v>
      </c>
      <c r="C30" s="241">
        <v>0.01</v>
      </c>
      <c r="D30" s="240" t="s">
        <v>170</v>
      </c>
      <c r="E30" s="241">
        <v>1.08</v>
      </c>
      <c r="F30" s="240" t="s">
        <v>170</v>
      </c>
      <c r="G30" s="241">
        <v>0.75</v>
      </c>
      <c r="H30" s="240" t="s">
        <v>170</v>
      </c>
      <c r="I30" s="241">
        <v>0.05</v>
      </c>
      <c r="J30" s="240" t="s">
        <v>170</v>
      </c>
      <c r="K30" s="241">
        <v>1.22</v>
      </c>
      <c r="L30" s="240" t="s">
        <v>170</v>
      </c>
      <c r="M30" s="241">
        <v>0.77</v>
      </c>
      <c r="N30" s="240" t="s">
        <v>170</v>
      </c>
      <c r="O30" s="241">
        <v>0.03</v>
      </c>
      <c r="P30" s="240" t="s">
        <v>170</v>
      </c>
      <c r="Q30" s="241">
        <v>1.47</v>
      </c>
      <c r="R30" s="240" t="s">
        <v>170</v>
      </c>
      <c r="S30" s="241">
        <v>1.13</v>
      </c>
      <c r="T30" s="240" t="s">
        <v>170</v>
      </c>
    </row>
    <row r="31" spans="1:20" s="41" customFormat="1" ht="12.75">
      <c r="A31" s="83"/>
      <c r="B31" s="236" t="s">
        <v>69</v>
      </c>
      <c r="C31" s="238">
        <v>154.14</v>
      </c>
      <c r="D31" s="237" t="s">
        <v>170</v>
      </c>
      <c r="E31" s="238">
        <v>79.23</v>
      </c>
      <c r="F31" s="237" t="s">
        <v>170</v>
      </c>
      <c r="G31" s="238">
        <v>54.14</v>
      </c>
      <c r="H31" s="237" t="s">
        <v>170</v>
      </c>
      <c r="I31" s="238">
        <v>171.77</v>
      </c>
      <c r="J31" s="237" t="s">
        <v>170</v>
      </c>
      <c r="K31" s="238">
        <v>96.41</v>
      </c>
      <c r="L31" s="237" t="s">
        <v>170</v>
      </c>
      <c r="M31" s="238">
        <v>50.29</v>
      </c>
      <c r="N31" s="237" t="s">
        <v>170</v>
      </c>
      <c r="O31" s="238">
        <v>137.86</v>
      </c>
      <c r="P31" s="237" t="s">
        <v>170</v>
      </c>
      <c r="Q31" s="238">
        <v>70.62</v>
      </c>
      <c r="R31" s="237" t="s">
        <v>170</v>
      </c>
      <c r="S31" s="238">
        <v>51.41</v>
      </c>
      <c r="T31" s="237" t="s">
        <v>170</v>
      </c>
    </row>
    <row r="32" spans="1:20" s="41" customFormat="1" ht="12.75">
      <c r="A32" s="83"/>
      <c r="B32" s="236" t="s">
        <v>68</v>
      </c>
      <c r="C32" s="241">
        <v>10.52</v>
      </c>
      <c r="D32" s="240" t="s">
        <v>170</v>
      </c>
      <c r="E32" s="241">
        <v>1.13</v>
      </c>
      <c r="F32" s="240" t="s">
        <v>170</v>
      </c>
      <c r="G32" s="241">
        <v>6.69</v>
      </c>
      <c r="H32" s="240" t="s">
        <v>170</v>
      </c>
      <c r="I32" s="241">
        <v>8.42</v>
      </c>
      <c r="J32" s="240" t="s">
        <v>170</v>
      </c>
      <c r="K32" s="241">
        <v>0.95</v>
      </c>
      <c r="L32" s="240" t="s">
        <v>170</v>
      </c>
      <c r="M32" s="241">
        <v>7.31</v>
      </c>
      <c r="N32" s="240" t="s">
        <v>170</v>
      </c>
      <c r="O32" s="241">
        <v>7.31</v>
      </c>
      <c r="P32" s="240" t="s">
        <v>170</v>
      </c>
      <c r="Q32" s="241">
        <v>1.05</v>
      </c>
      <c r="R32" s="240" t="s">
        <v>170</v>
      </c>
      <c r="S32" s="242">
        <v>7.3</v>
      </c>
      <c r="T32" s="240" t="s">
        <v>170</v>
      </c>
    </row>
    <row r="33" spans="1:20" s="41" customFormat="1" ht="12.75">
      <c r="A33" s="83"/>
      <c r="B33" s="236" t="s">
        <v>67</v>
      </c>
      <c r="C33" s="239">
        <v>910</v>
      </c>
      <c r="D33" s="237" t="s">
        <v>170</v>
      </c>
      <c r="E33" s="238">
        <v>574.17</v>
      </c>
      <c r="F33" s="237" t="s">
        <v>170</v>
      </c>
      <c r="G33" s="238">
        <v>1701.29</v>
      </c>
      <c r="H33" s="237" t="s">
        <v>172</v>
      </c>
      <c r="I33" s="239">
        <v>880</v>
      </c>
      <c r="J33" s="237" t="s">
        <v>170</v>
      </c>
      <c r="K33" s="238">
        <v>643.19</v>
      </c>
      <c r="L33" s="237" t="s">
        <v>170</v>
      </c>
      <c r="M33" s="238">
        <v>1916.44</v>
      </c>
      <c r="N33" s="237" t="s">
        <v>172</v>
      </c>
      <c r="O33" s="239">
        <v>770</v>
      </c>
      <c r="P33" s="237" t="s">
        <v>170</v>
      </c>
      <c r="Q33" s="238">
        <v>488.88</v>
      </c>
      <c r="R33" s="237" t="s">
        <v>170</v>
      </c>
      <c r="S33" s="238">
        <v>1496.31</v>
      </c>
      <c r="T33" s="237" t="s">
        <v>172</v>
      </c>
    </row>
    <row r="34" spans="1:20" s="41" customFormat="1" ht="12.75">
      <c r="A34" s="83"/>
      <c r="B34" s="236" t="s">
        <v>66</v>
      </c>
      <c r="C34" s="241">
        <v>58.67</v>
      </c>
      <c r="D34" s="240" t="s">
        <v>170</v>
      </c>
      <c r="E34" s="241">
        <v>116.33</v>
      </c>
      <c r="F34" s="240" t="s">
        <v>170</v>
      </c>
      <c r="G34" s="241">
        <v>155.29</v>
      </c>
      <c r="H34" s="240" t="s">
        <v>170</v>
      </c>
      <c r="I34" s="241">
        <v>59.77</v>
      </c>
      <c r="J34" s="240" t="s">
        <v>170</v>
      </c>
      <c r="K34" s="241">
        <v>117.54</v>
      </c>
      <c r="L34" s="240" t="s">
        <v>170</v>
      </c>
      <c r="M34" s="241">
        <v>168.66</v>
      </c>
      <c r="N34" s="240" t="s">
        <v>170</v>
      </c>
      <c r="O34" s="241">
        <v>56.98</v>
      </c>
      <c r="P34" s="240" t="s">
        <v>170</v>
      </c>
      <c r="Q34" s="241">
        <v>118.41</v>
      </c>
      <c r="R34" s="240" t="s">
        <v>170</v>
      </c>
      <c r="S34" s="241">
        <v>174.79</v>
      </c>
      <c r="T34" s="240" t="s">
        <v>170</v>
      </c>
    </row>
    <row r="35" spans="1:20" s="41" customFormat="1" ht="12.75">
      <c r="A35" s="83"/>
      <c r="B35" s="236" t="s">
        <v>65</v>
      </c>
      <c r="C35" s="239">
        <v>766.6</v>
      </c>
      <c r="D35" s="237" t="s">
        <v>170</v>
      </c>
      <c r="E35" s="239">
        <v>681</v>
      </c>
      <c r="F35" s="237" t="s">
        <v>170</v>
      </c>
      <c r="G35" s="239">
        <v>666.9</v>
      </c>
      <c r="H35" s="237" t="s">
        <v>170</v>
      </c>
      <c r="I35" s="239">
        <v>815.8</v>
      </c>
      <c r="J35" s="237" t="s">
        <v>170</v>
      </c>
      <c r="K35" s="239">
        <v>638.4</v>
      </c>
      <c r="L35" s="237" t="s">
        <v>170</v>
      </c>
      <c r="M35" s="239">
        <v>617.6</v>
      </c>
      <c r="N35" s="237" t="s">
        <v>170</v>
      </c>
      <c r="O35" s="239">
        <v>787.2</v>
      </c>
      <c r="P35" s="237" t="s">
        <v>170</v>
      </c>
      <c r="Q35" s="239">
        <v>619.6</v>
      </c>
      <c r="R35" s="237" t="s">
        <v>170</v>
      </c>
      <c r="S35" s="239">
        <v>649.8</v>
      </c>
      <c r="T35" s="237" t="s">
        <v>170</v>
      </c>
    </row>
    <row r="36" spans="1:20" s="41" customFormat="1" ht="12.75">
      <c r="A36" s="83"/>
      <c r="B36" s="236" t="s">
        <v>64</v>
      </c>
      <c r="C36" s="241">
        <v>1399.21</v>
      </c>
      <c r="D36" s="240" t="s">
        <v>170</v>
      </c>
      <c r="E36" s="241">
        <v>133.56</v>
      </c>
      <c r="F36" s="240" t="s">
        <v>170</v>
      </c>
      <c r="G36" s="241">
        <v>70.99</v>
      </c>
      <c r="H36" s="240" t="s">
        <v>170</v>
      </c>
      <c r="I36" s="241">
        <v>1741.32</v>
      </c>
      <c r="J36" s="240" t="s">
        <v>174</v>
      </c>
      <c r="K36" s="241">
        <v>140.87</v>
      </c>
      <c r="L36" s="240" t="s">
        <v>174</v>
      </c>
      <c r="M36" s="241">
        <v>65.98</v>
      </c>
      <c r="N36" s="240" t="s">
        <v>174</v>
      </c>
      <c r="O36" s="241">
        <v>1406.28</v>
      </c>
      <c r="P36" s="240" t="s">
        <v>170</v>
      </c>
      <c r="Q36" s="241">
        <v>100.06</v>
      </c>
      <c r="R36" s="240" t="s">
        <v>170</v>
      </c>
      <c r="S36" s="242">
        <v>60.4</v>
      </c>
      <c r="T36" s="240" t="s">
        <v>170</v>
      </c>
    </row>
    <row r="37" spans="1:20" s="41" customFormat="1" ht="12.75">
      <c r="A37" s="83"/>
      <c r="B37" s="236" t="s">
        <v>63</v>
      </c>
      <c r="C37" s="238">
        <v>493.72</v>
      </c>
      <c r="D37" s="237" t="s">
        <v>170</v>
      </c>
      <c r="E37" s="238">
        <v>113.74</v>
      </c>
      <c r="F37" s="237" t="s">
        <v>170</v>
      </c>
      <c r="G37" s="238">
        <v>230.25</v>
      </c>
      <c r="H37" s="237" t="s">
        <v>170</v>
      </c>
      <c r="I37" s="239">
        <v>500.2</v>
      </c>
      <c r="J37" s="237" t="s">
        <v>170</v>
      </c>
      <c r="K37" s="239">
        <v>121.2</v>
      </c>
      <c r="L37" s="237" t="s">
        <v>170</v>
      </c>
      <c r="M37" s="239">
        <v>218.5</v>
      </c>
      <c r="N37" s="237" t="s">
        <v>170</v>
      </c>
      <c r="O37" s="238">
        <v>298.92</v>
      </c>
      <c r="P37" s="237" t="s">
        <v>170</v>
      </c>
      <c r="Q37" s="238">
        <v>86.49</v>
      </c>
      <c r="R37" s="237" t="s">
        <v>170</v>
      </c>
      <c r="S37" s="238">
        <v>145.47</v>
      </c>
      <c r="T37" s="237" t="s">
        <v>170</v>
      </c>
    </row>
    <row r="38" spans="1:20" s="41" customFormat="1" ht="12.75">
      <c r="A38" s="83"/>
      <c r="B38" s="236" t="s">
        <v>62</v>
      </c>
      <c r="C38" s="241">
        <v>10.24</v>
      </c>
      <c r="D38" s="240" t="s">
        <v>170</v>
      </c>
      <c r="E38" s="241">
        <v>6.95</v>
      </c>
      <c r="F38" s="240" t="s">
        <v>170</v>
      </c>
      <c r="G38" s="241">
        <v>11.91</v>
      </c>
      <c r="H38" s="240" t="s">
        <v>170</v>
      </c>
      <c r="I38" s="241">
        <v>8.77</v>
      </c>
      <c r="J38" s="240" t="s">
        <v>170</v>
      </c>
      <c r="K38" s="242">
        <v>5.2</v>
      </c>
      <c r="L38" s="240" t="s">
        <v>170</v>
      </c>
      <c r="M38" s="241">
        <v>10.51</v>
      </c>
      <c r="N38" s="240" t="s">
        <v>170</v>
      </c>
      <c r="O38" s="241">
        <v>10.36</v>
      </c>
      <c r="P38" s="240" t="s">
        <v>170</v>
      </c>
      <c r="Q38" s="241">
        <v>4.21</v>
      </c>
      <c r="R38" s="240" t="s">
        <v>170</v>
      </c>
      <c r="S38" s="241">
        <v>8.08</v>
      </c>
      <c r="T38" s="240" t="s">
        <v>170</v>
      </c>
    </row>
    <row r="39" spans="1:20" s="41" customFormat="1" ht="12.75">
      <c r="A39" s="83"/>
      <c r="B39" s="236" t="s">
        <v>61</v>
      </c>
      <c r="C39" s="238">
        <v>14.22</v>
      </c>
      <c r="D39" s="237" t="s">
        <v>170</v>
      </c>
      <c r="E39" s="238">
        <v>14.29</v>
      </c>
      <c r="F39" s="237" t="s">
        <v>170</v>
      </c>
      <c r="G39" s="238">
        <v>39.57</v>
      </c>
      <c r="H39" s="237" t="s">
        <v>170</v>
      </c>
      <c r="I39" s="238">
        <v>23.24</v>
      </c>
      <c r="J39" s="237" t="s">
        <v>170</v>
      </c>
      <c r="K39" s="238">
        <v>16.99</v>
      </c>
      <c r="L39" s="237" t="s">
        <v>170</v>
      </c>
      <c r="M39" s="238">
        <v>37.58</v>
      </c>
      <c r="N39" s="237" t="s">
        <v>170</v>
      </c>
      <c r="O39" s="238">
        <v>17.07</v>
      </c>
      <c r="P39" s="237" t="s">
        <v>170</v>
      </c>
      <c r="Q39" s="238">
        <v>19.01</v>
      </c>
      <c r="R39" s="237" t="s">
        <v>170</v>
      </c>
      <c r="S39" s="238">
        <v>35.66</v>
      </c>
      <c r="T39" s="237" t="s">
        <v>170</v>
      </c>
    </row>
    <row r="40" spans="1:20" s="41" customFormat="1" ht="12.75">
      <c r="A40" s="83"/>
      <c r="B40" s="236" t="s">
        <v>60</v>
      </c>
      <c r="C40" s="241">
        <v>41.25</v>
      </c>
      <c r="D40" s="240" t="s">
        <v>170</v>
      </c>
      <c r="E40" s="241">
        <v>81.03</v>
      </c>
      <c r="F40" s="240" t="s">
        <v>170</v>
      </c>
      <c r="G40" s="242">
        <v>29.8</v>
      </c>
      <c r="H40" s="240" t="s">
        <v>172</v>
      </c>
      <c r="I40" s="241">
        <v>37.59</v>
      </c>
      <c r="J40" s="240" t="s">
        <v>170</v>
      </c>
      <c r="K40" s="241">
        <v>75.51</v>
      </c>
      <c r="L40" s="240" t="s">
        <v>170</v>
      </c>
      <c r="M40" s="241">
        <v>29.05</v>
      </c>
      <c r="N40" s="240" t="s">
        <v>172</v>
      </c>
      <c r="O40" s="241">
        <v>34.07</v>
      </c>
      <c r="P40" s="240" t="s">
        <v>170</v>
      </c>
      <c r="Q40" s="241">
        <v>75.76</v>
      </c>
      <c r="R40" s="240" t="s">
        <v>170</v>
      </c>
      <c r="S40" s="241">
        <v>30.29</v>
      </c>
      <c r="T40" s="240" t="s">
        <v>170</v>
      </c>
    </row>
    <row r="41" spans="1:20" s="41" customFormat="1" ht="12.75">
      <c r="A41" s="83"/>
      <c r="B41" s="236" t="s">
        <v>59</v>
      </c>
      <c r="C41" s="238">
        <v>19.05</v>
      </c>
      <c r="D41" s="237" t="s">
        <v>170</v>
      </c>
      <c r="E41" s="238">
        <v>118.49</v>
      </c>
      <c r="F41" s="237" t="s">
        <v>170</v>
      </c>
      <c r="G41" s="238">
        <v>69.16</v>
      </c>
      <c r="H41" s="237" t="s">
        <v>170</v>
      </c>
      <c r="I41" s="238">
        <v>17.46</v>
      </c>
      <c r="J41" s="237" t="s">
        <v>170</v>
      </c>
      <c r="K41" s="238">
        <v>123.25</v>
      </c>
      <c r="L41" s="237" t="s">
        <v>170</v>
      </c>
      <c r="M41" s="238">
        <v>68.05</v>
      </c>
      <c r="N41" s="237" t="s">
        <v>170</v>
      </c>
      <c r="O41" s="238">
        <v>17.29</v>
      </c>
      <c r="P41" s="237" t="s">
        <v>170</v>
      </c>
      <c r="Q41" s="238">
        <v>113.95</v>
      </c>
      <c r="R41" s="237" t="s">
        <v>170</v>
      </c>
      <c r="S41" s="238">
        <v>69.15</v>
      </c>
      <c r="T41" s="237" t="s">
        <v>170</v>
      </c>
    </row>
    <row r="42" spans="1:20" s="41" customFormat="1" ht="12.75">
      <c r="A42" s="83"/>
      <c r="B42" s="236" t="s">
        <v>132</v>
      </c>
      <c r="C42" s="242">
        <v>1.2</v>
      </c>
      <c r="D42" s="240" t="s">
        <v>170</v>
      </c>
      <c r="E42" s="241">
        <v>0.66</v>
      </c>
      <c r="F42" s="240" t="s">
        <v>170</v>
      </c>
      <c r="G42" s="242">
        <v>0</v>
      </c>
      <c r="H42" s="240" t="s">
        <v>171</v>
      </c>
      <c r="I42" s="242">
        <v>1.2</v>
      </c>
      <c r="J42" s="240" t="s">
        <v>170</v>
      </c>
      <c r="K42" s="241">
        <v>0.75</v>
      </c>
      <c r="L42" s="240" t="s">
        <v>170</v>
      </c>
      <c r="M42" s="242">
        <v>0</v>
      </c>
      <c r="N42" s="240" t="s">
        <v>171</v>
      </c>
      <c r="O42" s="242">
        <v>1.5</v>
      </c>
      <c r="P42" s="240" t="s">
        <v>170</v>
      </c>
      <c r="Q42" s="241">
        <v>0.98</v>
      </c>
      <c r="R42" s="240" t="s">
        <v>170</v>
      </c>
      <c r="S42" s="240" t="s">
        <v>56</v>
      </c>
      <c r="T42" s="240" t="s">
        <v>170</v>
      </c>
    </row>
    <row r="43" spans="1:20" s="41" customFormat="1" ht="12.75">
      <c r="A43" s="83"/>
      <c r="B43" s="236" t="s">
        <v>131</v>
      </c>
      <c r="C43" s="238">
        <v>14.24</v>
      </c>
      <c r="D43" s="237" t="s">
        <v>170</v>
      </c>
      <c r="E43" s="238">
        <v>53.07</v>
      </c>
      <c r="F43" s="237" t="s">
        <v>170</v>
      </c>
      <c r="G43" s="238">
        <v>28.78</v>
      </c>
      <c r="H43" s="237" t="s">
        <v>170</v>
      </c>
      <c r="I43" s="238">
        <v>13.32</v>
      </c>
      <c r="J43" s="237" t="s">
        <v>170</v>
      </c>
      <c r="K43" s="238">
        <v>53.71</v>
      </c>
      <c r="L43" s="237" t="s">
        <v>170</v>
      </c>
      <c r="M43" s="238">
        <v>29.29</v>
      </c>
      <c r="N43" s="237" t="s">
        <v>170</v>
      </c>
      <c r="O43" s="237" t="s">
        <v>56</v>
      </c>
      <c r="P43" s="237" t="s">
        <v>170</v>
      </c>
      <c r="Q43" s="237" t="s">
        <v>56</v>
      </c>
      <c r="R43" s="237" t="s">
        <v>170</v>
      </c>
      <c r="S43" s="237" t="s">
        <v>56</v>
      </c>
      <c r="T43" s="237" t="s">
        <v>170</v>
      </c>
    </row>
    <row r="44" spans="1:20" s="41" customFormat="1" ht="12.75">
      <c r="A44" s="83"/>
      <c r="B44" s="236" t="s">
        <v>113</v>
      </c>
      <c r="C44" s="242">
        <v>42.7</v>
      </c>
      <c r="D44" s="240" t="s">
        <v>170</v>
      </c>
      <c r="E44" s="241">
        <v>86.59</v>
      </c>
      <c r="F44" s="240" t="s">
        <v>170</v>
      </c>
      <c r="G44" s="241">
        <v>48.88</v>
      </c>
      <c r="H44" s="240" t="s">
        <v>170</v>
      </c>
      <c r="I44" s="241">
        <v>38.64</v>
      </c>
      <c r="J44" s="240" t="s">
        <v>170</v>
      </c>
      <c r="K44" s="241">
        <v>78.38</v>
      </c>
      <c r="L44" s="240" t="s">
        <v>170</v>
      </c>
      <c r="M44" s="241">
        <v>49.64</v>
      </c>
      <c r="N44" s="240" t="s">
        <v>170</v>
      </c>
      <c r="O44" s="240" t="s">
        <v>56</v>
      </c>
      <c r="P44" s="240" t="s">
        <v>170</v>
      </c>
      <c r="Q44" s="240" t="s">
        <v>56</v>
      </c>
      <c r="R44" s="240" t="s">
        <v>170</v>
      </c>
      <c r="S44" s="240" t="s">
        <v>56</v>
      </c>
      <c r="T44" s="240" t="s">
        <v>170</v>
      </c>
    </row>
    <row r="45" spans="1:20" s="41" customFormat="1" ht="12.75">
      <c r="A45" s="83"/>
      <c r="B45" s="236" t="s">
        <v>128</v>
      </c>
      <c r="C45" s="238">
        <v>49.64</v>
      </c>
      <c r="D45" s="237" t="s">
        <v>44</v>
      </c>
      <c r="E45" s="238">
        <v>11.89</v>
      </c>
      <c r="F45" s="237" t="s">
        <v>44</v>
      </c>
      <c r="G45" s="238">
        <v>45.84</v>
      </c>
      <c r="H45" s="237" t="s">
        <v>44</v>
      </c>
      <c r="I45" s="238">
        <v>52.89</v>
      </c>
      <c r="J45" s="237" t="s">
        <v>44</v>
      </c>
      <c r="K45" s="238">
        <v>9.86</v>
      </c>
      <c r="L45" s="237" t="s">
        <v>44</v>
      </c>
      <c r="M45" s="238">
        <v>37.15</v>
      </c>
      <c r="N45" s="237" t="s">
        <v>44</v>
      </c>
      <c r="O45" s="237" t="s">
        <v>56</v>
      </c>
      <c r="P45" s="237" t="s">
        <v>170</v>
      </c>
      <c r="Q45" s="237" t="s">
        <v>56</v>
      </c>
      <c r="R45" s="237" t="s">
        <v>170</v>
      </c>
      <c r="S45" s="237" t="s">
        <v>56</v>
      </c>
      <c r="T45" s="237" t="s">
        <v>170</v>
      </c>
    </row>
    <row r="46" spans="1:20" s="41" customFormat="1" ht="12.75">
      <c r="A46" s="83"/>
      <c r="B46" s="236" t="s">
        <v>114</v>
      </c>
      <c r="C46" s="241">
        <v>2.82</v>
      </c>
      <c r="D46" s="240" t="s">
        <v>174</v>
      </c>
      <c r="E46" s="242">
        <v>0</v>
      </c>
      <c r="F46" s="240" t="s">
        <v>171</v>
      </c>
      <c r="G46" s="241">
        <v>1.02</v>
      </c>
      <c r="H46" s="240" t="s">
        <v>174</v>
      </c>
      <c r="I46" s="241">
        <v>2.86</v>
      </c>
      <c r="J46" s="240" t="s">
        <v>174</v>
      </c>
      <c r="K46" s="242">
        <v>0</v>
      </c>
      <c r="L46" s="240" t="s">
        <v>171</v>
      </c>
      <c r="M46" s="241">
        <v>1.04</v>
      </c>
      <c r="N46" s="240" t="s">
        <v>174</v>
      </c>
      <c r="O46" s="241">
        <v>2.04</v>
      </c>
      <c r="P46" s="240" t="s">
        <v>174</v>
      </c>
      <c r="Q46" s="242">
        <v>0</v>
      </c>
      <c r="R46" s="240" t="s">
        <v>171</v>
      </c>
      <c r="S46" s="241">
        <v>1.03</v>
      </c>
      <c r="T46" s="240" t="s">
        <v>174</v>
      </c>
    </row>
    <row r="47" spans="1:20" s="41" customFormat="1" ht="12.75">
      <c r="A47" s="83"/>
      <c r="B47" s="236" t="s">
        <v>197</v>
      </c>
      <c r="C47" s="238">
        <v>155.13</v>
      </c>
      <c r="D47" s="237" t="s">
        <v>170</v>
      </c>
      <c r="E47" s="238">
        <v>4.54</v>
      </c>
      <c r="F47" s="237" t="s">
        <v>170</v>
      </c>
      <c r="G47" s="238">
        <v>63.45</v>
      </c>
      <c r="H47" s="237" t="s">
        <v>170</v>
      </c>
      <c r="I47" s="238">
        <v>154.16</v>
      </c>
      <c r="J47" s="237" t="s">
        <v>174</v>
      </c>
      <c r="K47" s="238">
        <v>4.53</v>
      </c>
      <c r="L47" s="237" t="s">
        <v>174</v>
      </c>
      <c r="M47" s="238">
        <v>63.86</v>
      </c>
      <c r="N47" s="237" t="s">
        <v>174</v>
      </c>
      <c r="O47" s="238">
        <v>151.19</v>
      </c>
      <c r="P47" s="237" t="s">
        <v>170</v>
      </c>
      <c r="Q47" s="238">
        <v>4.33</v>
      </c>
      <c r="R47" s="237" t="s">
        <v>170</v>
      </c>
      <c r="S47" s="238">
        <v>66.25</v>
      </c>
      <c r="T47" s="237" t="s">
        <v>170</v>
      </c>
    </row>
    <row r="48" spans="1:20" s="41" customFormat="1" ht="12.75">
      <c r="A48" s="83"/>
      <c r="B48" s="236" t="s">
        <v>133</v>
      </c>
      <c r="C48" s="242">
        <v>313.1</v>
      </c>
      <c r="D48" s="240" t="s">
        <v>170</v>
      </c>
      <c r="E48" s="242">
        <v>11.8</v>
      </c>
      <c r="F48" s="240" t="s">
        <v>170</v>
      </c>
      <c r="G48" s="242">
        <v>104.3</v>
      </c>
      <c r="H48" s="240" t="s">
        <v>170</v>
      </c>
      <c r="I48" s="241">
        <v>314.47</v>
      </c>
      <c r="J48" s="240" t="s">
        <v>170</v>
      </c>
      <c r="K48" s="241">
        <v>10.08</v>
      </c>
      <c r="L48" s="240" t="s">
        <v>170</v>
      </c>
      <c r="M48" s="241">
        <v>108.28</v>
      </c>
      <c r="N48" s="240" t="s">
        <v>170</v>
      </c>
      <c r="O48" s="241">
        <v>315.06</v>
      </c>
      <c r="P48" s="240" t="s">
        <v>170</v>
      </c>
      <c r="Q48" s="241">
        <v>9.54</v>
      </c>
      <c r="R48" s="240" t="s">
        <v>170</v>
      </c>
      <c r="S48" s="241">
        <v>108.91</v>
      </c>
      <c r="T48" s="240" t="s">
        <v>170</v>
      </c>
    </row>
    <row r="49" spans="1:20" s="41" customFormat="1" ht="12.75">
      <c r="A49" s="83"/>
      <c r="B49" s="236" t="s">
        <v>134</v>
      </c>
      <c r="C49" s="239">
        <v>103.2</v>
      </c>
      <c r="D49" s="237" t="s">
        <v>170</v>
      </c>
      <c r="E49" s="239">
        <v>52.7</v>
      </c>
      <c r="F49" s="237" t="s">
        <v>170</v>
      </c>
      <c r="G49" s="239">
        <v>33</v>
      </c>
      <c r="H49" s="237" t="s">
        <v>170</v>
      </c>
      <c r="I49" s="238">
        <v>135.11</v>
      </c>
      <c r="J49" s="237" t="s">
        <v>170</v>
      </c>
      <c r="K49" s="239">
        <v>54.7</v>
      </c>
      <c r="L49" s="237" t="s">
        <v>170</v>
      </c>
      <c r="M49" s="239">
        <v>37.3</v>
      </c>
      <c r="N49" s="237" t="s">
        <v>170</v>
      </c>
      <c r="O49" s="238">
        <v>148.13</v>
      </c>
      <c r="P49" s="237" t="s">
        <v>170</v>
      </c>
      <c r="Q49" s="238">
        <v>51.79</v>
      </c>
      <c r="R49" s="237" t="s">
        <v>170</v>
      </c>
      <c r="S49" s="238">
        <v>35.03</v>
      </c>
      <c r="T49" s="237" t="s">
        <v>170</v>
      </c>
    </row>
    <row r="50" spans="1:20" s="41" customFormat="1" ht="12.75">
      <c r="A50" s="83"/>
      <c r="B50" s="236" t="s">
        <v>306</v>
      </c>
      <c r="C50" s="242">
        <v>13204</v>
      </c>
      <c r="D50" s="240" t="s">
        <v>170</v>
      </c>
      <c r="E50" s="242">
        <v>589</v>
      </c>
      <c r="F50" s="240" t="s">
        <v>170</v>
      </c>
      <c r="G50" s="242">
        <v>2409</v>
      </c>
      <c r="H50" s="240" t="s">
        <v>170</v>
      </c>
      <c r="I50" s="242">
        <v>13095</v>
      </c>
      <c r="J50" s="240" t="s">
        <v>170</v>
      </c>
      <c r="K50" s="242">
        <v>590</v>
      </c>
      <c r="L50" s="240" t="s">
        <v>170</v>
      </c>
      <c r="M50" s="242">
        <v>2626</v>
      </c>
      <c r="N50" s="240" t="s">
        <v>170</v>
      </c>
      <c r="O50" s="242">
        <v>13000</v>
      </c>
      <c r="P50" s="240" t="s">
        <v>170</v>
      </c>
      <c r="Q50" s="242">
        <v>789</v>
      </c>
      <c r="R50" s="240" t="s">
        <v>170</v>
      </c>
      <c r="S50" s="242">
        <v>2475</v>
      </c>
      <c r="T50" s="240" t="s">
        <v>170</v>
      </c>
    </row>
    <row r="51" spans="1:20" s="41" customFormat="1" ht="12.75">
      <c r="A51" s="83"/>
      <c r="B51" s="236" t="s">
        <v>198</v>
      </c>
      <c r="C51" s="238">
        <v>14.39</v>
      </c>
      <c r="D51" s="237" t="s">
        <v>170</v>
      </c>
      <c r="E51" s="238">
        <v>1.41</v>
      </c>
      <c r="F51" s="237" t="s">
        <v>170</v>
      </c>
      <c r="G51" s="238">
        <v>15.88</v>
      </c>
      <c r="H51" s="237" t="s">
        <v>170</v>
      </c>
      <c r="I51" s="238">
        <v>13.91</v>
      </c>
      <c r="J51" s="237" t="s">
        <v>170</v>
      </c>
      <c r="K51" s="239">
        <v>1.3</v>
      </c>
      <c r="L51" s="237" t="s">
        <v>170</v>
      </c>
      <c r="M51" s="238">
        <v>15.08</v>
      </c>
      <c r="N51" s="237" t="s">
        <v>170</v>
      </c>
      <c r="O51" s="238">
        <v>14.62</v>
      </c>
      <c r="P51" s="237" t="s">
        <v>170</v>
      </c>
      <c r="Q51" s="238">
        <v>1.51</v>
      </c>
      <c r="R51" s="237" t="s">
        <v>170</v>
      </c>
      <c r="S51" s="238">
        <v>16.38</v>
      </c>
      <c r="T51" s="237" t="s">
        <v>170</v>
      </c>
    </row>
    <row r="52" spans="1:20" s="41" customFormat="1" ht="12.75">
      <c r="A52" s="83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</row>
    <row r="53" spans="1:20" s="41" customFormat="1" ht="12.75">
      <c r="A53" s="83"/>
      <c r="B53" s="232" t="s">
        <v>259</v>
      </c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</row>
    <row r="54" spans="1:20" s="41" customFormat="1" ht="12.75">
      <c r="A54" s="83"/>
      <c r="B54" s="232" t="s">
        <v>56</v>
      </c>
      <c r="C54" s="231" t="s">
        <v>178</v>
      </c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</row>
    <row r="55" spans="1:20" s="41" customFormat="1" ht="12.75">
      <c r="A55" s="83"/>
      <c r="B55" s="232" t="s">
        <v>175</v>
      </c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</row>
    <row r="56" spans="1:20" s="41" customFormat="1" ht="12.75">
      <c r="A56" s="83"/>
      <c r="B56" s="232" t="s">
        <v>176</v>
      </c>
      <c r="C56" s="231" t="s">
        <v>177</v>
      </c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</row>
    <row r="57" spans="1:20" s="41" customFormat="1" ht="12.75">
      <c r="A57" s="83"/>
      <c r="B57" s="232" t="s">
        <v>172</v>
      </c>
      <c r="C57" s="231" t="s">
        <v>260</v>
      </c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</row>
    <row r="58" spans="1:20" s="41" customFormat="1" ht="12.75">
      <c r="A58" s="83"/>
      <c r="B58" s="232" t="s">
        <v>44</v>
      </c>
      <c r="C58" s="231" t="s">
        <v>181</v>
      </c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</row>
    <row r="59" spans="1:20" s="41" customFormat="1" ht="12.75">
      <c r="A59" s="83"/>
      <c r="B59" s="232" t="s">
        <v>171</v>
      </c>
      <c r="C59" s="231" t="s">
        <v>182</v>
      </c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</row>
    <row r="60" spans="1:20" s="41" customFormat="1" ht="12.75">
      <c r="A60" s="83"/>
      <c r="B60" s="232" t="s">
        <v>174</v>
      </c>
      <c r="C60" s="231" t="s">
        <v>183</v>
      </c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</row>
    <row r="61" spans="1:20" s="41" customFormat="1" ht="12.75">
      <c r="A61" s="83"/>
      <c r="B61" s="51"/>
      <c r="C61" s="50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</row>
    <row r="62" spans="1:18" s="41" customFormat="1" ht="12.75">
      <c r="A62" s="83"/>
      <c r="B62" s="268" t="s">
        <v>305</v>
      </c>
      <c r="C62" s="269">
        <f>+O14</f>
        <v>15416.02</v>
      </c>
      <c r="D62" s="269">
        <f>+Q14</f>
        <v>4412.39</v>
      </c>
      <c r="E62" s="269">
        <f>+S14</f>
        <v>6184.3</v>
      </c>
      <c r="I62" s="268" t="s">
        <v>213</v>
      </c>
      <c r="J62" s="269">
        <f>+O14</f>
        <v>15416.02</v>
      </c>
      <c r="K62" s="269">
        <f>+Q14</f>
        <v>4412.39</v>
      </c>
      <c r="L62" s="269">
        <f>+S14</f>
        <v>6184.3</v>
      </c>
      <c r="M62" s="48"/>
      <c r="N62" s="267" t="s">
        <v>213</v>
      </c>
      <c r="O62" s="270"/>
      <c r="P62" s="270"/>
      <c r="Q62" s="270"/>
      <c r="R62" s="48"/>
    </row>
    <row r="63" spans="1:18" s="41" customFormat="1" ht="12.75">
      <c r="A63" s="83"/>
      <c r="B63" s="268"/>
      <c r="C63" s="268" t="s">
        <v>100</v>
      </c>
      <c r="D63" s="268" t="s">
        <v>101</v>
      </c>
      <c r="E63" s="268" t="s">
        <v>102</v>
      </c>
      <c r="I63" s="268"/>
      <c r="J63" s="268" t="s">
        <v>100</v>
      </c>
      <c r="K63" s="268" t="s">
        <v>101</v>
      </c>
      <c r="L63" s="268" t="s">
        <v>102</v>
      </c>
      <c r="M63" s="48"/>
      <c r="N63" s="267"/>
      <c r="O63" s="267" t="s">
        <v>100</v>
      </c>
      <c r="P63" s="267" t="s">
        <v>101</v>
      </c>
      <c r="Q63" s="267" t="s">
        <v>102</v>
      </c>
      <c r="R63" s="48"/>
    </row>
    <row r="64" spans="1:24" s="41" customFormat="1" ht="12.75">
      <c r="A64" s="83"/>
      <c r="B64" s="268" t="s">
        <v>74</v>
      </c>
      <c r="C64" s="269">
        <f>+T64/1000</f>
        <v>6.13638</v>
      </c>
      <c r="D64" s="269">
        <f aca="true" t="shared" si="0" ref="D64:E90">+U64/1000</f>
        <v>0.3535</v>
      </c>
      <c r="E64" s="269">
        <f t="shared" si="0"/>
        <v>0.39697000000000005</v>
      </c>
      <c r="F64" s="165">
        <v>2713.52</v>
      </c>
      <c r="G64" s="162">
        <f>+SUM(C64:E64)</f>
        <v>6.886850000000001</v>
      </c>
      <c r="I64" s="268" t="s">
        <v>85</v>
      </c>
      <c r="J64" s="239">
        <v>298.8</v>
      </c>
      <c r="K64" s="239">
        <v>249.6</v>
      </c>
      <c r="L64" s="238">
        <v>166.44</v>
      </c>
      <c r="M64" s="48"/>
      <c r="N64" s="267" t="s">
        <v>85</v>
      </c>
      <c r="O64" s="279">
        <f>+J64/J$62*100</f>
        <v>1.938243463617717</v>
      </c>
      <c r="P64" s="279">
        <f>+K64/K$62*100</f>
        <v>5.656798243129007</v>
      </c>
      <c r="Q64" s="279">
        <f>+L64/L$62*100</f>
        <v>2.6913312743560307</v>
      </c>
      <c r="R64" s="48"/>
      <c r="S64" s="236" t="s">
        <v>74</v>
      </c>
      <c r="T64" s="241">
        <v>6136.38</v>
      </c>
      <c r="U64" s="242">
        <v>353.5</v>
      </c>
      <c r="V64" s="241">
        <v>396.97</v>
      </c>
      <c r="X64" s="159" t="s">
        <v>172</v>
      </c>
    </row>
    <row r="65" spans="1:24" s="41" customFormat="1" ht="12.75">
      <c r="A65" s="83"/>
      <c r="B65" s="268" t="s">
        <v>77</v>
      </c>
      <c r="C65" s="269">
        <f aca="true" t="shared" si="1" ref="C65:C90">+T65/1000</f>
        <v>3.65194</v>
      </c>
      <c r="D65" s="269">
        <f t="shared" si="0"/>
        <v>0.38791000000000003</v>
      </c>
      <c r="E65" s="269">
        <f t="shared" si="0"/>
        <v>1.2357</v>
      </c>
      <c r="F65" s="165">
        <v>22.8</v>
      </c>
      <c r="G65" s="162">
        <f aca="true" t="shared" si="2" ref="G65:G90">+SUM(C65:E65)</f>
        <v>5.275550000000001</v>
      </c>
      <c r="I65" s="268" t="s">
        <v>84</v>
      </c>
      <c r="J65" s="241">
        <v>126.46</v>
      </c>
      <c r="K65" s="241">
        <v>9.54</v>
      </c>
      <c r="L65" s="241">
        <v>27.46</v>
      </c>
      <c r="M65" s="48"/>
      <c r="N65" s="267" t="s">
        <v>84</v>
      </c>
      <c r="O65" s="279">
        <f aca="true" t="shared" si="3" ref="O65:Q90">+J65/J$62*100</f>
        <v>0.8203154899902828</v>
      </c>
      <c r="P65" s="279">
        <f t="shared" si="3"/>
        <v>0.21620935592728655</v>
      </c>
      <c r="Q65" s="279">
        <f t="shared" si="3"/>
        <v>0.44402761832382</v>
      </c>
      <c r="R65" s="48"/>
      <c r="S65" s="236" t="s">
        <v>77</v>
      </c>
      <c r="T65" s="238">
        <v>3651.94</v>
      </c>
      <c r="U65" s="238">
        <v>387.91</v>
      </c>
      <c r="V65" s="239">
        <v>1235.7</v>
      </c>
      <c r="X65" s="159"/>
    </row>
    <row r="66" spans="1:24" s="41" customFormat="1" ht="12.75">
      <c r="A66" s="83"/>
      <c r="B66" s="268" t="s">
        <v>67</v>
      </c>
      <c r="C66" s="269">
        <f t="shared" si="1"/>
        <v>0.77</v>
      </c>
      <c r="D66" s="269">
        <f t="shared" si="0"/>
        <v>0.48888</v>
      </c>
      <c r="E66" s="269">
        <f t="shared" si="0"/>
        <v>1.49631</v>
      </c>
      <c r="F66" s="165">
        <v>80.81</v>
      </c>
      <c r="G66" s="162">
        <f t="shared" si="2"/>
        <v>2.75519</v>
      </c>
      <c r="I66" s="268" t="s">
        <v>155</v>
      </c>
      <c r="J66" s="238">
        <v>13.46</v>
      </c>
      <c r="K66" s="238">
        <v>32.79</v>
      </c>
      <c r="L66" s="239">
        <v>44</v>
      </c>
      <c r="M66" s="48"/>
      <c r="N66" s="267" t="s">
        <v>155</v>
      </c>
      <c r="O66" s="279">
        <f t="shared" si="3"/>
        <v>0.08731177048291323</v>
      </c>
      <c r="P66" s="279">
        <f t="shared" si="3"/>
        <v>0.7431346730456736</v>
      </c>
      <c r="Q66" s="279">
        <f t="shared" si="3"/>
        <v>0.711479067962421</v>
      </c>
      <c r="R66" s="48"/>
      <c r="S66" s="236" t="s">
        <v>67</v>
      </c>
      <c r="T66" s="239">
        <v>770</v>
      </c>
      <c r="U66" s="238">
        <v>488.88</v>
      </c>
      <c r="V66" s="238">
        <v>1496.31</v>
      </c>
      <c r="X66" s="159"/>
    </row>
    <row r="67" spans="1:24" s="41" customFormat="1" ht="12.75">
      <c r="A67" s="83"/>
      <c r="B67" s="268" t="s">
        <v>76</v>
      </c>
      <c r="C67" s="269">
        <f t="shared" si="1"/>
        <v>0.71104</v>
      </c>
      <c r="D67" s="269">
        <f t="shared" si="0"/>
        <v>0.6624099999999999</v>
      </c>
      <c r="E67" s="269">
        <f t="shared" si="0"/>
        <v>0.71245</v>
      </c>
      <c r="F67" s="165">
        <v>58.87</v>
      </c>
      <c r="G67" s="162">
        <f t="shared" si="2"/>
        <v>2.0859</v>
      </c>
      <c r="I67" s="268" t="s">
        <v>82</v>
      </c>
      <c r="J67" s="241">
        <v>11.39</v>
      </c>
      <c r="K67" s="241">
        <v>74.61</v>
      </c>
      <c r="L67" s="241">
        <v>54.34</v>
      </c>
      <c r="M67" s="48"/>
      <c r="N67" s="267" t="s">
        <v>82</v>
      </c>
      <c r="O67" s="279">
        <f t="shared" si="3"/>
        <v>0.07388418022291098</v>
      </c>
      <c r="P67" s="279">
        <f t="shared" si="3"/>
        <v>1.690920340223779</v>
      </c>
      <c r="Q67" s="279">
        <f t="shared" si="3"/>
        <v>0.87867664893359</v>
      </c>
      <c r="R67" s="48"/>
      <c r="S67" s="236" t="s">
        <v>76</v>
      </c>
      <c r="T67" s="241">
        <v>711.04</v>
      </c>
      <c r="U67" s="241">
        <v>662.41</v>
      </c>
      <c r="V67" s="241">
        <v>712.45</v>
      </c>
      <c r="X67" s="159"/>
    </row>
    <row r="68" spans="1:24" s="41" customFormat="1" ht="12.75">
      <c r="A68" s="83"/>
      <c r="B68" s="268" t="s">
        <v>65</v>
      </c>
      <c r="C68" s="269">
        <f t="shared" si="1"/>
        <v>0.7872</v>
      </c>
      <c r="D68" s="269">
        <f t="shared" si="0"/>
        <v>0.6196</v>
      </c>
      <c r="E68" s="269">
        <f t="shared" si="0"/>
        <v>0.6497999999999999</v>
      </c>
      <c r="F68" s="165">
        <v>1012.24</v>
      </c>
      <c r="G68" s="162">
        <f t="shared" si="2"/>
        <v>2.0566</v>
      </c>
      <c r="I68" s="268" t="s">
        <v>81</v>
      </c>
      <c r="J68" s="238">
        <v>102.18</v>
      </c>
      <c r="K68" s="238">
        <v>780.49</v>
      </c>
      <c r="L68" s="239">
        <v>638.4</v>
      </c>
      <c r="M68" s="48"/>
      <c r="N68" s="267" t="s">
        <v>81</v>
      </c>
      <c r="O68" s="279">
        <f t="shared" si="3"/>
        <v>0.662816991674894</v>
      </c>
      <c r="P68" s="279">
        <f t="shared" si="3"/>
        <v>17.688599602483006</v>
      </c>
      <c r="Q68" s="279">
        <f t="shared" si="3"/>
        <v>10.322914476982033</v>
      </c>
      <c r="R68" s="48"/>
      <c r="S68" s="236" t="s">
        <v>65</v>
      </c>
      <c r="T68" s="239">
        <v>787.2</v>
      </c>
      <c r="U68" s="239">
        <v>619.6</v>
      </c>
      <c r="V68" s="239">
        <v>649.8</v>
      </c>
      <c r="X68" s="159"/>
    </row>
    <row r="69" spans="1:24" s="41" customFormat="1" ht="12.75">
      <c r="A69" s="83"/>
      <c r="B69" s="268" t="s">
        <v>64</v>
      </c>
      <c r="C69" s="269">
        <f t="shared" si="1"/>
        <v>1.40628</v>
      </c>
      <c r="D69" s="269">
        <f t="shared" si="0"/>
        <v>0.10006</v>
      </c>
      <c r="E69" s="269">
        <f t="shared" si="0"/>
        <v>0.060399999999999995</v>
      </c>
      <c r="F69" s="165">
        <v>12.76</v>
      </c>
      <c r="G69" s="162">
        <f t="shared" si="2"/>
        <v>1.56674</v>
      </c>
      <c r="I69" s="268" t="s">
        <v>80</v>
      </c>
      <c r="J69" s="242">
        <v>0.1</v>
      </c>
      <c r="K69" s="241">
        <v>11.46</v>
      </c>
      <c r="L69" s="241">
        <v>0.12</v>
      </c>
      <c r="M69" s="48"/>
      <c r="N69" s="267" t="s">
        <v>80</v>
      </c>
      <c r="O69" s="279">
        <f t="shared" si="3"/>
        <v>0.0006486758579711235</v>
      </c>
      <c r="P69" s="279">
        <f t="shared" si="3"/>
        <v>0.2597231885667405</v>
      </c>
      <c r="Q69" s="279">
        <f t="shared" si="3"/>
        <v>0.0019403974580793298</v>
      </c>
      <c r="R69" s="48"/>
      <c r="S69" s="236" t="s">
        <v>64</v>
      </c>
      <c r="T69" s="241">
        <v>1406.28</v>
      </c>
      <c r="U69" s="241">
        <v>100.06</v>
      </c>
      <c r="V69" s="242">
        <v>60.4</v>
      </c>
      <c r="X69" s="159"/>
    </row>
    <row r="70" spans="1:24" s="41" customFormat="1" ht="12.75">
      <c r="A70" s="83"/>
      <c r="B70" s="268" t="s">
        <v>127</v>
      </c>
      <c r="C70" s="269">
        <f t="shared" si="1"/>
        <v>0.10218</v>
      </c>
      <c r="D70" s="269">
        <f t="shared" si="0"/>
        <v>0.78049</v>
      </c>
      <c r="E70" s="269">
        <f t="shared" si="0"/>
        <v>0.6384</v>
      </c>
      <c r="F70" s="165">
        <v>6952.68</v>
      </c>
      <c r="G70" s="162">
        <f t="shared" si="2"/>
        <v>1.52107</v>
      </c>
      <c r="I70" s="268" t="s">
        <v>79</v>
      </c>
      <c r="J70" s="238">
        <v>3.69</v>
      </c>
      <c r="K70" s="238">
        <v>62.37</v>
      </c>
      <c r="L70" s="239">
        <v>10.9</v>
      </c>
      <c r="M70" s="48"/>
      <c r="N70" s="267" t="s">
        <v>79</v>
      </c>
      <c r="O70" s="279">
        <f t="shared" si="3"/>
        <v>0.023936139159134458</v>
      </c>
      <c r="P70" s="279">
        <f t="shared" si="3"/>
        <v>1.4135196571472601</v>
      </c>
      <c r="Q70" s="279">
        <f t="shared" si="3"/>
        <v>0.17625276910887247</v>
      </c>
      <c r="R70" s="48"/>
      <c r="S70" s="236" t="s">
        <v>127</v>
      </c>
      <c r="T70" s="238">
        <v>102.18</v>
      </c>
      <c r="U70" s="238">
        <v>780.49</v>
      </c>
      <c r="V70" s="239">
        <v>638.4</v>
      </c>
      <c r="X70" s="159"/>
    </row>
    <row r="71" spans="1:24" s="41" customFormat="1" ht="12.75">
      <c r="A71" s="83"/>
      <c r="B71" s="268" t="s">
        <v>78</v>
      </c>
      <c r="C71" s="269">
        <f t="shared" si="1"/>
        <v>0.75251</v>
      </c>
      <c r="D71" s="269">
        <f t="shared" si="0"/>
        <v>0.0177</v>
      </c>
      <c r="E71" s="269">
        <f t="shared" si="0"/>
        <v>0.11561</v>
      </c>
      <c r="F71" s="165">
        <v>1164.6</v>
      </c>
      <c r="G71" s="162">
        <f t="shared" si="2"/>
        <v>0.88582</v>
      </c>
      <c r="I71" s="268" t="s">
        <v>78</v>
      </c>
      <c r="J71" s="241">
        <v>752.51</v>
      </c>
      <c r="K71" s="242">
        <v>17.7</v>
      </c>
      <c r="L71" s="241">
        <v>115.61</v>
      </c>
      <c r="M71" s="48"/>
      <c r="N71" s="267" t="s">
        <v>78</v>
      </c>
      <c r="O71" s="279">
        <f t="shared" si="3"/>
        <v>4.881350698818501</v>
      </c>
      <c r="P71" s="279">
        <f t="shared" si="3"/>
        <v>0.4011431446449656</v>
      </c>
      <c r="Q71" s="279">
        <f t="shared" si="3"/>
        <v>1.869411251071261</v>
      </c>
      <c r="R71" s="48"/>
      <c r="S71" s="236" t="s">
        <v>78</v>
      </c>
      <c r="T71" s="241">
        <v>752.51</v>
      </c>
      <c r="U71" s="242">
        <v>17.7</v>
      </c>
      <c r="V71" s="241">
        <v>115.61</v>
      </c>
      <c r="X71" s="159"/>
    </row>
    <row r="72" spans="1:24" s="41" customFormat="1" ht="12.75">
      <c r="A72" s="83"/>
      <c r="B72" s="268" t="s">
        <v>85</v>
      </c>
      <c r="C72" s="269">
        <f t="shared" si="1"/>
        <v>0.2988</v>
      </c>
      <c r="D72" s="269">
        <f t="shared" si="0"/>
        <v>0.2496</v>
      </c>
      <c r="E72" s="269">
        <f t="shared" si="0"/>
        <v>0.16644</v>
      </c>
      <c r="F72" s="165">
        <v>23.22</v>
      </c>
      <c r="G72" s="162">
        <f t="shared" si="2"/>
        <v>0.71484</v>
      </c>
      <c r="I72" s="268" t="s">
        <v>77</v>
      </c>
      <c r="J72" s="238">
        <v>3651.94</v>
      </c>
      <c r="K72" s="238">
        <v>387.91</v>
      </c>
      <c r="L72" s="239">
        <v>1235.7</v>
      </c>
      <c r="M72" s="48"/>
      <c r="N72" s="267" t="s">
        <v>77</v>
      </c>
      <c r="O72" s="279">
        <f t="shared" si="3"/>
        <v>23.689253127590646</v>
      </c>
      <c r="P72" s="279">
        <f t="shared" si="3"/>
        <v>8.791380634984668</v>
      </c>
      <c r="Q72" s="279">
        <f t="shared" si="3"/>
        <v>19.9812428245719</v>
      </c>
      <c r="R72" s="48"/>
      <c r="S72" s="236" t="s">
        <v>85</v>
      </c>
      <c r="T72" s="239">
        <v>298.8</v>
      </c>
      <c r="U72" s="239">
        <v>249.6</v>
      </c>
      <c r="V72" s="238">
        <v>166.44</v>
      </c>
      <c r="X72" s="159"/>
    </row>
    <row r="73" spans="1:24" s="41" customFormat="1" ht="12.75">
      <c r="A73" s="83"/>
      <c r="B73" s="268" t="s">
        <v>63</v>
      </c>
      <c r="C73" s="269">
        <f t="shared" si="1"/>
        <v>0.29892</v>
      </c>
      <c r="D73" s="269">
        <f t="shared" si="0"/>
        <v>0.08649</v>
      </c>
      <c r="E73" s="269">
        <f t="shared" si="0"/>
        <v>0.14547</v>
      </c>
      <c r="F73" s="165">
        <v>284.19</v>
      </c>
      <c r="G73" s="162">
        <f t="shared" si="2"/>
        <v>0.53088</v>
      </c>
      <c r="I73" s="268" t="s">
        <v>76</v>
      </c>
      <c r="J73" s="241">
        <v>711.04</v>
      </c>
      <c r="K73" s="241">
        <v>662.41</v>
      </c>
      <c r="L73" s="241">
        <v>712.45</v>
      </c>
      <c r="M73" s="48"/>
      <c r="N73" s="267" t="s">
        <v>76</v>
      </c>
      <c r="O73" s="279">
        <f t="shared" si="3"/>
        <v>4.612344820517877</v>
      </c>
      <c r="P73" s="279">
        <f t="shared" si="3"/>
        <v>15.012498895156593</v>
      </c>
      <c r="Q73" s="279">
        <f t="shared" si="3"/>
        <v>11.520301408405155</v>
      </c>
      <c r="R73" s="48"/>
      <c r="S73" s="236" t="s">
        <v>63</v>
      </c>
      <c r="T73" s="238">
        <v>298.92</v>
      </c>
      <c r="U73" s="238">
        <v>86.49</v>
      </c>
      <c r="V73" s="238">
        <v>145.47</v>
      </c>
      <c r="X73" s="159"/>
    </row>
    <row r="74" spans="1:24" s="41" customFormat="1" ht="12.75">
      <c r="A74" s="83"/>
      <c r="B74" s="268" t="s">
        <v>66</v>
      </c>
      <c r="C74" s="269">
        <f t="shared" si="1"/>
        <v>0.056979999999999996</v>
      </c>
      <c r="D74" s="269">
        <f t="shared" si="0"/>
        <v>0.11841</v>
      </c>
      <c r="E74" s="269">
        <f t="shared" si="0"/>
        <v>0.17479</v>
      </c>
      <c r="F74" s="165">
        <v>1702.53</v>
      </c>
      <c r="G74" s="162">
        <f t="shared" si="2"/>
        <v>0.35018</v>
      </c>
      <c r="I74" s="268" t="s">
        <v>75</v>
      </c>
      <c r="J74" s="238">
        <v>25.84</v>
      </c>
      <c r="K74" s="238">
        <v>10.02</v>
      </c>
      <c r="L74" s="238">
        <v>12.48</v>
      </c>
      <c r="M74" s="48"/>
      <c r="N74" s="267" t="s">
        <v>75</v>
      </c>
      <c r="O74" s="279">
        <f t="shared" si="3"/>
        <v>0.1676178416997383</v>
      </c>
      <c r="P74" s="279">
        <f t="shared" si="3"/>
        <v>0.22708781408715004</v>
      </c>
      <c r="Q74" s="279">
        <f t="shared" si="3"/>
        <v>0.2018013356402503</v>
      </c>
      <c r="R74" s="48"/>
      <c r="S74" s="236" t="s">
        <v>66</v>
      </c>
      <c r="T74" s="241">
        <v>56.98</v>
      </c>
      <c r="U74" s="241">
        <v>118.41</v>
      </c>
      <c r="V74" s="241">
        <v>174.79</v>
      </c>
      <c r="X74" s="159"/>
    </row>
    <row r="75" spans="1:24" s="41" customFormat="1" ht="12.75">
      <c r="A75" s="83"/>
      <c r="B75" s="268" t="s">
        <v>69</v>
      </c>
      <c r="C75" s="269">
        <f t="shared" si="1"/>
        <v>0.13786</v>
      </c>
      <c r="D75" s="269">
        <f t="shared" si="0"/>
        <v>0.07062</v>
      </c>
      <c r="E75" s="269">
        <f t="shared" si="0"/>
        <v>0.05141</v>
      </c>
      <c r="F75" s="165">
        <v>73.43</v>
      </c>
      <c r="G75" s="162">
        <f t="shared" si="2"/>
        <v>0.25989</v>
      </c>
      <c r="I75" s="268" t="s">
        <v>74</v>
      </c>
      <c r="J75" s="241">
        <v>6136.38</v>
      </c>
      <c r="K75" s="242">
        <v>353.5</v>
      </c>
      <c r="L75" s="241">
        <v>396.97</v>
      </c>
      <c r="M75" s="48"/>
      <c r="N75" s="267" t="s">
        <v>74</v>
      </c>
      <c r="O75" s="279">
        <f t="shared" si="3"/>
        <v>39.80521561336843</v>
      </c>
      <c r="P75" s="279">
        <f t="shared" si="3"/>
        <v>8.011531165649455</v>
      </c>
      <c r="Q75" s="279">
        <f t="shared" si="3"/>
        <v>6.418996491114597</v>
      </c>
      <c r="R75" s="48"/>
      <c r="S75" s="236" t="s">
        <v>69</v>
      </c>
      <c r="T75" s="238">
        <v>137.86</v>
      </c>
      <c r="U75" s="238">
        <v>70.62</v>
      </c>
      <c r="V75" s="238">
        <v>51.41</v>
      </c>
      <c r="X75" s="159"/>
    </row>
    <row r="76" spans="1:24" s="41" customFormat="1" ht="12.75">
      <c r="A76" s="83"/>
      <c r="B76" s="268" t="s">
        <v>59</v>
      </c>
      <c r="C76" s="269">
        <f t="shared" si="1"/>
        <v>0.01729</v>
      </c>
      <c r="D76" s="269">
        <f t="shared" si="0"/>
        <v>0.11395000000000001</v>
      </c>
      <c r="E76" s="269">
        <f t="shared" si="0"/>
        <v>0.06915</v>
      </c>
      <c r="F76" s="165">
        <v>21.17</v>
      </c>
      <c r="G76" s="162">
        <f t="shared" si="2"/>
        <v>0.20039</v>
      </c>
      <c r="I76" s="268" t="s">
        <v>73</v>
      </c>
      <c r="J76" s="239">
        <v>15.5</v>
      </c>
      <c r="K76" s="238">
        <v>1.61</v>
      </c>
      <c r="L76" s="238">
        <v>5.31</v>
      </c>
      <c r="M76" s="48"/>
      <c r="N76" s="267" t="s">
        <v>73</v>
      </c>
      <c r="O76" s="279">
        <f t="shared" si="3"/>
        <v>0.10054475798552415</v>
      </c>
      <c r="P76" s="279">
        <f t="shared" si="3"/>
        <v>0.03648816174454207</v>
      </c>
      <c r="Q76" s="279">
        <f t="shared" si="3"/>
        <v>0.08586258752001033</v>
      </c>
      <c r="R76" s="48"/>
      <c r="S76" s="236" t="s">
        <v>59</v>
      </c>
      <c r="T76" s="238">
        <v>17.29</v>
      </c>
      <c r="U76" s="238">
        <v>113.95</v>
      </c>
      <c r="V76" s="238">
        <v>69.15</v>
      </c>
      <c r="X76" s="159"/>
    </row>
    <row r="77" spans="1:24" s="41" customFormat="1" ht="12.75">
      <c r="A77" s="83"/>
      <c r="B77" s="268" t="s">
        <v>84</v>
      </c>
      <c r="C77" s="269">
        <f t="shared" si="1"/>
        <v>0.12646</v>
      </c>
      <c r="D77" s="269">
        <f t="shared" si="0"/>
        <v>0.00954</v>
      </c>
      <c r="E77" s="269">
        <f t="shared" si="0"/>
        <v>0.027460000000000002</v>
      </c>
      <c r="F77" s="165">
        <v>129.34</v>
      </c>
      <c r="G77" s="162">
        <f t="shared" si="2"/>
        <v>0.16346</v>
      </c>
      <c r="I77" s="268" t="s">
        <v>72</v>
      </c>
      <c r="J77" s="241">
        <v>4.81</v>
      </c>
      <c r="K77" s="241">
        <v>12.33</v>
      </c>
      <c r="L77" s="241">
        <v>7.91</v>
      </c>
      <c r="M77" s="48"/>
      <c r="N77" s="267" t="s">
        <v>72</v>
      </c>
      <c r="O77" s="279">
        <f t="shared" si="3"/>
        <v>0.03120130876841104</v>
      </c>
      <c r="P77" s="279">
        <f t="shared" si="3"/>
        <v>0.279440393981493</v>
      </c>
      <c r="Q77" s="279">
        <f t="shared" si="3"/>
        <v>0.1279045324450625</v>
      </c>
      <c r="R77" s="48"/>
      <c r="S77" s="236" t="s">
        <v>84</v>
      </c>
      <c r="T77" s="241">
        <v>126.46</v>
      </c>
      <c r="U77" s="241">
        <v>9.54</v>
      </c>
      <c r="V77" s="241">
        <v>27.46</v>
      </c>
      <c r="X77" s="159"/>
    </row>
    <row r="78" spans="1:24" s="41" customFormat="1" ht="12.75">
      <c r="A78" s="83"/>
      <c r="B78" s="268" t="s">
        <v>82</v>
      </c>
      <c r="C78" s="269">
        <f t="shared" si="1"/>
        <v>0.01139</v>
      </c>
      <c r="D78" s="269">
        <f t="shared" si="0"/>
        <v>0.07461</v>
      </c>
      <c r="E78" s="269">
        <f t="shared" si="0"/>
        <v>0.054340000000000006</v>
      </c>
      <c r="F78" s="165">
        <v>53.800000000000004</v>
      </c>
      <c r="G78" s="162">
        <f t="shared" si="2"/>
        <v>0.14034</v>
      </c>
      <c r="I78" s="268" t="s">
        <v>71</v>
      </c>
      <c r="J78" s="238">
        <v>18.55</v>
      </c>
      <c r="K78" s="238">
        <v>46.57</v>
      </c>
      <c r="L78" s="238">
        <v>26.43</v>
      </c>
      <c r="M78" s="48"/>
      <c r="N78" s="267" t="s">
        <v>71</v>
      </c>
      <c r="O78" s="279">
        <f t="shared" si="3"/>
        <v>0.12032937165364342</v>
      </c>
      <c r="P78" s="279">
        <f t="shared" si="3"/>
        <v>1.0554370760517542</v>
      </c>
      <c r="Q78" s="279">
        <f t="shared" si="3"/>
        <v>0.4273725401419724</v>
      </c>
      <c r="R78" s="48"/>
      <c r="S78" s="236" t="s">
        <v>82</v>
      </c>
      <c r="T78" s="241">
        <v>11.39</v>
      </c>
      <c r="U78" s="241">
        <v>74.61</v>
      </c>
      <c r="V78" s="241">
        <v>54.34</v>
      </c>
      <c r="X78" s="159"/>
    </row>
    <row r="79" spans="1:24" s="41" customFormat="1" ht="12.75">
      <c r="A79" s="83"/>
      <c r="B79" s="268" t="s">
        <v>60</v>
      </c>
      <c r="C79" s="269">
        <f t="shared" si="1"/>
        <v>0.03407</v>
      </c>
      <c r="D79" s="269">
        <f t="shared" si="0"/>
        <v>0.07576000000000001</v>
      </c>
      <c r="E79" s="269">
        <f t="shared" si="0"/>
        <v>0.030289999999999997</v>
      </c>
      <c r="F79" s="165">
        <v>687.5600000000001</v>
      </c>
      <c r="G79" s="162">
        <f t="shared" si="2"/>
        <v>0.14012000000000002</v>
      </c>
      <c r="I79" s="268" t="s">
        <v>70</v>
      </c>
      <c r="J79" s="241">
        <v>0.03</v>
      </c>
      <c r="K79" s="241">
        <v>1.47</v>
      </c>
      <c r="L79" s="241">
        <v>1.13</v>
      </c>
      <c r="M79" s="48"/>
      <c r="N79" s="267" t="s">
        <v>70</v>
      </c>
      <c r="O79" s="279">
        <f t="shared" si="3"/>
        <v>0.00019460275739133706</v>
      </c>
      <c r="P79" s="279">
        <f t="shared" si="3"/>
        <v>0.03331527811458189</v>
      </c>
      <c r="Q79" s="279">
        <f t="shared" si="3"/>
        <v>0.018272076063580354</v>
      </c>
      <c r="R79" s="48"/>
      <c r="S79" s="236" t="s">
        <v>60</v>
      </c>
      <c r="T79" s="241">
        <v>34.07</v>
      </c>
      <c r="U79" s="241">
        <v>75.76</v>
      </c>
      <c r="V79" s="241">
        <v>30.29</v>
      </c>
      <c r="X79" s="159"/>
    </row>
    <row r="80" spans="1:24" s="41" customFormat="1" ht="12.75">
      <c r="A80" s="83"/>
      <c r="B80" s="268" t="s">
        <v>71</v>
      </c>
      <c r="C80" s="269">
        <f t="shared" si="1"/>
        <v>0.01855</v>
      </c>
      <c r="D80" s="269">
        <f t="shared" si="0"/>
        <v>0.04657</v>
      </c>
      <c r="E80" s="269">
        <f t="shared" si="0"/>
        <v>0.02643</v>
      </c>
      <c r="F80" s="165">
        <v>22.189999999999998</v>
      </c>
      <c r="G80" s="162">
        <f t="shared" si="2"/>
        <v>0.09154999999999999</v>
      </c>
      <c r="I80" s="268" t="s">
        <v>69</v>
      </c>
      <c r="J80" s="238">
        <v>137.86</v>
      </c>
      <c r="K80" s="238">
        <v>70.62</v>
      </c>
      <c r="L80" s="238">
        <v>51.41</v>
      </c>
      <c r="M80" s="48"/>
      <c r="N80" s="267" t="s">
        <v>69</v>
      </c>
      <c r="O80" s="279">
        <f t="shared" si="3"/>
        <v>0.894264537798991</v>
      </c>
      <c r="P80" s="279">
        <f t="shared" si="3"/>
        <v>1.6004931567699137</v>
      </c>
      <c r="Q80" s="279">
        <f t="shared" si="3"/>
        <v>0.8312986109988195</v>
      </c>
      <c r="R80" s="48"/>
      <c r="S80" s="236" t="s">
        <v>71</v>
      </c>
      <c r="T80" s="238">
        <v>18.55</v>
      </c>
      <c r="U80" s="238">
        <v>46.57</v>
      </c>
      <c r="V80" s="238">
        <v>26.43</v>
      </c>
      <c r="X80" s="159"/>
    </row>
    <row r="81" spans="1:24" s="41" customFormat="1" ht="12.75">
      <c r="A81" s="83"/>
      <c r="B81" s="268" t="s">
        <v>155</v>
      </c>
      <c r="C81" s="269">
        <f t="shared" si="1"/>
        <v>0.013460000000000001</v>
      </c>
      <c r="D81" s="269">
        <f t="shared" si="0"/>
        <v>0.03279</v>
      </c>
      <c r="E81" s="269">
        <f t="shared" si="0"/>
        <v>0.044</v>
      </c>
      <c r="F81" s="165">
        <v>55.43</v>
      </c>
      <c r="G81" s="162">
        <f t="shared" si="2"/>
        <v>0.09025</v>
      </c>
      <c r="I81" s="268" t="s">
        <v>68</v>
      </c>
      <c r="J81" s="241">
        <v>7.31</v>
      </c>
      <c r="K81" s="241">
        <v>1.05</v>
      </c>
      <c r="L81" s="242">
        <v>7.3</v>
      </c>
      <c r="M81" s="48"/>
      <c r="N81" s="267" t="s">
        <v>68</v>
      </c>
      <c r="O81" s="279">
        <f t="shared" si="3"/>
        <v>0.04741820521768912</v>
      </c>
      <c r="P81" s="279">
        <f t="shared" si="3"/>
        <v>0.023796627224701352</v>
      </c>
      <c r="Q81" s="279">
        <f t="shared" si="3"/>
        <v>0.11804084536649256</v>
      </c>
      <c r="R81" s="48"/>
      <c r="S81" s="236" t="s">
        <v>155</v>
      </c>
      <c r="T81" s="238">
        <v>13.46</v>
      </c>
      <c r="U81" s="238">
        <v>32.79</v>
      </c>
      <c r="V81" s="239">
        <v>44</v>
      </c>
      <c r="X81" s="159"/>
    </row>
    <row r="82" spans="1:24" s="41" customFormat="1" ht="12.75">
      <c r="A82" s="83"/>
      <c r="B82" s="268" t="s">
        <v>79</v>
      </c>
      <c r="C82" s="269">
        <f t="shared" si="1"/>
        <v>0.00369</v>
      </c>
      <c r="D82" s="269">
        <f t="shared" si="0"/>
        <v>0.062369999999999995</v>
      </c>
      <c r="E82" s="269">
        <f t="shared" si="0"/>
        <v>0.0109</v>
      </c>
      <c r="F82" s="165">
        <v>188.38</v>
      </c>
      <c r="G82" s="162">
        <f t="shared" si="2"/>
        <v>0.07696</v>
      </c>
      <c r="I82" s="268" t="s">
        <v>67</v>
      </c>
      <c r="J82" s="239">
        <v>770</v>
      </c>
      <c r="K82" s="238">
        <v>488.88</v>
      </c>
      <c r="L82" s="238">
        <v>1496.31</v>
      </c>
      <c r="M82" s="48"/>
      <c r="N82" s="267" t="s">
        <v>67</v>
      </c>
      <c r="O82" s="279">
        <f t="shared" si="3"/>
        <v>4.994804106377651</v>
      </c>
      <c r="P82" s="279">
        <f t="shared" si="3"/>
        <v>11.079709635820949</v>
      </c>
      <c r="Q82" s="279">
        <f t="shared" si="3"/>
        <v>24.195301004155684</v>
      </c>
      <c r="R82" s="48"/>
      <c r="S82" s="236" t="s">
        <v>79</v>
      </c>
      <c r="T82" s="238">
        <v>3.69</v>
      </c>
      <c r="U82" s="238">
        <v>62.37</v>
      </c>
      <c r="V82" s="239">
        <v>10.9</v>
      </c>
      <c r="X82" s="159"/>
    </row>
    <row r="83" spans="1:24" s="41" customFormat="1" ht="12.75">
      <c r="A83" s="83"/>
      <c r="B83" s="268" t="s">
        <v>61</v>
      </c>
      <c r="C83" s="269">
        <f t="shared" si="1"/>
        <v>0.017070000000000002</v>
      </c>
      <c r="D83" s="269">
        <f t="shared" si="0"/>
        <v>0.019010000000000003</v>
      </c>
      <c r="E83" s="269">
        <f t="shared" si="0"/>
        <v>0.03566</v>
      </c>
      <c r="F83" s="165">
        <v>803.9300000000001</v>
      </c>
      <c r="G83" s="162">
        <f t="shared" si="2"/>
        <v>0.07174</v>
      </c>
      <c r="I83" s="268" t="s">
        <v>66</v>
      </c>
      <c r="J83" s="241">
        <v>56.98</v>
      </c>
      <c r="K83" s="241">
        <v>118.41</v>
      </c>
      <c r="L83" s="241">
        <v>174.79</v>
      </c>
      <c r="M83" s="48"/>
      <c r="N83" s="267" t="s">
        <v>66</v>
      </c>
      <c r="O83" s="279">
        <f t="shared" si="3"/>
        <v>0.3696155038719462</v>
      </c>
      <c r="P83" s="279">
        <f t="shared" si="3"/>
        <v>2.6835796473113205</v>
      </c>
      <c r="Q83" s="279">
        <f t="shared" si="3"/>
        <v>2.826350597480717</v>
      </c>
      <c r="R83" s="48"/>
      <c r="S83" s="236" t="s">
        <v>61</v>
      </c>
      <c r="T83" s="238">
        <v>17.07</v>
      </c>
      <c r="U83" s="238">
        <v>19.01</v>
      </c>
      <c r="V83" s="238">
        <v>35.66</v>
      </c>
      <c r="X83" s="159"/>
    </row>
    <row r="84" spans="1:24" s="41" customFormat="1" ht="12.75">
      <c r="A84" s="83"/>
      <c r="B84" s="268" t="s">
        <v>75</v>
      </c>
      <c r="C84" s="269">
        <f t="shared" si="1"/>
        <v>0.02584</v>
      </c>
      <c r="D84" s="269">
        <f t="shared" si="0"/>
        <v>0.01002</v>
      </c>
      <c r="E84" s="269">
        <f t="shared" si="0"/>
        <v>0.01248</v>
      </c>
      <c r="F84" s="165">
        <v>1231.79</v>
      </c>
      <c r="G84" s="162">
        <f t="shared" si="2"/>
        <v>0.048339999999999994</v>
      </c>
      <c r="I84" s="268" t="s">
        <v>65</v>
      </c>
      <c r="J84" s="239">
        <v>787.2</v>
      </c>
      <c r="K84" s="239">
        <v>619.6</v>
      </c>
      <c r="L84" s="239">
        <v>649.8</v>
      </c>
      <c r="M84" s="48"/>
      <c r="N84" s="267" t="s">
        <v>65</v>
      </c>
      <c r="O84" s="279">
        <f t="shared" si="3"/>
        <v>5.106376353948685</v>
      </c>
      <c r="P84" s="279">
        <f t="shared" si="3"/>
        <v>14.042276408023769</v>
      </c>
      <c r="Q84" s="279">
        <f t="shared" si="3"/>
        <v>10.50725223549957</v>
      </c>
      <c r="R84" s="48"/>
      <c r="S84" s="236" t="s">
        <v>75</v>
      </c>
      <c r="T84" s="238">
        <v>25.84</v>
      </c>
      <c r="U84" s="238">
        <v>10.02</v>
      </c>
      <c r="V84" s="238">
        <v>12.48</v>
      </c>
      <c r="X84" s="159"/>
    </row>
    <row r="85" spans="1:24" s="41" customFormat="1" ht="12.75">
      <c r="A85" s="83"/>
      <c r="B85" s="268" t="s">
        <v>72</v>
      </c>
      <c r="C85" s="269">
        <f t="shared" si="1"/>
        <v>0.00481</v>
      </c>
      <c r="D85" s="269">
        <f t="shared" si="0"/>
        <v>0.01233</v>
      </c>
      <c r="E85" s="269">
        <f t="shared" si="0"/>
        <v>0.00791</v>
      </c>
      <c r="F85" s="165">
        <v>163.75</v>
      </c>
      <c r="G85" s="162">
        <f t="shared" si="2"/>
        <v>0.025050000000000003</v>
      </c>
      <c r="I85" s="268" t="s">
        <v>64</v>
      </c>
      <c r="J85" s="241">
        <v>1406.28</v>
      </c>
      <c r="K85" s="241">
        <v>100.06</v>
      </c>
      <c r="L85" s="242">
        <v>60.4</v>
      </c>
      <c r="M85" s="48"/>
      <c r="N85" s="267" t="s">
        <v>64</v>
      </c>
      <c r="O85" s="279">
        <f t="shared" si="3"/>
        <v>9.122198855476316</v>
      </c>
      <c r="P85" s="279">
        <f t="shared" si="3"/>
        <v>2.2677052572415404</v>
      </c>
      <c r="Q85" s="279">
        <f t="shared" si="3"/>
        <v>0.976666720566596</v>
      </c>
      <c r="R85" s="48"/>
      <c r="S85" s="236" t="s">
        <v>72</v>
      </c>
      <c r="T85" s="241">
        <v>4.81</v>
      </c>
      <c r="U85" s="241">
        <v>12.33</v>
      </c>
      <c r="V85" s="241">
        <v>7.91</v>
      </c>
      <c r="X85" s="159"/>
    </row>
    <row r="86" spans="1:24" s="41" customFormat="1" ht="12.75">
      <c r="A86" s="83"/>
      <c r="B86" s="268" t="s">
        <v>62</v>
      </c>
      <c r="C86" s="269">
        <f t="shared" si="1"/>
        <v>0.01036</v>
      </c>
      <c r="D86" s="269">
        <f t="shared" si="0"/>
        <v>0.00421</v>
      </c>
      <c r="E86" s="269">
        <f t="shared" si="0"/>
        <v>0.00808</v>
      </c>
      <c r="F86" s="165">
        <v>6439.06</v>
      </c>
      <c r="G86" s="162">
        <f t="shared" si="2"/>
        <v>0.02265</v>
      </c>
      <c r="I86" s="268" t="s">
        <v>63</v>
      </c>
      <c r="J86" s="238">
        <v>298.92</v>
      </c>
      <c r="K86" s="238">
        <v>86.49</v>
      </c>
      <c r="L86" s="238">
        <v>145.47</v>
      </c>
      <c r="M86" s="48"/>
      <c r="N86" s="267" t="s">
        <v>63</v>
      </c>
      <c r="O86" s="279">
        <f t="shared" si="3"/>
        <v>1.9390218746472825</v>
      </c>
      <c r="P86" s="279">
        <f t="shared" si="3"/>
        <v>1.9601621796803999</v>
      </c>
      <c r="Q86" s="279">
        <f t="shared" si="3"/>
        <v>2.3522468185566674</v>
      </c>
      <c r="R86" s="48"/>
      <c r="S86" s="236" t="s">
        <v>62</v>
      </c>
      <c r="T86" s="241">
        <v>10.36</v>
      </c>
      <c r="U86" s="241">
        <v>4.21</v>
      </c>
      <c r="V86" s="241">
        <v>8.08</v>
      </c>
      <c r="X86" s="159"/>
    </row>
    <row r="87" spans="1:24" s="41" customFormat="1" ht="12.75">
      <c r="A87" s="83"/>
      <c r="B87" s="268" t="s">
        <v>73</v>
      </c>
      <c r="C87" s="269">
        <f t="shared" si="1"/>
        <v>0.0155</v>
      </c>
      <c r="D87" s="269">
        <f t="shared" si="0"/>
        <v>0.00161</v>
      </c>
      <c r="E87" s="269">
        <f t="shared" si="0"/>
        <v>0.00531</v>
      </c>
      <c r="F87" s="165">
        <v>316.74</v>
      </c>
      <c r="G87" s="162">
        <f t="shared" si="2"/>
        <v>0.02242</v>
      </c>
      <c r="I87" s="268" t="s">
        <v>62</v>
      </c>
      <c r="J87" s="241">
        <v>10.36</v>
      </c>
      <c r="K87" s="241">
        <v>4.21</v>
      </c>
      <c r="L87" s="241">
        <v>8.08</v>
      </c>
      <c r="M87" s="48"/>
      <c r="N87" s="267" t="s">
        <v>62</v>
      </c>
      <c r="O87" s="279">
        <f t="shared" si="3"/>
        <v>0.0672028188858084</v>
      </c>
      <c r="P87" s="279">
        <f t="shared" si="3"/>
        <v>0.09541314344380256</v>
      </c>
      <c r="Q87" s="279">
        <f t="shared" si="3"/>
        <v>0.1306534288440082</v>
      </c>
      <c r="R87" s="48"/>
      <c r="S87" s="236" t="s">
        <v>73</v>
      </c>
      <c r="T87" s="239">
        <v>15.5</v>
      </c>
      <c r="U87" s="238">
        <v>1.61</v>
      </c>
      <c r="V87" s="238">
        <v>5.31</v>
      </c>
      <c r="X87" s="159"/>
    </row>
    <row r="88" spans="1:24" s="41" customFormat="1" ht="12.75">
      <c r="A88" s="83"/>
      <c r="B88" s="268" t="s">
        <v>68</v>
      </c>
      <c r="C88" s="269">
        <f t="shared" si="1"/>
        <v>0.00731</v>
      </c>
      <c r="D88" s="269">
        <f t="shared" si="0"/>
        <v>0.0010500000000000002</v>
      </c>
      <c r="E88" s="269">
        <f t="shared" si="0"/>
        <v>0.0073</v>
      </c>
      <c r="F88" s="165">
        <v>215.53000000000003</v>
      </c>
      <c r="G88" s="162">
        <f t="shared" si="2"/>
        <v>0.01566</v>
      </c>
      <c r="H88" s="261"/>
      <c r="I88" s="268" t="s">
        <v>61</v>
      </c>
      <c r="J88" s="238">
        <v>17.07</v>
      </c>
      <c r="K88" s="238">
        <v>19.01</v>
      </c>
      <c r="L88" s="238">
        <v>35.66</v>
      </c>
      <c r="M88" s="48"/>
      <c r="N88" s="267" t="s">
        <v>61</v>
      </c>
      <c r="O88" s="279">
        <f t="shared" si="3"/>
        <v>0.1107289689556708</v>
      </c>
      <c r="P88" s="279">
        <f t="shared" si="3"/>
        <v>0.430832270039593</v>
      </c>
      <c r="Q88" s="279">
        <f t="shared" si="3"/>
        <v>0.5766214446259075</v>
      </c>
      <c r="R88" s="48"/>
      <c r="S88" s="236" t="s">
        <v>68</v>
      </c>
      <c r="T88" s="241">
        <v>7.31</v>
      </c>
      <c r="U88" s="241">
        <v>1.05</v>
      </c>
      <c r="V88" s="242">
        <v>7.3</v>
      </c>
      <c r="X88" s="159"/>
    </row>
    <row r="89" spans="1:24" s="41" customFormat="1" ht="14.25" customHeight="1">
      <c r="A89" s="83"/>
      <c r="B89" s="268" t="s">
        <v>80</v>
      </c>
      <c r="C89" s="269">
        <f t="shared" si="1"/>
        <v>0.0001</v>
      </c>
      <c r="D89" s="269">
        <f t="shared" si="0"/>
        <v>0.011460000000000001</v>
      </c>
      <c r="E89" s="269">
        <f t="shared" si="0"/>
        <v>0.00011999999999999999</v>
      </c>
      <c r="F89" s="165">
        <v>2218.07</v>
      </c>
      <c r="G89" s="162">
        <f t="shared" si="2"/>
        <v>0.011680000000000001</v>
      </c>
      <c r="H89" s="280"/>
      <c r="I89" s="268" t="s">
        <v>60</v>
      </c>
      <c r="J89" s="241">
        <v>34.07</v>
      </c>
      <c r="K89" s="241">
        <v>75.76</v>
      </c>
      <c r="L89" s="241">
        <v>30.29</v>
      </c>
      <c r="M89" s="48"/>
      <c r="N89" s="267" t="s">
        <v>60</v>
      </c>
      <c r="O89" s="279">
        <f t="shared" si="3"/>
        <v>0.2210038648107618</v>
      </c>
      <c r="P89" s="279">
        <f t="shared" si="3"/>
        <v>1.716983312898452</v>
      </c>
      <c r="Q89" s="279">
        <f t="shared" si="3"/>
        <v>0.4897886583768575</v>
      </c>
      <c r="R89" s="48"/>
      <c r="S89" s="236" t="s">
        <v>80</v>
      </c>
      <c r="T89" s="242">
        <v>0.1</v>
      </c>
      <c r="U89" s="241">
        <v>11.46</v>
      </c>
      <c r="V89" s="241">
        <v>0.12</v>
      </c>
      <c r="X89" s="159"/>
    </row>
    <row r="90" spans="2:24" s="41" customFormat="1" ht="13.5" customHeight="1">
      <c r="B90" s="268" t="s">
        <v>70</v>
      </c>
      <c r="C90" s="269">
        <f t="shared" si="1"/>
        <v>2.9999999999999997E-05</v>
      </c>
      <c r="D90" s="269">
        <f t="shared" si="0"/>
        <v>0.00147</v>
      </c>
      <c r="E90" s="269">
        <f t="shared" si="0"/>
        <v>0.00113</v>
      </c>
      <c r="F90" s="165">
        <v>1475.31</v>
      </c>
      <c r="G90" s="162">
        <f t="shared" si="2"/>
        <v>0.00263</v>
      </c>
      <c r="H90" s="281"/>
      <c r="I90" s="282" t="s">
        <v>59</v>
      </c>
      <c r="J90" s="238">
        <v>17.29</v>
      </c>
      <c r="K90" s="238">
        <v>113.95</v>
      </c>
      <c r="L90" s="238">
        <v>69.15</v>
      </c>
      <c r="M90" s="48"/>
      <c r="N90" s="267" t="s">
        <v>59</v>
      </c>
      <c r="O90" s="279">
        <f t="shared" si="3"/>
        <v>0.11215605584320724</v>
      </c>
      <c r="P90" s="279">
        <f t="shared" si="3"/>
        <v>2.5825006402425896</v>
      </c>
      <c r="Q90" s="279">
        <f t="shared" si="3"/>
        <v>1.118154035218214</v>
      </c>
      <c r="R90" s="48"/>
      <c r="S90" s="283" t="s">
        <v>70</v>
      </c>
      <c r="T90" s="241">
        <v>0.03</v>
      </c>
      <c r="U90" s="241">
        <v>1.47</v>
      </c>
      <c r="V90" s="241">
        <v>1.13</v>
      </c>
      <c r="X90" s="159"/>
    </row>
    <row r="91" spans="2:24" s="41" customFormat="1" ht="13.5" customHeight="1">
      <c r="B91" s="268"/>
      <c r="C91" s="269"/>
      <c r="D91" s="269"/>
      <c r="E91" s="269"/>
      <c r="F91" s="165"/>
      <c r="G91" s="162"/>
      <c r="H91" s="281"/>
      <c r="I91" s="70"/>
      <c r="J91" s="70"/>
      <c r="K91" s="70"/>
      <c r="L91" s="70"/>
      <c r="M91" s="48"/>
      <c r="N91" s="71"/>
      <c r="O91" s="284"/>
      <c r="P91" s="284"/>
      <c r="Q91" s="284"/>
      <c r="R91" s="48"/>
      <c r="S91" s="51"/>
      <c r="T91" s="57"/>
      <c r="U91" s="57"/>
      <c r="V91" s="57"/>
      <c r="X91" s="159"/>
    </row>
    <row r="92" spans="6:22" s="41" customFormat="1" ht="12.75">
      <c r="F92" s="162"/>
      <c r="G92" s="162"/>
      <c r="H92" s="166"/>
      <c r="T92" s="42"/>
      <c r="U92" s="42"/>
      <c r="V92" s="42"/>
    </row>
    <row r="93" spans="2:22" s="41" customFormat="1" ht="12.75">
      <c r="B93" s="42"/>
      <c r="C93" s="42"/>
      <c r="D93" s="42"/>
      <c r="E93" s="42"/>
      <c r="I93" s="42"/>
      <c r="J93" s="42"/>
      <c r="K93" s="42"/>
      <c r="L93" s="42"/>
      <c r="T93" s="42"/>
      <c r="U93" s="42"/>
      <c r="V93" s="42"/>
    </row>
    <row r="94" spans="7:25" s="41" customFormat="1" ht="12.75">
      <c r="G94" s="42"/>
      <c r="H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</row>
    <row r="95" spans="10:25" s="41" customFormat="1" ht="12.75"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</row>
    <row r="96" spans="2:25" s="41" customFormat="1" ht="12.75">
      <c r="B96" s="42"/>
      <c r="C96" s="164"/>
      <c r="D96" s="42"/>
      <c r="E96" s="42"/>
      <c r="I96" s="86"/>
      <c r="J96" s="86"/>
      <c r="K96" s="61"/>
      <c r="L96" s="137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</row>
    <row r="97" spans="2:25" s="41" customFormat="1" ht="12.75">
      <c r="B97" s="42"/>
      <c r="C97" s="164"/>
      <c r="D97" s="42"/>
      <c r="E97" s="42"/>
      <c r="F97" s="42"/>
      <c r="I97" s="86"/>
      <c r="J97" s="86"/>
      <c r="K97" s="61"/>
      <c r="L97" s="137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</row>
    <row r="98" spans="1:25" s="41" customFormat="1" ht="12.75">
      <c r="A98" s="163"/>
      <c r="B98" s="42"/>
      <c r="C98" s="164"/>
      <c r="D98" s="42"/>
      <c r="E98" s="42"/>
      <c r="F98" s="86"/>
      <c r="G98" s="86"/>
      <c r="H98" s="86"/>
      <c r="I98" s="86"/>
      <c r="J98" s="86"/>
      <c r="K98" s="61"/>
      <c r="L98" s="137"/>
      <c r="M98" s="137"/>
      <c r="N98" s="137"/>
      <c r="O98" s="137"/>
      <c r="P98" s="137"/>
      <c r="Q98" s="137"/>
      <c r="R98" s="84"/>
      <c r="S98" s="42"/>
      <c r="T98" s="42"/>
      <c r="U98" s="42"/>
      <c r="V98" s="42"/>
      <c r="W98" s="42"/>
      <c r="X98" s="42"/>
      <c r="Y98" s="42"/>
    </row>
    <row r="99" spans="1:25" s="41" customFormat="1" ht="12.75">
      <c r="A99" s="163"/>
      <c r="B99" s="42"/>
      <c r="C99" s="164"/>
      <c r="D99" s="42"/>
      <c r="E99" s="42"/>
      <c r="F99" s="86"/>
      <c r="G99" s="86"/>
      <c r="H99" s="86"/>
      <c r="I99" s="86"/>
      <c r="J99" s="86"/>
      <c r="K99" s="61"/>
      <c r="L99" s="137"/>
      <c r="M99" s="137"/>
      <c r="N99" s="137"/>
      <c r="O99" s="137"/>
      <c r="P99" s="137"/>
      <c r="Q99" s="137"/>
      <c r="R99" s="84"/>
      <c r="S99" s="42"/>
      <c r="T99" s="42"/>
      <c r="U99" s="42"/>
      <c r="V99" s="42"/>
      <c r="W99" s="42"/>
      <c r="X99" s="42"/>
      <c r="Y99" s="42"/>
    </row>
    <row r="100" spans="1:25" s="41" customFormat="1" ht="12.75">
      <c r="A100" s="163"/>
      <c r="B100" s="42"/>
      <c r="C100" s="164"/>
      <c r="D100" s="42"/>
      <c r="E100" s="42"/>
      <c r="F100" s="86"/>
      <c r="G100" s="86"/>
      <c r="H100" s="86"/>
      <c r="I100" s="86"/>
      <c r="J100" s="86"/>
      <c r="K100" s="61"/>
      <c r="L100" s="137"/>
      <c r="M100" s="137"/>
      <c r="N100" s="137"/>
      <c r="O100" s="137"/>
      <c r="P100" s="137"/>
      <c r="Q100" s="137"/>
      <c r="R100" s="84"/>
      <c r="S100" s="42"/>
      <c r="T100" s="42"/>
      <c r="U100" s="42"/>
      <c r="V100" s="42"/>
      <c r="W100" s="42"/>
      <c r="X100" s="42"/>
      <c r="Y100" s="42"/>
    </row>
    <row r="101" spans="1:25" s="41" customFormat="1" ht="12.75">
      <c r="A101" s="163"/>
      <c r="B101" s="42"/>
      <c r="C101" s="164"/>
      <c r="D101" s="42"/>
      <c r="E101" s="42"/>
      <c r="F101" s="86"/>
      <c r="G101" s="86"/>
      <c r="H101" s="86"/>
      <c r="I101" s="86"/>
      <c r="J101" s="86"/>
      <c r="K101" s="61"/>
      <c r="L101" s="137"/>
      <c r="M101" s="137"/>
      <c r="N101" s="137"/>
      <c r="O101" s="137"/>
      <c r="P101" s="137"/>
      <c r="Q101" s="137"/>
      <c r="R101" s="84"/>
      <c r="S101" s="42"/>
      <c r="T101" s="42"/>
      <c r="U101" s="42"/>
      <c r="V101" s="42"/>
      <c r="W101" s="42"/>
      <c r="X101" s="42"/>
      <c r="Y101" s="42"/>
    </row>
    <row r="102" spans="1:25" s="41" customFormat="1" ht="12.75">
      <c r="A102" s="163"/>
      <c r="B102" s="42"/>
      <c r="C102" s="164"/>
      <c r="D102" s="42"/>
      <c r="E102" s="42"/>
      <c r="F102" s="86"/>
      <c r="G102" s="86"/>
      <c r="H102" s="86"/>
      <c r="I102" s="86"/>
      <c r="J102" s="86"/>
      <c r="K102" s="61"/>
      <c r="L102" s="137"/>
      <c r="M102" s="137"/>
      <c r="N102" s="137"/>
      <c r="O102" s="137"/>
      <c r="P102" s="137"/>
      <c r="Q102" s="137"/>
      <c r="R102" s="84"/>
      <c r="S102" s="42"/>
      <c r="T102" s="42"/>
      <c r="U102" s="42"/>
      <c r="V102" s="42"/>
      <c r="W102" s="42"/>
      <c r="X102" s="42"/>
      <c r="Y102" s="42"/>
    </row>
    <row r="103" spans="1:25" s="41" customFormat="1" ht="12.75">
      <c r="A103" s="163"/>
      <c r="B103" s="42"/>
      <c r="C103" s="164"/>
      <c r="D103" s="42"/>
      <c r="E103" s="42"/>
      <c r="F103" s="86"/>
      <c r="G103" s="86"/>
      <c r="H103" s="86"/>
      <c r="I103" s="86"/>
      <c r="J103" s="86"/>
      <c r="K103" s="61"/>
      <c r="L103" s="137"/>
      <c r="M103" s="137"/>
      <c r="N103" s="137"/>
      <c r="O103" s="137"/>
      <c r="P103" s="137"/>
      <c r="Q103" s="137"/>
      <c r="R103" s="84"/>
      <c r="S103" s="42"/>
      <c r="T103" s="42"/>
      <c r="U103" s="42"/>
      <c r="V103" s="42"/>
      <c r="W103" s="42"/>
      <c r="X103" s="42"/>
      <c r="Y103" s="42"/>
    </row>
    <row r="104" spans="1:25" s="41" customFormat="1" ht="12.75">
      <c r="A104" s="163"/>
      <c r="B104" s="42"/>
      <c r="C104" s="164"/>
      <c r="D104" s="42"/>
      <c r="E104" s="42"/>
      <c r="F104" s="86"/>
      <c r="G104" s="86"/>
      <c r="H104" s="86"/>
      <c r="I104" s="86"/>
      <c r="J104" s="86"/>
      <c r="K104" s="61"/>
      <c r="L104" s="137"/>
      <c r="M104" s="137"/>
      <c r="N104" s="137"/>
      <c r="O104" s="137"/>
      <c r="P104" s="137"/>
      <c r="Q104" s="137"/>
      <c r="R104" s="84"/>
      <c r="S104" s="42"/>
      <c r="T104" s="42"/>
      <c r="U104" s="42"/>
      <c r="V104" s="42"/>
      <c r="W104" s="42"/>
      <c r="X104" s="42"/>
      <c r="Y104" s="42"/>
    </row>
    <row r="105" spans="1:25" s="41" customFormat="1" ht="12.75">
      <c r="A105" s="163"/>
      <c r="B105" s="42"/>
      <c r="C105" s="164"/>
      <c r="D105" s="42"/>
      <c r="E105" s="42"/>
      <c r="F105" s="86"/>
      <c r="G105" s="86"/>
      <c r="H105" s="86"/>
      <c r="I105" s="86"/>
      <c r="J105" s="86"/>
      <c r="K105" s="61"/>
      <c r="L105" s="137"/>
      <c r="M105" s="137"/>
      <c r="N105" s="137"/>
      <c r="O105" s="137"/>
      <c r="P105" s="137"/>
      <c r="Q105" s="61"/>
      <c r="R105" s="84"/>
      <c r="S105" s="42"/>
      <c r="T105" s="42"/>
      <c r="U105" s="42"/>
      <c r="V105" s="42"/>
      <c r="W105" s="42"/>
      <c r="X105" s="42"/>
      <c r="Y105" s="42"/>
    </row>
    <row r="106" spans="1:25" s="41" customFormat="1" ht="12.75">
      <c r="A106" s="163"/>
      <c r="B106" s="42"/>
      <c r="C106" s="164"/>
      <c r="D106" s="42"/>
      <c r="E106" s="42"/>
      <c r="F106" s="86"/>
      <c r="G106" s="86"/>
      <c r="H106" s="86"/>
      <c r="I106" s="86"/>
      <c r="J106" s="86"/>
      <c r="K106" s="61"/>
      <c r="L106" s="137"/>
      <c r="M106" s="137"/>
      <c r="N106" s="137"/>
      <c r="O106" s="137"/>
      <c r="P106" s="137"/>
      <c r="Q106" s="137"/>
      <c r="R106" s="84"/>
      <c r="S106" s="42"/>
      <c r="T106" s="42"/>
      <c r="U106" s="42"/>
      <c r="V106" s="42"/>
      <c r="W106" s="42"/>
      <c r="X106" s="42"/>
      <c r="Y106" s="42"/>
    </row>
    <row r="107" spans="1:25" s="41" customFormat="1" ht="12.75">
      <c r="A107" s="163"/>
      <c r="B107" s="42"/>
      <c r="C107" s="164"/>
      <c r="D107" s="42"/>
      <c r="E107" s="42"/>
      <c r="F107" s="86"/>
      <c r="G107" s="86"/>
      <c r="H107" s="86"/>
      <c r="I107" s="42"/>
      <c r="J107" s="42"/>
      <c r="K107" s="42"/>
      <c r="L107" s="42"/>
      <c r="M107" s="137"/>
      <c r="N107" s="137"/>
      <c r="O107" s="137"/>
      <c r="P107" s="137"/>
      <c r="Q107" s="137"/>
      <c r="R107" s="84"/>
      <c r="S107" s="42"/>
      <c r="T107" s="42"/>
      <c r="U107" s="42"/>
      <c r="V107" s="42"/>
      <c r="W107" s="42"/>
      <c r="X107" s="42"/>
      <c r="Y107" s="42"/>
    </row>
    <row r="108" spans="1:25" s="41" customFormat="1" ht="12.75">
      <c r="A108" s="163"/>
      <c r="B108" s="42"/>
      <c r="C108" s="42"/>
      <c r="D108" s="42"/>
      <c r="E108" s="42"/>
      <c r="F108" s="86"/>
      <c r="G108" s="86"/>
      <c r="H108" s="86"/>
      <c r="I108" s="42"/>
      <c r="J108" s="42"/>
      <c r="K108" s="42"/>
      <c r="L108" s="42"/>
      <c r="M108" s="137"/>
      <c r="N108" s="137"/>
      <c r="O108" s="137"/>
      <c r="P108" s="137"/>
      <c r="Q108" s="61"/>
      <c r="R108" s="84"/>
      <c r="S108" s="42"/>
      <c r="T108" s="42"/>
      <c r="U108" s="42"/>
      <c r="V108" s="42"/>
      <c r="W108" s="42"/>
      <c r="X108" s="42"/>
      <c r="Y108" s="42"/>
    </row>
  </sheetData>
  <mergeCells count="12">
    <mergeCell ref="Q12:R12"/>
    <mergeCell ref="S12:T12"/>
    <mergeCell ref="C11:H11"/>
    <mergeCell ref="I11:N11"/>
    <mergeCell ref="O11:T11"/>
    <mergeCell ref="C12:D12"/>
    <mergeCell ref="E12:F12"/>
    <mergeCell ref="G12:H12"/>
    <mergeCell ref="I12:J12"/>
    <mergeCell ref="K12:L12"/>
    <mergeCell ref="M12:N12"/>
    <mergeCell ref="O12:P12"/>
  </mergeCells>
  <printOptions/>
  <pageMargins left="0.7" right="0.7" top="0.75" bottom="0.75" header="0.3" footer="0.3"/>
  <pageSetup horizontalDpi="90" verticalDpi="9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theme="4"/>
    <pageSetUpPr fitToPage="1"/>
  </sheetPr>
  <dimension ref="B2:K90"/>
  <sheetViews>
    <sheetView showGridLines="0" workbookViewId="0" topLeftCell="A1">
      <selection activeCell="G52" sqref="G52"/>
    </sheetView>
  </sheetViews>
  <sheetFormatPr defaultColWidth="9.140625" defaultRowHeight="12.75"/>
  <cols>
    <col min="1" max="5" width="9.140625" style="41" customWidth="1"/>
    <col min="6" max="6" width="10.28125" style="41" customWidth="1"/>
    <col min="7" max="9" width="9.140625" style="41" customWidth="1"/>
    <col min="10" max="10" width="15.00390625" style="41" customWidth="1"/>
    <col min="11" max="16" width="9.140625" style="41" customWidth="1"/>
    <col min="17" max="17" width="3.28125" style="41" customWidth="1"/>
    <col min="18" max="16384" width="9.140625" style="41" customWidth="1"/>
  </cols>
  <sheetData>
    <row r="1" ht="12.75"/>
    <row r="2" ht="12.75">
      <c r="B2" s="140" t="s">
        <v>242</v>
      </c>
    </row>
    <row r="3" spans="2:10" ht="12.75">
      <c r="B3" s="293" t="s">
        <v>382</v>
      </c>
      <c r="C3" s="293"/>
      <c r="D3" s="293"/>
      <c r="E3" s="293"/>
      <c r="F3" s="293"/>
      <c r="G3" s="293"/>
      <c r="H3" s="293"/>
      <c r="I3" s="293"/>
      <c r="J3" s="293"/>
    </row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>
      <c r="H19" s="167"/>
    </row>
    <row r="20" ht="12.75"/>
    <row r="21" ht="12.75"/>
    <row r="22" ht="12.75"/>
    <row r="23" ht="12.75"/>
    <row r="24" spans="7:10" ht="12.75">
      <c r="G24" s="42"/>
      <c r="H24" s="42"/>
      <c r="I24" s="42"/>
      <c r="J24" s="42"/>
    </row>
    <row r="25" ht="12.75"/>
    <row r="26" spans="2:11" ht="12.75">
      <c r="B26" s="168"/>
      <c r="C26" s="168"/>
      <c r="D26" s="168"/>
      <c r="E26" s="168"/>
      <c r="F26" s="168"/>
      <c r="G26" s="168"/>
      <c r="H26" s="168"/>
      <c r="I26" s="168"/>
      <c r="J26" s="168"/>
      <c r="K26" s="42"/>
    </row>
    <row r="27" spans="5:11" ht="12.75">
      <c r="E27" s="42"/>
      <c r="F27" s="42"/>
      <c r="G27" s="42"/>
      <c r="H27" s="42"/>
      <c r="I27" s="42"/>
      <c r="J27" s="42"/>
      <c r="K27" s="42"/>
    </row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9" spans="2:11" ht="12.75">
      <c r="B49" s="313" t="s">
        <v>314</v>
      </c>
      <c r="C49" s="313"/>
      <c r="D49" s="313"/>
      <c r="E49" s="313"/>
      <c r="F49" s="313"/>
      <c r="G49" s="313"/>
      <c r="H49" s="313"/>
      <c r="I49" s="313"/>
      <c r="J49" s="313"/>
      <c r="K49" s="313"/>
    </row>
    <row r="90" ht="12.75">
      <c r="H90" s="42"/>
    </row>
  </sheetData>
  <mergeCells count="2">
    <mergeCell ref="B3:J3"/>
    <mergeCell ref="B49:K49"/>
  </mergeCells>
  <printOptions/>
  <pageMargins left="0.75" right="0.75" top="1" bottom="1" header="0.5" footer="0.5"/>
  <pageSetup fitToHeight="1" fitToWidth="1" horizontalDpi="300" verticalDpi="300" orientation="portrait" pageOrder="overThenDown" paperSize="9" scale="80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theme="7"/>
  </sheetPr>
  <dimension ref="A1:O61"/>
  <sheetViews>
    <sheetView workbookViewId="0" topLeftCell="A1"/>
  </sheetViews>
  <sheetFormatPr defaultColWidth="8.7109375" defaultRowHeight="12.75"/>
  <cols>
    <col min="1" max="13" width="8.7109375" style="42" customWidth="1"/>
    <col min="14" max="14" width="17.00390625" style="42" bestFit="1" customWidth="1"/>
    <col min="15" max="16384" width="8.7109375" style="42" customWidth="1"/>
  </cols>
  <sheetData>
    <row r="1" spans="2:15" s="41" customFormat="1" ht="12.75">
      <c r="B1" s="43" t="s">
        <v>152</v>
      </c>
      <c r="J1" s="42"/>
      <c r="K1" s="42"/>
      <c r="L1" s="42"/>
      <c r="M1" s="42"/>
      <c r="N1" s="42"/>
      <c r="O1" s="42"/>
    </row>
    <row r="2" spans="2:15" s="41" customFormat="1" ht="12.75">
      <c r="B2" s="41" t="s">
        <v>379</v>
      </c>
      <c r="J2" s="42"/>
      <c r="K2" s="42"/>
      <c r="L2" s="42"/>
      <c r="M2" s="42"/>
      <c r="N2" s="42"/>
      <c r="O2" s="42"/>
    </row>
    <row r="3" spans="10:15" s="41" customFormat="1" ht="12.75">
      <c r="J3" s="42"/>
      <c r="K3" s="42"/>
      <c r="L3" s="42"/>
      <c r="M3" s="42"/>
      <c r="N3" s="42"/>
      <c r="O3" s="42"/>
    </row>
    <row r="4" spans="10:15" s="41" customFormat="1" ht="12.75">
      <c r="J4" s="42"/>
      <c r="K4" s="42"/>
      <c r="L4" s="42"/>
      <c r="M4" s="42"/>
      <c r="N4" s="42"/>
      <c r="O4" s="42"/>
    </row>
    <row r="5" spans="12:15" s="41" customFormat="1" ht="12.75">
      <c r="L5" s="61"/>
      <c r="M5" s="86"/>
      <c r="N5" s="86"/>
      <c r="O5" s="86"/>
    </row>
    <row r="6" spans="12:15" s="41" customFormat="1" ht="12.75">
      <c r="L6" s="86"/>
      <c r="M6" s="86"/>
      <c r="N6" s="86"/>
      <c r="O6" s="86"/>
    </row>
    <row r="7" spans="2:15" s="41" customFormat="1" ht="12.75">
      <c r="B7" s="231" t="s">
        <v>380</v>
      </c>
      <c r="C7"/>
      <c r="D7"/>
      <c r="E7"/>
      <c r="F7"/>
      <c r="G7" s="169"/>
      <c r="H7" s="169"/>
      <c r="I7" s="169"/>
      <c r="L7" s="61"/>
      <c r="M7" s="85"/>
      <c r="N7" s="86"/>
      <c r="O7" s="86"/>
    </row>
    <row r="8" spans="2:15" s="41" customFormat="1" ht="12.75">
      <c r="B8" s="231" t="s">
        <v>252</v>
      </c>
      <c r="C8" s="232" t="s">
        <v>381</v>
      </c>
      <c r="D8"/>
      <c r="E8"/>
      <c r="F8"/>
      <c r="G8" s="169"/>
      <c r="H8" s="169"/>
      <c r="I8" s="169"/>
      <c r="L8" s="61"/>
      <c r="M8" s="85"/>
      <c r="N8" s="86"/>
      <c r="O8" s="86"/>
    </row>
    <row r="9" spans="2:15" s="41" customFormat="1" ht="12.75">
      <c r="B9" s="231" t="s">
        <v>253</v>
      </c>
      <c r="C9" s="231" t="s">
        <v>360</v>
      </c>
      <c r="D9"/>
      <c r="E9"/>
      <c r="F9"/>
      <c r="G9" s="169"/>
      <c r="H9" s="169"/>
      <c r="I9" s="169"/>
      <c r="L9" s="61"/>
      <c r="M9" s="61"/>
      <c r="N9" s="86"/>
      <c r="O9" s="86"/>
    </row>
    <row r="10" spans="2:15" s="41" customFormat="1" ht="12.75">
      <c r="B10"/>
      <c r="C10"/>
      <c r="D10"/>
      <c r="E10"/>
      <c r="F10"/>
      <c r="G10" s="169"/>
      <c r="H10" s="169"/>
      <c r="I10" s="169"/>
      <c r="L10" s="86"/>
      <c r="M10" s="86"/>
      <c r="N10" s="86"/>
      <c r="O10" s="86"/>
    </row>
    <row r="11" spans="2:15" s="41" customFormat="1" ht="12.75">
      <c r="B11" s="232" t="s">
        <v>254</v>
      </c>
      <c r="C11"/>
      <c r="D11" s="231" t="s">
        <v>255</v>
      </c>
      <c r="E11"/>
      <c r="F11"/>
      <c r="G11" s="169"/>
      <c r="H11" s="169"/>
      <c r="I11" s="169"/>
      <c r="L11" s="61"/>
      <c r="M11" s="61"/>
      <c r="N11" s="86"/>
      <c r="O11" s="86"/>
    </row>
    <row r="12" spans="2:15" s="41" customFormat="1" ht="12.75">
      <c r="B12" s="232" t="s">
        <v>256</v>
      </c>
      <c r="C12"/>
      <c r="D12" s="231" t="s">
        <v>232</v>
      </c>
      <c r="E12"/>
      <c r="F12"/>
      <c r="G12" s="169"/>
      <c r="H12" s="169"/>
      <c r="I12" s="169"/>
      <c r="L12" s="86"/>
      <c r="M12" s="86"/>
      <c r="N12" s="86"/>
      <c r="O12" s="86"/>
    </row>
    <row r="13" spans="2:15" s="41" customFormat="1" ht="12.75">
      <c r="B13"/>
      <c r="C13"/>
      <c r="D13"/>
      <c r="E13"/>
      <c r="F13"/>
      <c r="G13" s="169"/>
      <c r="H13" s="169"/>
      <c r="I13" s="169"/>
      <c r="L13" s="61"/>
      <c r="M13" s="61"/>
      <c r="N13" s="61"/>
      <c r="O13" s="86"/>
    </row>
    <row r="14" spans="2:15" s="41" customFormat="1" ht="12.75">
      <c r="B14" s="247" t="s">
        <v>257</v>
      </c>
      <c r="C14" s="311" t="s">
        <v>166</v>
      </c>
      <c r="D14" s="311" t="s">
        <v>170</v>
      </c>
      <c r="E14" s="311" t="s">
        <v>166</v>
      </c>
      <c r="F14" s="311" t="s">
        <v>170</v>
      </c>
      <c r="G14" s="169"/>
      <c r="H14" s="169"/>
      <c r="I14" s="169"/>
      <c r="J14" s="48"/>
      <c r="K14" s="170" t="s">
        <v>209</v>
      </c>
      <c r="L14" s="71"/>
      <c r="M14" s="71"/>
      <c r="N14" s="71"/>
      <c r="O14" s="171"/>
    </row>
    <row r="15" spans="2:15" s="41" customFormat="1" ht="12.75">
      <c r="B15" s="247" t="s">
        <v>98</v>
      </c>
      <c r="C15" s="297" t="s">
        <v>247</v>
      </c>
      <c r="D15" s="297" t="s">
        <v>170</v>
      </c>
      <c r="E15" s="297" t="s">
        <v>312</v>
      </c>
      <c r="F15" s="297" t="s">
        <v>170</v>
      </c>
      <c r="G15" s="61"/>
      <c r="H15" s="61"/>
      <c r="I15" s="61"/>
      <c r="J15" s="48"/>
      <c r="K15" s="267" t="s">
        <v>166</v>
      </c>
      <c r="L15" s="71"/>
      <c r="M15" s="286"/>
      <c r="N15" s="286"/>
      <c r="O15" s="172"/>
    </row>
    <row r="16" spans="2:15" s="41" customFormat="1" ht="12.75">
      <c r="B16" s="235" t="s">
        <v>258</v>
      </c>
      <c r="C16" s="1" t="s">
        <v>170</v>
      </c>
      <c r="D16" s="1" t="s">
        <v>170</v>
      </c>
      <c r="E16" s="1" t="s">
        <v>170</v>
      </c>
      <c r="F16" s="1" t="s">
        <v>170</v>
      </c>
      <c r="G16" s="61"/>
      <c r="H16" s="61"/>
      <c r="I16" s="61"/>
      <c r="J16" s="49"/>
      <c r="K16" s="267">
        <v>2022</v>
      </c>
      <c r="L16" s="71"/>
      <c r="M16" s="286"/>
      <c r="N16" s="286"/>
      <c r="O16" s="172"/>
    </row>
    <row r="17" spans="2:15" s="41" customFormat="1" ht="12.75">
      <c r="B17" s="236" t="s">
        <v>208</v>
      </c>
      <c r="C17" s="258">
        <v>22743.57</v>
      </c>
      <c r="D17" s="258" t="s">
        <v>170</v>
      </c>
      <c r="E17" s="285">
        <v>23788.07272</v>
      </c>
      <c r="F17" s="258" t="s">
        <v>170</v>
      </c>
      <c r="G17" s="137"/>
      <c r="H17" s="100"/>
      <c r="I17" s="90"/>
      <c r="J17" s="255" t="s">
        <v>74</v>
      </c>
      <c r="K17" s="270">
        <v>7444.55</v>
      </c>
      <c r="L17" s="71"/>
      <c r="M17" s="286"/>
      <c r="N17" s="286"/>
      <c r="O17" s="172"/>
    </row>
    <row r="18" spans="2:15" s="41" customFormat="1" ht="12.75">
      <c r="B18" s="236" t="s">
        <v>85</v>
      </c>
      <c r="C18" s="259">
        <v>0</v>
      </c>
      <c r="D18" s="258" t="s">
        <v>171</v>
      </c>
      <c r="E18" s="259">
        <v>0</v>
      </c>
      <c r="F18" s="258" t="s">
        <v>171</v>
      </c>
      <c r="G18" s="137"/>
      <c r="H18" s="90"/>
      <c r="I18" s="90"/>
      <c r="J18" s="255" t="s">
        <v>76</v>
      </c>
      <c r="K18" s="270">
        <v>6154.22</v>
      </c>
      <c r="L18" s="287"/>
      <c r="M18" s="267" t="s">
        <v>74</v>
      </c>
      <c r="N18" s="288">
        <f>+K17</f>
        <v>7444.55</v>
      </c>
      <c r="O18" s="172"/>
    </row>
    <row r="19" spans="1:15" s="41" customFormat="1" ht="12.75">
      <c r="A19" s="56"/>
      <c r="B19" s="236" t="s">
        <v>84</v>
      </c>
      <c r="C19" s="257">
        <v>164.91</v>
      </c>
      <c r="D19" s="258" t="s">
        <v>170</v>
      </c>
      <c r="E19" s="257">
        <v>148.03</v>
      </c>
      <c r="F19" s="258" t="s">
        <v>170</v>
      </c>
      <c r="G19" s="137"/>
      <c r="H19" s="90"/>
      <c r="I19" s="90"/>
      <c r="J19" s="255" t="s">
        <v>77</v>
      </c>
      <c r="K19" s="270">
        <v>5608.93</v>
      </c>
      <c r="L19" s="287"/>
      <c r="M19" s="267" t="s">
        <v>77</v>
      </c>
      <c r="N19" s="288">
        <f aca="true" t="shared" si="0" ref="N19:N23">+K18</f>
        <v>6154.22</v>
      </c>
      <c r="O19" s="172"/>
    </row>
    <row r="20" spans="1:15" s="41" customFormat="1" ht="12.75">
      <c r="A20" s="56"/>
      <c r="B20" s="236" t="s">
        <v>155</v>
      </c>
      <c r="C20" s="257">
        <v>90.06</v>
      </c>
      <c r="D20" s="258" t="s">
        <v>170</v>
      </c>
      <c r="E20" s="257">
        <v>91.76</v>
      </c>
      <c r="F20" s="258" t="s">
        <v>170</v>
      </c>
      <c r="G20" s="137"/>
      <c r="H20" s="90"/>
      <c r="I20" s="90"/>
      <c r="J20" s="255" t="s">
        <v>127</v>
      </c>
      <c r="K20" s="270">
        <v>1223.32</v>
      </c>
      <c r="L20" s="287"/>
      <c r="M20" s="267" t="s">
        <v>76</v>
      </c>
      <c r="N20" s="288">
        <f t="shared" si="0"/>
        <v>5608.93</v>
      </c>
      <c r="O20" s="172"/>
    </row>
    <row r="21" spans="1:15" s="41" customFormat="1" ht="12.75">
      <c r="A21" s="56"/>
      <c r="B21" s="236" t="s">
        <v>82</v>
      </c>
      <c r="C21" s="259">
        <v>0</v>
      </c>
      <c r="D21" s="258" t="s">
        <v>171</v>
      </c>
      <c r="E21" s="259">
        <v>0</v>
      </c>
      <c r="F21" s="258" t="s">
        <v>171</v>
      </c>
      <c r="G21" s="137"/>
      <c r="H21" s="90"/>
      <c r="I21" s="90"/>
      <c r="J21" s="255" t="s">
        <v>64</v>
      </c>
      <c r="K21" s="270">
        <v>888.02</v>
      </c>
      <c r="L21" s="287"/>
      <c r="M21" s="267" t="s">
        <v>127</v>
      </c>
      <c r="N21" s="288">
        <f t="shared" si="0"/>
        <v>1223.32</v>
      </c>
      <c r="O21" s="172"/>
    </row>
    <row r="22" spans="1:15" s="41" customFormat="1" ht="12.75">
      <c r="A22" s="56"/>
      <c r="B22" s="236" t="s">
        <v>127</v>
      </c>
      <c r="C22" s="257">
        <v>1151.47</v>
      </c>
      <c r="D22" s="258" t="s">
        <v>170</v>
      </c>
      <c r="E22" s="257">
        <v>1223.32</v>
      </c>
      <c r="F22" s="258" t="s">
        <v>170</v>
      </c>
      <c r="G22" s="137"/>
      <c r="H22" s="100"/>
      <c r="I22" s="90"/>
      <c r="J22" s="255" t="s">
        <v>63</v>
      </c>
      <c r="K22" s="270">
        <v>762.59</v>
      </c>
      <c r="L22" s="287"/>
      <c r="M22" s="267" t="s">
        <v>64</v>
      </c>
      <c r="N22" s="288">
        <f t="shared" si="0"/>
        <v>888.02</v>
      </c>
      <c r="O22" s="172"/>
    </row>
    <row r="23" spans="1:15" s="41" customFormat="1" ht="12.75">
      <c r="A23" s="56"/>
      <c r="B23" s="236" t="s">
        <v>80</v>
      </c>
      <c r="C23" s="259">
        <v>0</v>
      </c>
      <c r="D23" s="258" t="s">
        <v>170</v>
      </c>
      <c r="E23" s="259">
        <v>0</v>
      </c>
      <c r="F23" s="258" t="s">
        <v>170</v>
      </c>
      <c r="G23" s="137"/>
      <c r="H23" s="90"/>
      <c r="I23" s="90"/>
      <c r="J23" s="255" t="s">
        <v>78</v>
      </c>
      <c r="K23" s="270">
        <v>445.81</v>
      </c>
      <c r="L23" s="287"/>
      <c r="M23" s="289" t="s">
        <v>63</v>
      </c>
      <c r="N23" s="288">
        <f t="shared" si="0"/>
        <v>762.59</v>
      </c>
      <c r="O23" s="172"/>
    </row>
    <row r="24" spans="1:15" s="41" customFormat="1" ht="12.75">
      <c r="A24" s="56"/>
      <c r="B24" s="236" t="s">
        <v>79</v>
      </c>
      <c r="C24" s="259">
        <v>0</v>
      </c>
      <c r="D24" s="258" t="s">
        <v>170</v>
      </c>
      <c r="E24" s="259">
        <v>0</v>
      </c>
      <c r="F24" s="258" t="s">
        <v>170</v>
      </c>
      <c r="G24" s="137"/>
      <c r="H24" s="90"/>
      <c r="I24" s="90"/>
      <c r="J24" s="255" t="s">
        <v>69</v>
      </c>
      <c r="K24" s="176">
        <v>406.52</v>
      </c>
      <c r="L24" s="287"/>
      <c r="M24" s="289" t="s">
        <v>302</v>
      </c>
      <c r="N24" s="290">
        <f>+E17-SUM(N18:N23)</f>
        <v>1706.442719999999</v>
      </c>
      <c r="O24" s="172"/>
    </row>
    <row r="25" spans="1:15" s="41" customFormat="1" ht="12.75">
      <c r="A25" s="56"/>
      <c r="B25" s="236" t="s">
        <v>78</v>
      </c>
      <c r="C25" s="257">
        <v>468.17</v>
      </c>
      <c r="D25" s="258" t="s">
        <v>170</v>
      </c>
      <c r="E25" s="257">
        <v>445.81</v>
      </c>
      <c r="F25" s="258" t="s">
        <v>170</v>
      </c>
      <c r="G25" s="137"/>
      <c r="H25" s="90"/>
      <c r="I25" s="90"/>
      <c r="J25" s="255" t="s">
        <v>66</v>
      </c>
      <c r="K25" s="270">
        <v>336.99</v>
      </c>
      <c r="L25" s="287"/>
      <c r="M25" s="286"/>
      <c r="N25" s="75" t="str">
        <f>+D17</f>
        <v/>
      </c>
      <c r="O25" s="172"/>
    </row>
    <row r="26" spans="1:15" s="41" customFormat="1" ht="12.75">
      <c r="A26" s="56"/>
      <c r="B26" s="236" t="s">
        <v>77</v>
      </c>
      <c r="C26" s="257">
        <v>5778.53</v>
      </c>
      <c r="D26" s="258" t="s">
        <v>170</v>
      </c>
      <c r="E26" s="257">
        <v>5608.93</v>
      </c>
      <c r="F26" s="258" t="s">
        <v>170</v>
      </c>
      <c r="G26" s="137"/>
      <c r="H26" s="100"/>
      <c r="I26" s="90"/>
      <c r="J26" s="255" t="s">
        <v>84</v>
      </c>
      <c r="K26" s="270">
        <v>148.03</v>
      </c>
      <c r="L26" s="287"/>
      <c r="M26" s="286"/>
      <c r="N26" s="286"/>
      <c r="O26" s="172"/>
    </row>
    <row r="27" spans="1:15" s="41" customFormat="1" ht="12.75">
      <c r="A27" s="56"/>
      <c r="B27" s="236" t="s">
        <v>76</v>
      </c>
      <c r="C27" s="257">
        <v>5035.48</v>
      </c>
      <c r="D27" s="258" t="s">
        <v>170</v>
      </c>
      <c r="E27" s="257">
        <v>6154.22</v>
      </c>
      <c r="F27" s="258" t="s">
        <v>170</v>
      </c>
      <c r="G27" s="137"/>
      <c r="H27" s="100"/>
      <c r="I27" s="90"/>
      <c r="J27" s="255" t="s">
        <v>75</v>
      </c>
      <c r="K27" s="270">
        <v>115.53</v>
      </c>
      <c r="L27" s="71"/>
      <c r="M27" s="286"/>
      <c r="N27" s="286"/>
      <c r="O27" s="172"/>
    </row>
    <row r="28" spans="1:15" s="41" customFormat="1" ht="12.75">
      <c r="A28" s="56"/>
      <c r="B28" s="236" t="s">
        <v>75</v>
      </c>
      <c r="C28" s="259">
        <v>115.1</v>
      </c>
      <c r="D28" s="258" t="s">
        <v>170</v>
      </c>
      <c r="E28" s="257">
        <v>115.53</v>
      </c>
      <c r="F28" s="258" t="s">
        <v>170</v>
      </c>
      <c r="G28" s="137"/>
      <c r="H28" s="90"/>
      <c r="I28" s="90"/>
      <c r="J28" s="255" t="s">
        <v>155</v>
      </c>
      <c r="K28" s="270">
        <v>91.76</v>
      </c>
      <c r="L28" s="71"/>
      <c r="M28" s="286"/>
      <c r="N28" s="286"/>
      <c r="O28" s="172"/>
    </row>
    <row r="29" spans="1:15" s="41" customFormat="1" ht="12.75">
      <c r="A29" s="56"/>
      <c r="B29" s="236" t="s">
        <v>74</v>
      </c>
      <c r="C29" s="257">
        <v>7106.13</v>
      </c>
      <c r="D29" s="258" t="s">
        <v>170</v>
      </c>
      <c r="E29" s="257">
        <v>7444.55</v>
      </c>
      <c r="F29" s="258" t="s">
        <v>170</v>
      </c>
      <c r="G29" s="137"/>
      <c r="H29" s="100"/>
      <c r="I29" s="90"/>
      <c r="J29" s="255" t="s">
        <v>62</v>
      </c>
      <c r="K29" s="270">
        <v>81.73</v>
      </c>
      <c r="L29" s="71"/>
      <c r="M29" s="286"/>
      <c r="N29" s="286"/>
      <c r="O29" s="172"/>
    </row>
    <row r="30" spans="1:15" s="41" customFormat="1" ht="12.75">
      <c r="A30" s="56"/>
      <c r="B30" s="236" t="s">
        <v>73</v>
      </c>
      <c r="C30" s="257">
        <v>18.74</v>
      </c>
      <c r="D30" s="258" t="s">
        <v>174</v>
      </c>
      <c r="E30" s="257">
        <v>18.18</v>
      </c>
      <c r="F30" s="258" t="s">
        <v>174</v>
      </c>
      <c r="G30" s="137"/>
      <c r="H30" s="90"/>
      <c r="I30" s="90"/>
      <c r="J30" s="255" t="s">
        <v>61</v>
      </c>
      <c r="K30" s="270">
        <v>44.55</v>
      </c>
      <c r="L30" s="71"/>
      <c r="M30" s="286"/>
      <c r="N30" s="286"/>
      <c r="O30" s="172"/>
    </row>
    <row r="31" spans="1:15" s="41" customFormat="1" ht="12.75">
      <c r="A31" s="56"/>
      <c r="B31" s="236" t="s">
        <v>72</v>
      </c>
      <c r="C31" s="259">
        <v>0</v>
      </c>
      <c r="D31" s="258" t="s">
        <v>171</v>
      </c>
      <c r="E31" s="259">
        <v>0</v>
      </c>
      <c r="F31" s="258" t="s">
        <v>171</v>
      </c>
      <c r="G31" s="137"/>
      <c r="H31" s="90"/>
      <c r="I31" s="90"/>
      <c r="J31" s="255" t="s">
        <v>73</v>
      </c>
      <c r="K31" s="270">
        <v>18.18</v>
      </c>
      <c r="L31" s="71"/>
      <c r="M31" s="286"/>
      <c r="N31" s="286"/>
      <c r="O31" s="172"/>
    </row>
    <row r="32" spans="1:15" s="41" customFormat="1" ht="12.75">
      <c r="A32" s="56"/>
      <c r="B32" s="236" t="s">
        <v>71</v>
      </c>
      <c r="C32" s="259">
        <v>0</v>
      </c>
      <c r="D32" s="258" t="s">
        <v>170</v>
      </c>
      <c r="E32" s="259">
        <v>0</v>
      </c>
      <c r="F32" s="258" t="s">
        <v>170</v>
      </c>
      <c r="G32" s="137"/>
      <c r="H32" s="90"/>
      <c r="I32" s="90"/>
      <c r="J32" s="255" t="s">
        <v>70</v>
      </c>
      <c r="K32" s="270">
        <v>11.72</v>
      </c>
      <c r="L32" s="71"/>
      <c r="M32" s="286"/>
      <c r="N32" s="286"/>
      <c r="O32" s="172"/>
    </row>
    <row r="33" spans="1:15" s="41" customFormat="1" ht="12.75">
      <c r="A33" s="56"/>
      <c r="B33" s="236" t="s">
        <v>70</v>
      </c>
      <c r="C33" s="257">
        <v>13.26</v>
      </c>
      <c r="D33" s="258" t="s">
        <v>170</v>
      </c>
      <c r="E33" s="257">
        <v>11.72</v>
      </c>
      <c r="F33" s="258" t="s">
        <v>170</v>
      </c>
      <c r="G33" s="137"/>
      <c r="H33" s="90"/>
      <c r="I33" s="90"/>
      <c r="J33" s="256" t="s">
        <v>68</v>
      </c>
      <c r="K33" s="176">
        <v>3.38</v>
      </c>
      <c r="L33" s="71"/>
      <c r="M33" s="286"/>
      <c r="N33" s="286"/>
      <c r="O33" s="172"/>
    </row>
    <row r="34" spans="1:15" s="41" customFormat="1" ht="12.75">
      <c r="A34" s="56"/>
      <c r="B34" s="236" t="s">
        <v>69</v>
      </c>
      <c r="C34" s="257">
        <v>429.89</v>
      </c>
      <c r="D34" s="258" t="s">
        <v>170</v>
      </c>
      <c r="E34" s="257">
        <v>406.52</v>
      </c>
      <c r="F34" s="258" t="s">
        <v>170</v>
      </c>
      <c r="G34" s="137"/>
      <c r="H34" s="90"/>
      <c r="I34" s="90"/>
      <c r="J34" s="255" t="s">
        <v>67</v>
      </c>
      <c r="K34" s="270">
        <v>2.1</v>
      </c>
      <c r="L34" s="71"/>
      <c r="M34" s="286"/>
      <c r="N34" s="286"/>
      <c r="O34" s="172"/>
    </row>
    <row r="35" spans="1:15" s="41" customFormat="1" ht="12.75">
      <c r="A35" s="56"/>
      <c r="B35" s="236" t="s">
        <v>68</v>
      </c>
      <c r="C35" s="257">
        <v>2.48</v>
      </c>
      <c r="D35" s="258" t="s">
        <v>170</v>
      </c>
      <c r="E35" s="257">
        <v>3.38</v>
      </c>
      <c r="F35" s="258" t="s">
        <v>170</v>
      </c>
      <c r="G35" s="137"/>
      <c r="H35" s="90"/>
      <c r="I35" s="90"/>
      <c r="J35" s="255" t="s">
        <v>59</v>
      </c>
      <c r="K35" s="267">
        <v>0.14</v>
      </c>
      <c r="L35" s="71"/>
      <c r="M35" s="286"/>
      <c r="N35" s="286"/>
      <c r="O35" s="172"/>
    </row>
    <row r="36" spans="1:15" s="41" customFormat="1" ht="12.75">
      <c r="A36" s="56"/>
      <c r="B36" s="236" t="s">
        <v>67</v>
      </c>
      <c r="C36" s="257">
        <v>1.93</v>
      </c>
      <c r="D36" s="258" t="s">
        <v>44</v>
      </c>
      <c r="E36" s="259">
        <v>2.1</v>
      </c>
      <c r="F36" s="258" t="s">
        <v>44</v>
      </c>
      <c r="G36" s="137"/>
      <c r="H36" s="90"/>
      <c r="I36" s="90"/>
      <c r="J36" s="255" t="s">
        <v>85</v>
      </c>
      <c r="K36" s="270">
        <v>0</v>
      </c>
      <c r="L36" s="71"/>
      <c r="M36" s="286"/>
      <c r="N36" s="286"/>
      <c r="O36" s="172"/>
    </row>
    <row r="37" spans="1:15" s="41" customFormat="1" ht="12.75">
      <c r="A37" s="56"/>
      <c r="B37" s="236" t="s">
        <v>66</v>
      </c>
      <c r="C37" s="257">
        <v>328.04</v>
      </c>
      <c r="D37" s="258" t="s">
        <v>170</v>
      </c>
      <c r="E37" s="257">
        <v>336.99</v>
      </c>
      <c r="F37" s="258" t="s">
        <v>170</v>
      </c>
      <c r="G37" s="137"/>
      <c r="H37" s="90"/>
      <c r="I37" s="90"/>
      <c r="J37" s="255" t="s">
        <v>82</v>
      </c>
      <c r="K37" s="177">
        <v>0</v>
      </c>
      <c r="L37" s="71"/>
      <c r="M37" s="286"/>
      <c r="N37" s="286"/>
      <c r="O37" s="172"/>
    </row>
    <row r="38" spans="1:15" s="41" customFormat="1" ht="12.75">
      <c r="A38" s="56"/>
      <c r="B38" s="236" t="s">
        <v>65</v>
      </c>
      <c r="C38" s="258" t="s">
        <v>56</v>
      </c>
      <c r="D38" s="258" t="s">
        <v>170</v>
      </c>
      <c r="E38" s="259">
        <v>0</v>
      </c>
      <c r="F38" s="258" t="s">
        <v>171</v>
      </c>
      <c r="G38" s="137"/>
      <c r="H38" s="90"/>
      <c r="I38" s="90"/>
      <c r="J38" s="255" t="s">
        <v>80</v>
      </c>
      <c r="K38" s="270">
        <v>0</v>
      </c>
      <c r="L38" s="71"/>
      <c r="M38" s="286"/>
      <c r="N38" s="286"/>
      <c r="O38" s="172"/>
    </row>
    <row r="39" spans="1:15" s="41" customFormat="1" ht="12.75">
      <c r="A39" s="56"/>
      <c r="B39" s="236" t="s">
        <v>64</v>
      </c>
      <c r="C39" s="257">
        <v>958.06</v>
      </c>
      <c r="D39" s="258" t="s">
        <v>170</v>
      </c>
      <c r="E39" s="257">
        <v>888.02</v>
      </c>
      <c r="F39" s="258" t="s">
        <v>170</v>
      </c>
      <c r="G39" s="137"/>
      <c r="H39" s="90"/>
      <c r="I39" s="90"/>
      <c r="J39" s="255" t="s">
        <v>79</v>
      </c>
      <c r="K39" s="270">
        <v>0</v>
      </c>
      <c r="L39" s="71"/>
      <c r="M39" s="286"/>
      <c r="N39" s="286"/>
      <c r="O39" s="172"/>
    </row>
    <row r="40" spans="1:15" s="41" customFormat="1" ht="12.75">
      <c r="A40" s="56"/>
      <c r="B40" s="236" t="s">
        <v>63</v>
      </c>
      <c r="C40" s="257">
        <v>953.35</v>
      </c>
      <c r="D40" s="258" t="s">
        <v>170</v>
      </c>
      <c r="E40" s="257">
        <v>762.59</v>
      </c>
      <c r="F40" s="258" t="s">
        <v>170</v>
      </c>
      <c r="G40" s="137"/>
      <c r="H40" s="90"/>
      <c r="I40" s="90"/>
      <c r="J40" s="255" t="s">
        <v>72</v>
      </c>
      <c r="K40" s="270">
        <v>0</v>
      </c>
      <c r="L40" s="71"/>
      <c r="M40" s="286"/>
      <c r="N40" s="286"/>
      <c r="O40" s="172"/>
    </row>
    <row r="41" spans="1:15" s="41" customFormat="1" ht="12.75">
      <c r="A41" s="56"/>
      <c r="B41" s="236" t="s">
        <v>62</v>
      </c>
      <c r="C41" s="257">
        <v>84.16</v>
      </c>
      <c r="D41" s="258" t="s">
        <v>170</v>
      </c>
      <c r="E41" s="257">
        <v>81.73</v>
      </c>
      <c r="F41" s="258" t="s">
        <v>170</v>
      </c>
      <c r="G41" s="137"/>
      <c r="H41" s="90"/>
      <c r="I41" s="90"/>
      <c r="J41" s="255" t="s">
        <v>71</v>
      </c>
      <c r="K41" s="270">
        <v>0</v>
      </c>
      <c r="L41" s="71"/>
      <c r="M41" s="286"/>
      <c r="N41" s="286"/>
      <c r="O41" s="172"/>
    </row>
    <row r="42" spans="1:15" s="41" customFormat="1" ht="12.75">
      <c r="A42" s="56"/>
      <c r="B42" s="236" t="s">
        <v>61</v>
      </c>
      <c r="C42" s="257">
        <v>43.68</v>
      </c>
      <c r="D42" s="258" t="s">
        <v>170</v>
      </c>
      <c r="E42" s="257">
        <v>44.55</v>
      </c>
      <c r="F42" s="258" t="s">
        <v>170</v>
      </c>
      <c r="G42" s="137"/>
      <c r="H42" s="90"/>
      <c r="I42" s="90"/>
      <c r="J42" s="291" t="s">
        <v>65</v>
      </c>
      <c r="K42" s="270">
        <v>0</v>
      </c>
      <c r="L42" s="71"/>
      <c r="M42" s="286"/>
      <c r="N42" s="286"/>
      <c r="O42" s="172"/>
    </row>
    <row r="43" spans="1:15" s="41" customFormat="1" ht="12.75">
      <c r="A43" s="56"/>
      <c r="B43" s="236" t="s">
        <v>60</v>
      </c>
      <c r="C43" s="259">
        <v>0</v>
      </c>
      <c r="D43" s="258" t="s">
        <v>170</v>
      </c>
      <c r="E43" s="259">
        <v>0</v>
      </c>
      <c r="F43" s="258" t="s">
        <v>170</v>
      </c>
      <c r="G43" s="137"/>
      <c r="H43" s="90"/>
      <c r="I43" s="90"/>
      <c r="J43" s="255" t="s">
        <v>60</v>
      </c>
      <c r="K43" s="270">
        <v>0</v>
      </c>
      <c r="L43" s="71"/>
      <c r="M43" s="286"/>
      <c r="N43" s="286"/>
      <c r="O43" s="172"/>
    </row>
    <row r="44" spans="1:15" s="41" customFormat="1" ht="12.75">
      <c r="A44" s="56"/>
      <c r="B44" s="236" t="s">
        <v>59</v>
      </c>
      <c r="C44" s="257">
        <v>0.13</v>
      </c>
      <c r="D44" s="258" t="s">
        <v>170</v>
      </c>
      <c r="E44" s="257">
        <v>0.14</v>
      </c>
      <c r="F44" s="258" t="s">
        <v>170</v>
      </c>
      <c r="G44" s="137"/>
      <c r="H44" s="90"/>
      <c r="I44" s="90"/>
      <c r="J44" s="48"/>
      <c r="K44" s="48"/>
      <c r="L44" s="49"/>
      <c r="M44" s="286"/>
      <c r="N44" s="286"/>
      <c r="O44" s="97"/>
    </row>
    <row r="45" spans="1:15" s="41" customFormat="1" ht="12.75">
      <c r="A45" s="56"/>
      <c r="B45" s="236" t="s">
        <v>132</v>
      </c>
      <c r="C45" s="259">
        <v>0</v>
      </c>
      <c r="D45" s="258" t="s">
        <v>170</v>
      </c>
      <c r="E45" s="259">
        <v>0</v>
      </c>
      <c r="F45" s="258" t="s">
        <v>170</v>
      </c>
      <c r="G45" s="90"/>
      <c r="H45" s="90"/>
      <c r="I45" s="90"/>
      <c r="J45" s="48"/>
      <c r="K45" s="48"/>
      <c r="L45" s="102"/>
      <c r="M45" s="171"/>
      <c r="N45" s="97"/>
      <c r="O45" s="97"/>
    </row>
    <row r="46" spans="2:15" s="41" customFormat="1" ht="12.75">
      <c r="B46" s="236" t="s">
        <v>131</v>
      </c>
      <c r="C46" s="258" t="s">
        <v>56</v>
      </c>
      <c r="D46" s="258" t="s">
        <v>170</v>
      </c>
      <c r="E46" s="259">
        <v>0</v>
      </c>
      <c r="F46" s="258" t="s">
        <v>170</v>
      </c>
      <c r="G46" s="90"/>
      <c r="H46" s="90"/>
      <c r="I46" s="90"/>
      <c r="J46" s="48"/>
      <c r="K46" s="48"/>
      <c r="L46" s="102"/>
      <c r="M46" s="171"/>
      <c r="N46" s="97"/>
      <c r="O46" s="97"/>
    </row>
    <row r="47" spans="2:15" s="41" customFormat="1" ht="12.75">
      <c r="B47" s="236" t="s">
        <v>113</v>
      </c>
      <c r="C47" s="257">
        <v>76.13</v>
      </c>
      <c r="D47" s="258" t="s">
        <v>170</v>
      </c>
      <c r="E47" s="258" t="s">
        <v>56</v>
      </c>
      <c r="F47" s="258" t="s">
        <v>170</v>
      </c>
      <c r="G47" s="90"/>
      <c r="H47" s="90"/>
      <c r="I47" s="90"/>
      <c r="L47" s="260"/>
      <c r="M47" s="61"/>
      <c r="N47" s="84"/>
      <c r="O47" s="260"/>
    </row>
    <row r="48" spans="2:9" s="41" customFormat="1" ht="12.75">
      <c r="B48" s="236" t="s">
        <v>128</v>
      </c>
      <c r="C48" s="257">
        <v>30.46</v>
      </c>
      <c r="D48" s="258" t="s">
        <v>44</v>
      </c>
      <c r="E48" s="258" t="s">
        <v>56</v>
      </c>
      <c r="F48" s="258" t="s">
        <v>170</v>
      </c>
      <c r="G48" s="90"/>
      <c r="H48" s="90"/>
      <c r="I48" s="90"/>
    </row>
    <row r="49" spans="2:9" s="41" customFormat="1" ht="12.75">
      <c r="B49" s="236" t="s">
        <v>114</v>
      </c>
      <c r="C49" s="257">
        <v>20.22</v>
      </c>
      <c r="D49" s="258" t="s">
        <v>174</v>
      </c>
      <c r="E49" s="257">
        <v>17.61</v>
      </c>
      <c r="F49" s="258" t="s">
        <v>174</v>
      </c>
      <c r="G49" s="90"/>
      <c r="H49" s="90"/>
      <c r="I49" s="90"/>
    </row>
    <row r="50" spans="2:9" s="41" customFormat="1" ht="12.75">
      <c r="B50" s="236" t="s">
        <v>197</v>
      </c>
      <c r="C50" s="259">
        <v>221.6</v>
      </c>
      <c r="D50" s="258" t="s">
        <v>170</v>
      </c>
      <c r="E50" s="257">
        <v>214.63</v>
      </c>
      <c r="F50" s="258" t="s">
        <v>170</v>
      </c>
      <c r="G50" s="90"/>
      <c r="H50" s="90"/>
      <c r="I50" s="90"/>
    </row>
    <row r="51" spans="2:9" s="41" customFormat="1" ht="12.75">
      <c r="B51" s="236" t="s">
        <v>133</v>
      </c>
      <c r="C51" s="259">
        <v>109.1</v>
      </c>
      <c r="D51" s="258" t="s">
        <v>44</v>
      </c>
      <c r="E51" s="259">
        <v>109.1</v>
      </c>
      <c r="F51" s="258" t="s">
        <v>170</v>
      </c>
      <c r="G51" s="90"/>
      <c r="H51" s="90"/>
      <c r="I51" s="90"/>
    </row>
    <row r="52" spans="2:9" s="41" customFormat="1" ht="12.75">
      <c r="B52" s="236" t="s">
        <v>134</v>
      </c>
      <c r="C52" s="257">
        <v>126.36</v>
      </c>
      <c r="D52" s="258" t="s">
        <v>170</v>
      </c>
      <c r="E52" s="257">
        <v>131.85</v>
      </c>
      <c r="F52" s="258" t="s">
        <v>170</v>
      </c>
      <c r="G52" s="90"/>
      <c r="H52" s="90"/>
      <c r="I52" s="90"/>
    </row>
    <row r="53" spans="2:9" s="41" customFormat="1" ht="12.75">
      <c r="B53" s="236" t="s">
        <v>306</v>
      </c>
      <c r="C53" s="259">
        <v>383</v>
      </c>
      <c r="D53" s="258" t="s">
        <v>170</v>
      </c>
      <c r="E53" s="259">
        <v>383</v>
      </c>
      <c r="F53" s="258" t="s">
        <v>170</v>
      </c>
      <c r="G53" s="90"/>
      <c r="H53" s="90"/>
      <c r="I53" s="90"/>
    </row>
    <row r="54" spans="2:9" s="41" customFormat="1" ht="12.75">
      <c r="B54" s="236" t="s">
        <v>198</v>
      </c>
      <c r="C54" s="257">
        <v>19.09</v>
      </c>
      <c r="D54" s="258" t="s">
        <v>170</v>
      </c>
      <c r="E54" s="257">
        <v>16.46</v>
      </c>
      <c r="F54" s="258" t="s">
        <v>170</v>
      </c>
      <c r="G54" s="90"/>
      <c r="H54" s="90"/>
      <c r="I54" s="90"/>
    </row>
    <row r="55" spans="2:9" s="41" customFormat="1" ht="12.75">
      <c r="B55"/>
      <c r="C55"/>
      <c r="D55"/>
      <c r="E55"/>
      <c r="F55"/>
      <c r="G55" s="90"/>
      <c r="H55" s="90"/>
      <c r="I55" s="90"/>
    </row>
    <row r="56" spans="2:11" s="41" customFormat="1" ht="12.75">
      <c r="B56" s="232" t="s">
        <v>259</v>
      </c>
      <c r="C56"/>
      <c r="D56"/>
      <c r="E56"/>
      <c r="F56"/>
      <c r="G56" s="169"/>
      <c r="H56" s="169"/>
      <c r="I56" s="169"/>
      <c r="J56" s="42"/>
      <c r="K56" s="42"/>
    </row>
    <row r="57" spans="2:11" s="41" customFormat="1" ht="12.75">
      <c r="B57" s="232" t="s">
        <v>56</v>
      </c>
      <c r="C57" s="231" t="s">
        <v>178</v>
      </c>
      <c r="D57"/>
      <c r="E57"/>
      <c r="F57"/>
      <c r="G57" s="169"/>
      <c r="H57" s="169"/>
      <c r="I57" s="169"/>
      <c r="J57" s="42"/>
      <c r="K57" s="42"/>
    </row>
    <row r="58" spans="2:11" s="41" customFormat="1" ht="12.75">
      <c r="B58" s="232" t="s">
        <v>175</v>
      </c>
      <c r="C58"/>
      <c r="D58"/>
      <c r="E58"/>
      <c r="F58"/>
      <c r="G58" s="169"/>
      <c r="H58" s="169"/>
      <c r="I58" s="169"/>
      <c r="J58" s="42"/>
      <c r="K58" s="42"/>
    </row>
    <row r="59" spans="2:11" s="41" customFormat="1" ht="12.75">
      <c r="B59" s="232" t="s">
        <v>44</v>
      </c>
      <c r="C59" s="231" t="s">
        <v>181</v>
      </c>
      <c r="D59"/>
      <c r="E59"/>
      <c r="F59"/>
      <c r="J59" s="42"/>
      <c r="K59" s="42"/>
    </row>
    <row r="60" spans="2:15" ht="12.75">
      <c r="B60" s="232" t="s">
        <v>171</v>
      </c>
      <c r="C60" s="231" t="s">
        <v>182</v>
      </c>
      <c r="D60"/>
      <c r="E60"/>
      <c r="F60"/>
      <c r="M60" s="41"/>
      <c r="N60" s="41"/>
      <c r="O60" s="41"/>
    </row>
    <row r="61" spans="2:6" ht="12.75">
      <c r="B61" s="232" t="s">
        <v>174</v>
      </c>
      <c r="C61" s="231" t="s">
        <v>183</v>
      </c>
      <c r="D61"/>
      <c r="E61"/>
      <c r="F61"/>
    </row>
  </sheetData>
  <mergeCells count="3">
    <mergeCell ref="C14:F14"/>
    <mergeCell ref="C15:D15"/>
    <mergeCell ref="E15:F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rgb="FF92D050"/>
    <pageSetUpPr fitToPage="1"/>
  </sheetPr>
  <dimension ref="B2:K95"/>
  <sheetViews>
    <sheetView showGridLines="0" workbookViewId="0" topLeftCell="A1">
      <selection activeCell="H53" sqref="H53"/>
    </sheetView>
  </sheetViews>
  <sheetFormatPr defaultColWidth="9.140625" defaultRowHeight="12.75"/>
  <cols>
    <col min="1" max="5" width="9.140625" style="41" customWidth="1"/>
    <col min="6" max="6" width="10.28125" style="41" customWidth="1"/>
    <col min="7" max="9" width="9.140625" style="41" customWidth="1"/>
    <col min="10" max="10" width="15.00390625" style="41" customWidth="1"/>
    <col min="11" max="16" width="9.140625" style="41" customWidth="1"/>
    <col min="17" max="17" width="10.140625" style="41" customWidth="1"/>
    <col min="18" max="16384" width="9.140625" style="41" customWidth="1"/>
  </cols>
  <sheetData>
    <row r="1" ht="12.75"/>
    <row r="2" ht="12.75">
      <c r="B2" s="140" t="s">
        <v>243</v>
      </c>
    </row>
    <row r="3" spans="2:10" ht="12.75">
      <c r="B3" s="293" t="s">
        <v>382</v>
      </c>
      <c r="C3" s="293"/>
      <c r="D3" s="293"/>
      <c r="E3" s="293"/>
      <c r="F3" s="293"/>
      <c r="G3" s="293"/>
      <c r="H3" s="293"/>
      <c r="I3" s="293"/>
      <c r="J3" s="293"/>
    </row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>
      <c r="H19" s="167"/>
    </row>
    <row r="20" ht="12.75"/>
    <row r="21" ht="12.75"/>
    <row r="22" ht="12.75"/>
    <row r="23" ht="12.75"/>
    <row r="24" ht="12.75"/>
    <row r="25" ht="12.75">
      <c r="B25" s="225"/>
    </row>
    <row r="26" ht="12.75"/>
    <row r="27" ht="12.75"/>
    <row r="28" ht="12.75"/>
    <row r="29" ht="12.75"/>
    <row r="30" spans="7:10" ht="12.75">
      <c r="G30" s="42"/>
      <c r="H30" s="42"/>
      <c r="I30" s="42"/>
      <c r="J30" s="42"/>
    </row>
    <row r="31" ht="12.75"/>
    <row r="32" spans="2:11" ht="12.75">
      <c r="B32" s="168"/>
      <c r="C32" s="168"/>
      <c r="D32" s="168"/>
      <c r="E32" s="168"/>
      <c r="F32" s="168"/>
      <c r="G32" s="168"/>
      <c r="H32" s="168"/>
      <c r="I32" s="168"/>
      <c r="J32" s="168"/>
      <c r="K32" s="42"/>
    </row>
    <row r="33" spans="5:11" ht="12.75">
      <c r="E33" s="42"/>
      <c r="F33" s="42"/>
      <c r="G33" s="42"/>
      <c r="H33" s="42"/>
      <c r="I33" s="42"/>
      <c r="J33" s="42"/>
      <c r="K33" s="42"/>
    </row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51" spans="2:11" ht="12.75">
      <c r="B51" s="313" t="s">
        <v>314</v>
      </c>
      <c r="C51" s="313"/>
      <c r="D51" s="313"/>
      <c r="E51" s="313"/>
      <c r="F51" s="313"/>
      <c r="G51" s="313"/>
      <c r="H51" s="313"/>
      <c r="I51" s="313"/>
      <c r="J51" s="313"/>
      <c r="K51" s="313"/>
    </row>
    <row r="95" ht="12.75">
      <c r="H95" s="42"/>
    </row>
  </sheetData>
  <mergeCells count="2">
    <mergeCell ref="B3:J3"/>
    <mergeCell ref="B51:K51"/>
  </mergeCells>
  <printOptions/>
  <pageMargins left="0.75" right="0.75" top="1" bottom="1" header="0.5" footer="0.5"/>
  <pageSetup fitToHeight="1" fitToWidth="1" horizontalDpi="300" verticalDpi="300" orientation="portrait" pageOrder="overThenDown" paperSize="9" scale="80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/>
  </sheetPr>
  <dimension ref="A1:O65"/>
  <sheetViews>
    <sheetView workbookViewId="0" topLeftCell="A1"/>
  </sheetViews>
  <sheetFormatPr defaultColWidth="8.7109375" defaultRowHeight="12.75"/>
  <cols>
    <col min="1" max="16384" width="8.7109375" style="42" customWidth="1"/>
  </cols>
  <sheetData>
    <row r="1" spans="2:14" s="41" customFormat="1" ht="12.75">
      <c r="B1" s="43" t="s">
        <v>152</v>
      </c>
      <c r="K1" s="42"/>
      <c r="L1" s="42"/>
      <c r="M1" s="42"/>
      <c r="N1" s="42"/>
    </row>
    <row r="2" spans="2:14" s="41" customFormat="1" ht="12.75">
      <c r="B2" s="41" t="s">
        <v>383</v>
      </c>
      <c r="K2" s="42"/>
      <c r="L2" s="42"/>
      <c r="M2" s="42"/>
      <c r="N2" s="42"/>
    </row>
    <row r="3" spans="11:14" s="41" customFormat="1" ht="12.75">
      <c r="K3" s="42"/>
      <c r="L3" s="42"/>
      <c r="M3" s="42"/>
      <c r="N3" s="42"/>
    </row>
    <row r="4" spans="11:14" s="41" customFormat="1" ht="12.75">
      <c r="K4" s="42"/>
      <c r="L4" s="42"/>
      <c r="M4" s="42"/>
      <c r="N4" s="42"/>
    </row>
    <row r="5" spans="13:14" s="41" customFormat="1" ht="12.75">
      <c r="M5" s="61"/>
      <c r="N5" s="86"/>
    </row>
    <row r="6" spans="13:14" s="41" customFormat="1" ht="12.75">
      <c r="M6" s="86"/>
      <c r="N6" s="86"/>
    </row>
    <row r="7" spans="2:14" s="41" customFormat="1" ht="12.75">
      <c r="B7" s="70"/>
      <c r="C7" s="42"/>
      <c r="D7" s="42"/>
      <c r="E7" s="42"/>
      <c r="F7" s="42"/>
      <c r="G7" s="42"/>
      <c r="H7" s="42"/>
      <c r="I7" s="42"/>
      <c r="J7" s="42"/>
      <c r="M7" s="61"/>
      <c r="N7" s="85"/>
    </row>
    <row r="8" spans="2:14" s="41" customFormat="1" ht="12.75">
      <c r="B8" s="42"/>
      <c r="C8" s="42"/>
      <c r="D8" s="42"/>
      <c r="E8" s="42"/>
      <c r="F8" s="42"/>
      <c r="G8" s="42"/>
      <c r="H8" s="42"/>
      <c r="I8" s="42"/>
      <c r="J8" s="42"/>
      <c r="M8" s="61"/>
      <c r="N8" s="85"/>
    </row>
    <row r="9" spans="2:14" s="41" customFormat="1" ht="12.75">
      <c r="B9" s="231" t="s">
        <v>396</v>
      </c>
      <c r="C9"/>
      <c r="D9"/>
      <c r="E9"/>
      <c r="F9"/>
      <c r="G9" s="42"/>
      <c r="H9" s="42"/>
      <c r="I9" s="42"/>
      <c r="J9" s="42"/>
      <c r="M9" s="61"/>
      <c r="N9" s="61"/>
    </row>
    <row r="10" spans="2:14" s="41" customFormat="1" ht="12.75">
      <c r="B10" s="231" t="s">
        <v>252</v>
      </c>
      <c r="C10" s="232" t="s">
        <v>384</v>
      </c>
      <c r="D10"/>
      <c r="E10"/>
      <c r="F10"/>
      <c r="G10" s="42"/>
      <c r="H10" s="42"/>
      <c r="I10" s="42"/>
      <c r="J10" s="42"/>
      <c r="M10" s="86"/>
      <c r="N10" s="86"/>
    </row>
    <row r="11" spans="2:14" s="41" customFormat="1" ht="12.75">
      <c r="B11" s="231" t="s">
        <v>253</v>
      </c>
      <c r="C11" s="231" t="s">
        <v>386</v>
      </c>
      <c r="D11"/>
      <c r="E11"/>
      <c r="F11"/>
      <c r="G11" s="42"/>
      <c r="H11" s="42"/>
      <c r="I11" s="42"/>
      <c r="J11" s="42"/>
      <c r="M11" s="61"/>
      <c r="N11" s="61"/>
    </row>
    <row r="12" spans="2:14" s="41" customFormat="1" ht="12.75">
      <c r="B12"/>
      <c r="C12"/>
      <c r="D12"/>
      <c r="E12"/>
      <c r="F12"/>
      <c r="G12" s="42"/>
      <c r="H12" s="42"/>
      <c r="I12" s="42"/>
      <c r="J12" s="42"/>
      <c r="M12" s="86"/>
      <c r="N12" s="86"/>
    </row>
    <row r="13" spans="2:14" s="41" customFormat="1" ht="12.75">
      <c r="B13" s="232" t="s">
        <v>254</v>
      </c>
      <c r="C13"/>
      <c r="D13" s="231" t="s">
        <v>255</v>
      </c>
      <c r="E13"/>
      <c r="F13"/>
      <c r="G13" s="42"/>
      <c r="H13" s="42"/>
      <c r="I13" s="42"/>
      <c r="J13" s="42"/>
      <c r="M13" s="61"/>
      <c r="N13" s="61"/>
    </row>
    <row r="14" spans="2:15" s="41" customFormat="1" ht="12.75">
      <c r="B14" s="232" t="s">
        <v>256</v>
      </c>
      <c r="C14"/>
      <c r="D14" s="231" t="s">
        <v>232</v>
      </c>
      <c r="E14"/>
      <c r="F14"/>
      <c r="G14" s="42"/>
      <c r="H14" s="42"/>
      <c r="I14" s="42"/>
      <c r="J14" s="42"/>
      <c r="L14" s="140"/>
      <c r="M14" s="61"/>
      <c r="N14" s="61"/>
      <c r="O14" s="84"/>
    </row>
    <row r="15" spans="2:15" s="41" customFormat="1" ht="12.75">
      <c r="B15"/>
      <c r="C15"/>
      <c r="D15"/>
      <c r="E15"/>
      <c r="F15"/>
      <c r="G15" s="42"/>
      <c r="H15" s="42"/>
      <c r="I15" s="42"/>
      <c r="J15" s="42"/>
      <c r="K15" s="84"/>
      <c r="L15" s="61"/>
      <c r="M15" s="61"/>
      <c r="N15" s="137"/>
      <c r="O15" s="84"/>
    </row>
    <row r="16" spans="2:15" s="41" customFormat="1" ht="12.75">
      <c r="B16" s="264" t="s">
        <v>257</v>
      </c>
      <c r="C16" s="311" t="s">
        <v>167</v>
      </c>
      <c r="D16" s="311" t="s">
        <v>170</v>
      </c>
      <c r="E16" s="311" t="s">
        <v>167</v>
      </c>
      <c r="F16" s="311" t="s">
        <v>170</v>
      </c>
      <c r="G16" s="42"/>
      <c r="H16" s="42"/>
      <c r="I16" s="42"/>
      <c r="J16" s="42"/>
      <c r="K16" s="86"/>
      <c r="L16" s="61"/>
      <c r="M16" s="61"/>
      <c r="N16" s="137"/>
      <c r="O16" s="84"/>
    </row>
    <row r="17" spans="2:15" s="41" customFormat="1" ht="12.75">
      <c r="B17" s="264" t="s">
        <v>98</v>
      </c>
      <c r="C17" s="297" t="s">
        <v>247</v>
      </c>
      <c r="D17" s="297" t="s">
        <v>170</v>
      </c>
      <c r="E17" s="297" t="s">
        <v>312</v>
      </c>
      <c r="F17" s="297" t="s">
        <v>170</v>
      </c>
      <c r="G17" s="61"/>
      <c r="H17" s="61"/>
      <c r="I17" s="61"/>
      <c r="J17" s="48"/>
      <c r="K17" s="170" t="s">
        <v>209</v>
      </c>
      <c r="L17" s="102"/>
      <c r="M17" s="102"/>
      <c r="N17" s="102"/>
      <c r="O17" s="48"/>
    </row>
    <row r="18" spans="2:15" s="41" customFormat="1" ht="12.75">
      <c r="B18" s="235" t="s">
        <v>258</v>
      </c>
      <c r="C18" s="1" t="s">
        <v>170</v>
      </c>
      <c r="D18" s="1" t="s">
        <v>170</v>
      </c>
      <c r="E18" s="1" t="s">
        <v>170</v>
      </c>
      <c r="F18" s="1" t="s">
        <v>170</v>
      </c>
      <c r="G18" s="61"/>
      <c r="H18" s="61"/>
      <c r="I18" s="61"/>
      <c r="J18" s="48"/>
      <c r="K18" s="95" t="s">
        <v>210</v>
      </c>
      <c r="L18" s="102"/>
      <c r="M18" s="134"/>
      <c r="N18" s="134"/>
      <c r="O18" s="48"/>
    </row>
    <row r="19" spans="1:15" s="41" customFormat="1" ht="12.75">
      <c r="A19" s="162"/>
      <c r="B19" s="236" t="s">
        <v>208</v>
      </c>
      <c r="C19" s="241">
        <v>12192.78</v>
      </c>
      <c r="D19" s="240" t="s">
        <v>170</v>
      </c>
      <c r="E19" s="241">
        <v>7552.15</v>
      </c>
      <c r="F19" s="240" t="s">
        <v>170</v>
      </c>
      <c r="G19" s="137"/>
      <c r="H19" s="137"/>
      <c r="I19" s="137"/>
      <c r="J19" s="49"/>
      <c r="K19" s="95">
        <v>2022</v>
      </c>
      <c r="L19" s="102"/>
      <c r="M19" s="134"/>
      <c r="N19" s="134"/>
      <c r="O19" s="48"/>
    </row>
    <row r="20" spans="2:15" s="41" customFormat="1" ht="12.75">
      <c r="B20" s="236" t="s">
        <v>85</v>
      </c>
      <c r="C20" s="239">
        <v>0</v>
      </c>
      <c r="D20" s="237" t="s">
        <v>170</v>
      </c>
      <c r="E20" s="239">
        <v>0</v>
      </c>
      <c r="F20" s="237" t="s">
        <v>170</v>
      </c>
      <c r="G20" s="137"/>
      <c r="H20" s="137"/>
      <c r="I20" s="137"/>
      <c r="J20" s="95" t="s">
        <v>77</v>
      </c>
      <c r="K20" s="107">
        <v>3677.79</v>
      </c>
      <c r="L20" s="102"/>
      <c r="M20" s="134"/>
      <c r="N20" s="134"/>
      <c r="O20" s="48"/>
    </row>
    <row r="21" spans="2:15" s="41" customFormat="1" ht="12.75">
      <c r="B21" s="236" t="s">
        <v>84</v>
      </c>
      <c r="C21" s="242">
        <v>0</v>
      </c>
      <c r="D21" s="240" t="s">
        <v>170</v>
      </c>
      <c r="E21" s="242">
        <v>0</v>
      </c>
      <c r="F21" s="240" t="s">
        <v>170</v>
      </c>
      <c r="G21" s="137"/>
      <c r="H21" s="137"/>
      <c r="I21" s="137"/>
      <c r="J21" s="95" t="s">
        <v>74</v>
      </c>
      <c r="K21" s="107">
        <v>2073.8</v>
      </c>
      <c r="L21" s="173"/>
      <c r="M21" s="95" t="s">
        <v>77</v>
      </c>
      <c r="N21" s="107">
        <v>3677.79</v>
      </c>
      <c r="O21" s="48"/>
    </row>
    <row r="22" spans="2:15" s="41" customFormat="1" ht="12.75">
      <c r="B22" s="236" t="s">
        <v>155</v>
      </c>
      <c r="C22" s="239">
        <v>0</v>
      </c>
      <c r="D22" s="237" t="s">
        <v>170</v>
      </c>
      <c r="E22" s="239">
        <v>0</v>
      </c>
      <c r="F22" s="237" t="s">
        <v>170</v>
      </c>
      <c r="G22" s="137"/>
      <c r="H22" s="137"/>
      <c r="I22" s="137"/>
      <c r="J22" s="95" t="s">
        <v>78</v>
      </c>
      <c r="K22" s="107">
        <v>943.44</v>
      </c>
      <c r="L22" s="173"/>
      <c r="M22" s="95" t="s">
        <v>74</v>
      </c>
      <c r="N22" s="107">
        <v>2073.8</v>
      </c>
      <c r="O22" s="178"/>
    </row>
    <row r="23" spans="2:15" s="41" customFormat="1" ht="12.75">
      <c r="B23" s="236" t="s">
        <v>82</v>
      </c>
      <c r="C23" s="242">
        <v>0</v>
      </c>
      <c r="D23" s="240" t="s">
        <v>170</v>
      </c>
      <c r="E23" s="242">
        <v>0</v>
      </c>
      <c r="F23" s="240" t="s">
        <v>170</v>
      </c>
      <c r="G23" s="137"/>
      <c r="H23" s="137"/>
      <c r="I23" s="137"/>
      <c r="J23" s="95" t="s">
        <v>64</v>
      </c>
      <c r="K23" s="107">
        <v>774.74</v>
      </c>
      <c r="L23" s="173"/>
      <c r="M23" s="95" t="s">
        <v>78</v>
      </c>
      <c r="N23" s="107">
        <v>943.44</v>
      </c>
      <c r="O23" s="48"/>
    </row>
    <row r="24" spans="2:15" s="41" customFormat="1" ht="12.75">
      <c r="B24" s="236" t="s">
        <v>127</v>
      </c>
      <c r="C24" s="239">
        <v>0</v>
      </c>
      <c r="D24" s="237" t="s">
        <v>170</v>
      </c>
      <c r="E24" s="239">
        <v>0</v>
      </c>
      <c r="F24" s="237" t="s">
        <v>170</v>
      </c>
      <c r="G24" s="137"/>
      <c r="H24" s="137"/>
      <c r="I24" s="137"/>
      <c r="J24" s="95" t="s">
        <v>75</v>
      </c>
      <c r="K24" s="107">
        <v>40.13</v>
      </c>
      <c r="L24" s="173"/>
      <c r="M24" s="95" t="s">
        <v>64</v>
      </c>
      <c r="N24" s="107">
        <v>774.74</v>
      </c>
      <c r="O24" s="48"/>
    </row>
    <row r="25" spans="2:15" s="41" customFormat="1" ht="12.75">
      <c r="B25" s="236" t="s">
        <v>80</v>
      </c>
      <c r="C25" s="242">
        <v>0</v>
      </c>
      <c r="D25" s="240" t="s">
        <v>170</v>
      </c>
      <c r="E25" s="242">
        <v>0</v>
      </c>
      <c r="F25" s="240" t="s">
        <v>170</v>
      </c>
      <c r="G25" s="137"/>
      <c r="H25" s="137"/>
      <c r="I25" s="137"/>
      <c r="J25" s="95" t="s">
        <v>76</v>
      </c>
      <c r="K25" s="107">
        <v>21.42</v>
      </c>
      <c r="L25" s="173"/>
      <c r="M25" s="174" t="s">
        <v>302</v>
      </c>
      <c r="N25" s="179">
        <v>82.3799999999992</v>
      </c>
      <c r="O25" s="48"/>
    </row>
    <row r="26" spans="2:15" s="41" customFormat="1" ht="12.75">
      <c r="B26" s="236" t="s">
        <v>79</v>
      </c>
      <c r="C26" s="239">
        <v>0</v>
      </c>
      <c r="D26" s="237" t="s">
        <v>170</v>
      </c>
      <c r="E26" s="239">
        <v>0</v>
      </c>
      <c r="F26" s="237" t="s">
        <v>170</v>
      </c>
      <c r="G26" s="137"/>
      <c r="H26" s="137"/>
      <c r="I26" s="137"/>
      <c r="J26" s="95" t="s">
        <v>73</v>
      </c>
      <c r="K26" s="107">
        <v>18.39</v>
      </c>
      <c r="L26" s="173"/>
      <c r="M26" s="134"/>
      <c r="N26" s="175" t="s">
        <v>170</v>
      </c>
      <c r="O26" s="48"/>
    </row>
    <row r="27" spans="2:15" s="41" customFormat="1" ht="12.75">
      <c r="B27" s="236" t="s">
        <v>78</v>
      </c>
      <c r="C27" s="241">
        <v>909.17</v>
      </c>
      <c r="D27" s="240" t="s">
        <v>170</v>
      </c>
      <c r="E27" s="241">
        <v>943.44</v>
      </c>
      <c r="F27" s="240" t="s">
        <v>170</v>
      </c>
      <c r="G27" s="137"/>
      <c r="H27" s="137"/>
      <c r="I27" s="137"/>
      <c r="J27" s="95" t="s">
        <v>62</v>
      </c>
      <c r="K27" s="107">
        <v>2.44</v>
      </c>
      <c r="L27" s="173"/>
      <c r="M27" s="134"/>
      <c r="N27" s="134"/>
      <c r="O27" s="48"/>
    </row>
    <row r="28" spans="1:15" s="41" customFormat="1" ht="12.75">
      <c r="A28" s="162"/>
      <c r="B28" s="236" t="s">
        <v>77</v>
      </c>
      <c r="C28" s="238">
        <v>7682.88</v>
      </c>
      <c r="D28" s="237" t="s">
        <v>170</v>
      </c>
      <c r="E28" s="238">
        <v>3677.79</v>
      </c>
      <c r="F28" s="237" t="s">
        <v>170</v>
      </c>
      <c r="G28" s="137"/>
      <c r="H28" s="137"/>
      <c r="I28" s="137"/>
      <c r="J28" s="95" t="s">
        <v>85</v>
      </c>
      <c r="K28" s="107">
        <v>0</v>
      </c>
      <c r="L28" s="173"/>
      <c r="M28" s="134"/>
      <c r="N28" s="134"/>
      <c r="O28" s="48"/>
    </row>
    <row r="29" spans="2:15" s="41" customFormat="1" ht="12.75">
      <c r="B29" s="236" t="s">
        <v>76</v>
      </c>
      <c r="C29" s="241">
        <v>26.72</v>
      </c>
      <c r="D29" s="240" t="s">
        <v>170</v>
      </c>
      <c r="E29" s="241">
        <v>21.42</v>
      </c>
      <c r="F29" s="240" t="s">
        <v>44</v>
      </c>
      <c r="G29" s="137"/>
      <c r="H29" s="137"/>
      <c r="I29" s="137"/>
      <c r="J29" s="95" t="s">
        <v>84</v>
      </c>
      <c r="K29" s="107">
        <v>0</v>
      </c>
      <c r="L29" s="173"/>
      <c r="M29" s="134"/>
      <c r="N29" s="134"/>
      <c r="O29" s="48"/>
    </row>
    <row r="30" spans="2:15" s="41" customFormat="1" ht="12.75">
      <c r="B30" s="236" t="s">
        <v>75</v>
      </c>
      <c r="C30" s="238">
        <v>23.87</v>
      </c>
      <c r="D30" s="237" t="s">
        <v>170</v>
      </c>
      <c r="E30" s="238">
        <v>40.13</v>
      </c>
      <c r="F30" s="237" t="s">
        <v>170</v>
      </c>
      <c r="G30" s="137"/>
      <c r="H30" s="137"/>
      <c r="I30" s="137"/>
      <c r="J30" s="95" t="s">
        <v>155</v>
      </c>
      <c r="K30" s="107">
        <v>0</v>
      </c>
      <c r="L30" s="102"/>
      <c r="M30" s="134"/>
      <c r="N30" s="134"/>
      <c r="O30" s="48"/>
    </row>
    <row r="31" spans="2:15" s="41" customFormat="1" ht="12.75">
      <c r="B31" s="236" t="s">
        <v>74</v>
      </c>
      <c r="C31" s="241">
        <v>2181.35</v>
      </c>
      <c r="D31" s="240" t="s">
        <v>170</v>
      </c>
      <c r="E31" s="242">
        <v>2073.8</v>
      </c>
      <c r="F31" s="240" t="s">
        <v>170</v>
      </c>
      <c r="G31" s="137"/>
      <c r="H31" s="137"/>
      <c r="I31" s="137"/>
      <c r="J31" s="95" t="s">
        <v>82</v>
      </c>
      <c r="K31" s="107">
        <v>0</v>
      </c>
      <c r="L31" s="102"/>
      <c r="M31" s="134"/>
      <c r="N31" s="134"/>
      <c r="O31" s="48"/>
    </row>
    <row r="32" spans="2:15" s="41" customFormat="1" ht="12.75">
      <c r="B32" s="236" t="s">
        <v>73</v>
      </c>
      <c r="C32" s="238">
        <v>17.64</v>
      </c>
      <c r="D32" s="237" t="s">
        <v>170</v>
      </c>
      <c r="E32" s="238">
        <v>18.39</v>
      </c>
      <c r="F32" s="237" t="s">
        <v>174</v>
      </c>
      <c r="G32" s="137"/>
      <c r="H32" s="137"/>
      <c r="I32" s="137"/>
      <c r="J32" s="95" t="s">
        <v>127</v>
      </c>
      <c r="K32" s="107">
        <v>0</v>
      </c>
      <c r="L32" s="102"/>
      <c r="M32" s="134"/>
      <c r="N32" s="134"/>
      <c r="O32" s="48"/>
    </row>
    <row r="33" spans="2:15" s="41" customFormat="1" ht="12.75">
      <c r="B33" s="236" t="s">
        <v>72</v>
      </c>
      <c r="C33" s="242">
        <v>0</v>
      </c>
      <c r="D33" s="240" t="s">
        <v>170</v>
      </c>
      <c r="E33" s="242">
        <v>0</v>
      </c>
      <c r="F33" s="240" t="s">
        <v>170</v>
      </c>
      <c r="G33" s="137"/>
      <c r="H33" s="137"/>
      <c r="I33" s="137"/>
      <c r="J33" s="95" t="s">
        <v>80</v>
      </c>
      <c r="K33" s="107">
        <v>0</v>
      </c>
      <c r="L33" s="102"/>
      <c r="M33" s="134"/>
      <c r="N33" s="134"/>
      <c r="O33" s="48"/>
    </row>
    <row r="34" spans="2:15" s="41" customFormat="1" ht="12.75">
      <c r="B34" s="236" t="s">
        <v>71</v>
      </c>
      <c r="C34" s="239">
        <v>0</v>
      </c>
      <c r="D34" s="237" t="s">
        <v>170</v>
      </c>
      <c r="E34" s="239">
        <v>0</v>
      </c>
      <c r="F34" s="237" t="s">
        <v>170</v>
      </c>
      <c r="G34" s="137"/>
      <c r="H34" s="137"/>
      <c r="I34" s="137"/>
      <c r="J34" s="95" t="s">
        <v>79</v>
      </c>
      <c r="K34" s="107">
        <v>0</v>
      </c>
      <c r="L34" s="102"/>
      <c r="M34" s="134"/>
      <c r="N34" s="134"/>
      <c r="O34" s="48"/>
    </row>
    <row r="35" spans="2:15" s="41" customFormat="1" ht="12.75">
      <c r="B35" s="236" t="s">
        <v>70</v>
      </c>
      <c r="C35" s="242">
        <v>0</v>
      </c>
      <c r="D35" s="240" t="s">
        <v>170</v>
      </c>
      <c r="E35" s="242">
        <v>0</v>
      </c>
      <c r="F35" s="240" t="s">
        <v>170</v>
      </c>
      <c r="G35" s="137"/>
      <c r="H35" s="137"/>
      <c r="I35" s="137"/>
      <c r="J35" s="95" t="s">
        <v>72</v>
      </c>
      <c r="K35" s="107">
        <v>0</v>
      </c>
      <c r="L35" s="102"/>
      <c r="M35" s="134"/>
      <c r="N35" s="134"/>
      <c r="O35" s="48"/>
    </row>
    <row r="36" spans="2:15" s="41" customFormat="1" ht="12.75">
      <c r="B36" s="236" t="s">
        <v>69</v>
      </c>
      <c r="C36" s="239">
        <v>0</v>
      </c>
      <c r="D36" s="237" t="s">
        <v>170</v>
      </c>
      <c r="E36" s="239">
        <v>0</v>
      </c>
      <c r="F36" s="237" t="s">
        <v>170</v>
      </c>
      <c r="G36" s="137"/>
      <c r="H36" s="137"/>
      <c r="I36" s="137"/>
      <c r="J36" s="95" t="s">
        <v>71</v>
      </c>
      <c r="K36" s="107">
        <v>0</v>
      </c>
      <c r="L36" s="102"/>
      <c r="M36" s="134"/>
      <c r="N36" s="134"/>
      <c r="O36" s="48"/>
    </row>
    <row r="37" spans="2:15" s="41" customFormat="1" ht="12.75">
      <c r="B37" s="236" t="s">
        <v>68</v>
      </c>
      <c r="C37" s="242">
        <v>0</v>
      </c>
      <c r="D37" s="240" t="s">
        <v>171</v>
      </c>
      <c r="E37" s="242">
        <v>0</v>
      </c>
      <c r="F37" s="240" t="s">
        <v>171</v>
      </c>
      <c r="G37" s="137"/>
      <c r="H37" s="137"/>
      <c r="I37" s="137"/>
      <c r="J37" s="95" t="s">
        <v>70</v>
      </c>
      <c r="K37" s="107">
        <v>0</v>
      </c>
      <c r="L37" s="102"/>
      <c r="M37" s="134"/>
      <c r="N37" s="134"/>
      <c r="O37" s="48"/>
    </row>
    <row r="38" spans="2:15" s="41" customFormat="1" ht="12.75">
      <c r="B38" s="236" t="s">
        <v>67</v>
      </c>
      <c r="C38" s="239">
        <v>0</v>
      </c>
      <c r="D38" s="237" t="s">
        <v>170</v>
      </c>
      <c r="E38" s="239">
        <v>0</v>
      </c>
      <c r="F38" s="237" t="s">
        <v>170</v>
      </c>
      <c r="G38" s="137"/>
      <c r="H38" s="137"/>
      <c r="I38" s="137"/>
      <c r="J38" s="95" t="s">
        <v>69</v>
      </c>
      <c r="K38" s="107">
        <v>0</v>
      </c>
      <c r="L38" s="102"/>
      <c r="M38" s="134"/>
      <c r="N38" s="134"/>
      <c r="O38" s="48"/>
    </row>
    <row r="39" spans="2:15" s="41" customFormat="1" ht="12.75">
      <c r="B39" s="236" t="s">
        <v>66</v>
      </c>
      <c r="C39" s="242">
        <v>0</v>
      </c>
      <c r="D39" s="240" t="s">
        <v>170</v>
      </c>
      <c r="E39" s="242">
        <v>0</v>
      </c>
      <c r="F39" s="240" t="s">
        <v>170</v>
      </c>
      <c r="G39" s="137"/>
      <c r="H39" s="137"/>
      <c r="I39" s="137"/>
      <c r="J39" s="95" t="s">
        <v>68</v>
      </c>
      <c r="K39" s="107">
        <v>0</v>
      </c>
      <c r="L39" s="102"/>
      <c r="M39" s="134"/>
      <c r="N39" s="134"/>
      <c r="O39" s="48"/>
    </row>
    <row r="40" spans="2:15" s="41" customFormat="1" ht="12.75">
      <c r="B40" s="236" t="s">
        <v>65</v>
      </c>
      <c r="C40" s="239">
        <v>0</v>
      </c>
      <c r="D40" s="237" t="s">
        <v>170</v>
      </c>
      <c r="E40" s="239">
        <v>0</v>
      </c>
      <c r="F40" s="237" t="s">
        <v>170</v>
      </c>
      <c r="G40" s="137"/>
      <c r="H40" s="137"/>
      <c r="I40" s="137"/>
      <c r="J40" s="95" t="s">
        <v>67</v>
      </c>
      <c r="K40" s="107">
        <v>0</v>
      </c>
      <c r="L40" s="102"/>
      <c r="M40" s="134"/>
      <c r="N40" s="134"/>
      <c r="O40" s="48"/>
    </row>
    <row r="41" spans="2:15" s="41" customFormat="1" ht="12.75">
      <c r="B41" s="236" t="s">
        <v>64</v>
      </c>
      <c r="C41" s="241">
        <v>1350.24</v>
      </c>
      <c r="D41" s="240" t="s">
        <v>170</v>
      </c>
      <c r="E41" s="241">
        <v>774.74</v>
      </c>
      <c r="F41" s="240" t="s">
        <v>170</v>
      </c>
      <c r="G41" s="137"/>
      <c r="H41" s="137"/>
      <c r="I41" s="137"/>
      <c r="J41" s="95" t="s">
        <v>66</v>
      </c>
      <c r="K41" s="107">
        <v>0</v>
      </c>
      <c r="L41" s="102"/>
      <c r="M41" s="134"/>
      <c r="N41" s="134"/>
      <c r="O41" s="48"/>
    </row>
    <row r="42" spans="2:15" s="41" customFormat="1" ht="12.75">
      <c r="B42" s="236" t="s">
        <v>63</v>
      </c>
      <c r="C42" s="239">
        <v>0</v>
      </c>
      <c r="D42" s="237" t="s">
        <v>170</v>
      </c>
      <c r="E42" s="239">
        <v>0</v>
      </c>
      <c r="F42" s="237" t="s">
        <v>170</v>
      </c>
      <c r="G42" s="137"/>
      <c r="H42" s="137"/>
      <c r="I42" s="137"/>
      <c r="J42" s="95" t="s">
        <v>65</v>
      </c>
      <c r="K42" s="107">
        <v>0</v>
      </c>
      <c r="L42" s="102"/>
      <c r="M42" s="134"/>
      <c r="N42" s="134"/>
      <c r="O42" s="48"/>
    </row>
    <row r="43" spans="2:15" s="41" customFormat="1" ht="12.75">
      <c r="B43" s="236" t="s">
        <v>62</v>
      </c>
      <c r="C43" s="241">
        <v>0.92</v>
      </c>
      <c r="D43" s="240" t="s">
        <v>172</v>
      </c>
      <c r="E43" s="241">
        <v>2.44</v>
      </c>
      <c r="F43" s="240" t="s">
        <v>172</v>
      </c>
      <c r="G43" s="137"/>
      <c r="H43" s="137"/>
      <c r="I43" s="137"/>
      <c r="J43" s="95" t="s">
        <v>63</v>
      </c>
      <c r="K43" s="107">
        <v>0</v>
      </c>
      <c r="L43" s="102"/>
      <c r="M43" s="134"/>
      <c r="N43" s="134"/>
      <c r="O43" s="48"/>
    </row>
    <row r="44" spans="2:15" s="41" customFormat="1" ht="12.75">
      <c r="B44" s="236" t="s">
        <v>61</v>
      </c>
      <c r="C44" s="239">
        <v>0</v>
      </c>
      <c r="D44" s="237" t="s">
        <v>170</v>
      </c>
      <c r="E44" s="239">
        <v>0</v>
      </c>
      <c r="F44" s="237" t="s">
        <v>170</v>
      </c>
      <c r="G44" s="137"/>
      <c r="H44" s="137"/>
      <c r="I44" s="137"/>
      <c r="J44" s="95" t="s">
        <v>61</v>
      </c>
      <c r="K44" s="107">
        <v>0</v>
      </c>
      <c r="L44" s="102"/>
      <c r="M44" s="134"/>
      <c r="N44" s="134"/>
      <c r="O44" s="48"/>
    </row>
    <row r="45" spans="2:15" s="41" customFormat="1" ht="12.75">
      <c r="B45" s="236" t="s">
        <v>60</v>
      </c>
      <c r="C45" s="242">
        <v>0</v>
      </c>
      <c r="D45" s="240" t="s">
        <v>170</v>
      </c>
      <c r="E45" s="242">
        <v>0</v>
      </c>
      <c r="F45" s="240" t="s">
        <v>170</v>
      </c>
      <c r="G45" s="137"/>
      <c r="H45" s="137"/>
      <c r="I45" s="137"/>
      <c r="J45" s="95" t="s">
        <v>60</v>
      </c>
      <c r="K45" s="107">
        <v>0</v>
      </c>
      <c r="L45" s="102"/>
      <c r="M45" s="134"/>
      <c r="N45" s="134"/>
      <c r="O45" s="48"/>
    </row>
    <row r="46" spans="2:15" s="41" customFormat="1" ht="12.75">
      <c r="B46" s="236" t="s">
        <v>59</v>
      </c>
      <c r="C46" s="239">
        <v>0</v>
      </c>
      <c r="D46" s="237" t="s">
        <v>170</v>
      </c>
      <c r="E46" s="239">
        <v>0</v>
      </c>
      <c r="F46" s="237" t="s">
        <v>170</v>
      </c>
      <c r="G46" s="137"/>
      <c r="H46" s="137"/>
      <c r="I46" s="137"/>
      <c r="J46" s="95" t="s">
        <v>59</v>
      </c>
      <c r="K46" s="107">
        <v>0</v>
      </c>
      <c r="L46" s="102"/>
      <c r="M46" s="171"/>
      <c r="N46" s="97"/>
      <c r="O46" s="48"/>
    </row>
    <row r="47" spans="2:15" s="41" customFormat="1" ht="12.75">
      <c r="B47" s="236" t="s">
        <v>132</v>
      </c>
      <c r="C47" s="242">
        <v>0</v>
      </c>
      <c r="D47" s="240" t="s">
        <v>170</v>
      </c>
      <c r="E47" s="242">
        <v>0</v>
      </c>
      <c r="F47" s="240" t="s">
        <v>170</v>
      </c>
      <c r="G47" s="42"/>
      <c r="H47" s="42"/>
      <c r="I47" s="42"/>
      <c r="J47" s="260"/>
      <c r="K47" s="260"/>
      <c r="L47" s="86"/>
      <c r="M47" s="86"/>
      <c r="N47" s="84"/>
      <c r="O47" s="260"/>
    </row>
    <row r="48" spans="2:15" s="41" customFormat="1" ht="12.75">
      <c r="B48" s="236" t="s">
        <v>131</v>
      </c>
      <c r="C48" s="237" t="s">
        <v>56</v>
      </c>
      <c r="D48" s="237" t="s">
        <v>170</v>
      </c>
      <c r="E48" s="239">
        <v>0</v>
      </c>
      <c r="F48" s="237" t="s">
        <v>170</v>
      </c>
      <c r="G48" s="42"/>
      <c r="H48" s="42"/>
      <c r="I48" s="42"/>
      <c r="J48" s="260"/>
      <c r="K48" s="260"/>
      <c r="L48" s="61"/>
      <c r="M48" s="260"/>
      <c r="N48" s="260"/>
      <c r="O48" s="260"/>
    </row>
    <row r="49" spans="2:14" s="41" customFormat="1" ht="12.75">
      <c r="B49" s="236" t="s">
        <v>113</v>
      </c>
      <c r="C49" s="242">
        <v>0</v>
      </c>
      <c r="D49" s="240" t="s">
        <v>170</v>
      </c>
      <c r="E49" s="242">
        <v>0</v>
      </c>
      <c r="F49" s="240" t="s">
        <v>170</v>
      </c>
      <c r="G49" s="42"/>
      <c r="H49" s="42"/>
      <c r="I49" s="42"/>
      <c r="J49" s="42"/>
      <c r="M49" s="42"/>
      <c r="N49" s="42"/>
    </row>
    <row r="50" spans="2:6" ht="12.75">
      <c r="B50" s="236" t="s">
        <v>128</v>
      </c>
      <c r="C50" s="239">
        <v>0</v>
      </c>
      <c r="D50" s="237" t="s">
        <v>170</v>
      </c>
      <c r="E50" s="237" t="s">
        <v>56</v>
      </c>
      <c r="F50" s="237" t="s">
        <v>170</v>
      </c>
    </row>
    <row r="51" spans="2:6" ht="12.75">
      <c r="B51" s="236" t="s">
        <v>114</v>
      </c>
      <c r="C51" s="241">
        <v>0.38</v>
      </c>
      <c r="D51" s="240" t="s">
        <v>174</v>
      </c>
      <c r="E51" s="241">
        <v>0.46</v>
      </c>
      <c r="F51" s="240" t="s">
        <v>174</v>
      </c>
    </row>
    <row r="52" spans="2:6" ht="12.75">
      <c r="B52" s="236" t="s">
        <v>197</v>
      </c>
      <c r="C52" s="237" t="s">
        <v>56</v>
      </c>
      <c r="D52" s="237" t="s">
        <v>170</v>
      </c>
      <c r="E52" s="237" t="s">
        <v>56</v>
      </c>
      <c r="F52" s="237" t="s">
        <v>170</v>
      </c>
    </row>
    <row r="53" spans="2:6" ht="12.75">
      <c r="B53" s="236" t="s">
        <v>133</v>
      </c>
      <c r="C53" s="242">
        <v>96.5</v>
      </c>
      <c r="D53" s="240" t="s">
        <v>170</v>
      </c>
      <c r="E53" s="242">
        <v>128.9</v>
      </c>
      <c r="F53" s="240" t="s">
        <v>170</v>
      </c>
    </row>
    <row r="54" spans="2:6" ht="12.75">
      <c r="B54" s="236" t="s">
        <v>134</v>
      </c>
      <c r="C54" s="239">
        <v>0</v>
      </c>
      <c r="D54" s="237" t="s">
        <v>170</v>
      </c>
      <c r="E54" s="239">
        <v>0</v>
      </c>
      <c r="F54" s="237" t="s">
        <v>170</v>
      </c>
    </row>
    <row r="55" spans="2:6" ht="12.75">
      <c r="B55" s="236" t="s">
        <v>306</v>
      </c>
      <c r="C55" s="242">
        <v>1183</v>
      </c>
      <c r="D55" s="240" t="s">
        <v>170</v>
      </c>
      <c r="E55" s="242">
        <v>2038</v>
      </c>
      <c r="F55" s="240" t="s">
        <v>170</v>
      </c>
    </row>
    <row r="56" spans="2:6" ht="12.75">
      <c r="B56" s="236" t="s">
        <v>198</v>
      </c>
      <c r="C56" s="239">
        <v>0</v>
      </c>
      <c r="D56" s="237" t="s">
        <v>170</v>
      </c>
      <c r="E56" s="239">
        <v>0</v>
      </c>
      <c r="F56" s="237" t="s">
        <v>170</v>
      </c>
    </row>
    <row r="57" spans="2:6" ht="12.75">
      <c r="B57"/>
      <c r="C57"/>
      <c r="D57"/>
      <c r="E57"/>
      <c r="F57"/>
    </row>
    <row r="58" spans="2:6" ht="12.75">
      <c r="B58" s="232" t="s">
        <v>259</v>
      </c>
      <c r="C58"/>
      <c r="D58"/>
      <c r="E58"/>
      <c r="F58"/>
    </row>
    <row r="59" spans="2:6" ht="12.75">
      <c r="B59" s="232" t="s">
        <v>56</v>
      </c>
      <c r="C59" s="231" t="s">
        <v>178</v>
      </c>
      <c r="D59"/>
      <c r="E59"/>
      <c r="F59"/>
    </row>
    <row r="60" spans="2:6" ht="12.75">
      <c r="B60" s="232" t="s">
        <v>175</v>
      </c>
      <c r="C60"/>
      <c r="D60"/>
      <c r="E60"/>
      <c r="F60"/>
    </row>
    <row r="61" spans="2:6" ht="12.75">
      <c r="B61" s="232" t="s">
        <v>172</v>
      </c>
      <c r="C61" s="231" t="s">
        <v>260</v>
      </c>
      <c r="D61"/>
      <c r="E61"/>
      <c r="F61"/>
    </row>
    <row r="62" spans="2:6" ht="12.75">
      <c r="B62" s="232" t="s">
        <v>44</v>
      </c>
      <c r="C62" s="231" t="s">
        <v>181</v>
      </c>
      <c r="D62"/>
      <c r="E62"/>
      <c r="F62"/>
    </row>
    <row r="63" spans="2:6" ht="12.75">
      <c r="B63" s="232" t="s">
        <v>171</v>
      </c>
      <c r="C63" s="231" t="s">
        <v>182</v>
      </c>
      <c r="D63"/>
      <c r="E63"/>
      <c r="F63"/>
    </row>
    <row r="64" spans="2:6" ht="12.75">
      <c r="B64" s="232" t="s">
        <v>174</v>
      </c>
      <c r="C64" s="231" t="s">
        <v>183</v>
      </c>
      <c r="D64"/>
      <c r="E64"/>
      <c r="F64"/>
    </row>
    <row r="65" spans="2:3" ht="12.75">
      <c r="B65" s="51" t="s">
        <v>189</v>
      </c>
      <c r="C65" s="50" t="s">
        <v>190</v>
      </c>
    </row>
  </sheetData>
  <mergeCells count="3">
    <mergeCell ref="C16:F16"/>
    <mergeCell ref="C17:D17"/>
    <mergeCell ref="E17:F1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M45"/>
  <sheetViews>
    <sheetView showGridLines="0" workbookViewId="0" topLeftCell="A1">
      <selection activeCell="B3" sqref="B3"/>
    </sheetView>
  </sheetViews>
  <sheetFormatPr defaultColWidth="9.140625" defaultRowHeight="12.75"/>
  <cols>
    <col min="1" max="16384" width="9.140625" style="181" customWidth="1"/>
  </cols>
  <sheetData>
    <row r="1" ht="12.75">
      <c r="A1" s="180" t="s">
        <v>105</v>
      </c>
    </row>
    <row r="3" ht="12.75">
      <c r="A3" s="180" t="s">
        <v>97</v>
      </c>
    </row>
    <row r="4" ht="12.75">
      <c r="A4" s="180" t="s">
        <v>96</v>
      </c>
    </row>
    <row r="5" ht="12.75">
      <c r="A5" s="180" t="s">
        <v>95</v>
      </c>
    </row>
    <row r="7" ht="12.75">
      <c r="A7" s="180" t="s">
        <v>106</v>
      </c>
    </row>
    <row r="8" spans="1:13" ht="12.75">
      <c r="A8" s="180" t="s">
        <v>107</v>
      </c>
      <c r="K8" s="314" t="s">
        <v>108</v>
      </c>
      <c r="L8" s="314"/>
      <c r="M8" s="314"/>
    </row>
    <row r="9" spans="2:13" ht="12.75">
      <c r="B9" s="315" t="s">
        <v>109</v>
      </c>
      <c r="C9" s="315"/>
      <c r="D9" s="315"/>
      <c r="E9" s="315" t="s">
        <v>110</v>
      </c>
      <c r="F9" s="315"/>
      <c r="G9" s="315"/>
      <c r="H9" s="315" t="s">
        <v>111</v>
      </c>
      <c r="I9" s="315"/>
      <c r="J9" s="315"/>
      <c r="K9" s="314"/>
      <c r="L9" s="314"/>
      <c r="M9" s="314"/>
    </row>
    <row r="10" spans="1:13" ht="12.75">
      <c r="A10" s="182" t="s">
        <v>90</v>
      </c>
      <c r="B10" s="182" t="s">
        <v>88</v>
      </c>
      <c r="C10" s="182" t="s">
        <v>87</v>
      </c>
      <c r="D10" s="182" t="s">
        <v>86</v>
      </c>
      <c r="E10" s="182" t="s">
        <v>88</v>
      </c>
      <c r="F10" s="182" t="s">
        <v>87</v>
      </c>
      <c r="G10" s="182" t="s">
        <v>86</v>
      </c>
      <c r="H10" s="182" t="s">
        <v>88</v>
      </c>
      <c r="I10" s="182" t="s">
        <v>87</v>
      </c>
      <c r="J10" s="182" t="s">
        <v>86</v>
      </c>
      <c r="K10" s="181">
        <v>2011</v>
      </c>
      <c r="L10" s="181">
        <v>2012</v>
      </c>
      <c r="M10" s="181">
        <v>2013</v>
      </c>
    </row>
    <row r="11" spans="1:13" ht="12.75">
      <c r="A11" s="182" t="s">
        <v>112</v>
      </c>
      <c r="B11" s="183">
        <f>SUM(B12:B39)</f>
        <v>1669.33</v>
      </c>
      <c r="C11" s="183">
        <f aca="true" t="shared" si="0" ref="C11:D11">SUM(C12:C39)</f>
        <v>1632.7700000000004</v>
      </c>
      <c r="D11" s="183">
        <f t="shared" si="0"/>
        <v>1631.9800000000002</v>
      </c>
      <c r="E11" s="183">
        <v>1316.88</v>
      </c>
      <c r="F11" s="183">
        <f>SUM(F12:F39)</f>
        <v>1249.8500000000001</v>
      </c>
      <c r="G11" s="183">
        <f>SUM(G12:G39)</f>
        <v>1226.3499999999997</v>
      </c>
      <c r="H11" s="183">
        <v>197.29</v>
      </c>
      <c r="I11" s="184">
        <f>SUM(I12:I39)</f>
        <v>196.05</v>
      </c>
      <c r="J11" s="183">
        <v>198.99</v>
      </c>
      <c r="K11" s="185">
        <f>SUM(B11,E11,H11)</f>
        <v>3183.5</v>
      </c>
      <c r="L11" s="186">
        <f>SUM(C11,F11,I11)</f>
        <v>3078.670000000001</v>
      </c>
      <c r="M11" s="186">
        <f>SUM(D11,G11,J11)</f>
        <v>3057.3199999999997</v>
      </c>
    </row>
    <row r="12" spans="1:13" ht="12.75">
      <c r="A12" s="182" t="s">
        <v>85</v>
      </c>
      <c r="B12" s="183">
        <v>0.03</v>
      </c>
      <c r="C12" s="183">
        <v>0.03</v>
      </c>
      <c r="D12" s="187" t="s">
        <v>56</v>
      </c>
      <c r="E12" s="183">
        <v>9.04</v>
      </c>
      <c r="F12" s="183">
        <v>9.5</v>
      </c>
      <c r="G12" s="183">
        <v>9.23</v>
      </c>
      <c r="H12" s="187" t="s">
        <v>56</v>
      </c>
      <c r="I12" s="184">
        <v>0</v>
      </c>
      <c r="J12" s="184">
        <v>0</v>
      </c>
      <c r="K12" s="185">
        <f>SUM(B12,E12,H12)</f>
        <v>9.069999999999999</v>
      </c>
      <c r="L12" s="186">
        <f aca="true" t="shared" si="1" ref="L12:M42">SUM(C12,F12,I12)</f>
        <v>9.53</v>
      </c>
      <c r="M12" s="186">
        <f t="shared" si="1"/>
        <v>9.23</v>
      </c>
    </row>
    <row r="13" spans="1:13" ht="12.75">
      <c r="A13" s="182" t="s">
        <v>84</v>
      </c>
      <c r="B13" s="183">
        <v>23.44</v>
      </c>
      <c r="C13" s="183">
        <v>25.24</v>
      </c>
      <c r="D13" s="183">
        <v>25.07</v>
      </c>
      <c r="E13" s="183">
        <v>4.94</v>
      </c>
      <c r="F13" s="183">
        <v>7.13</v>
      </c>
      <c r="G13" s="183">
        <v>7.24</v>
      </c>
      <c r="H13" s="183">
        <v>2.29</v>
      </c>
      <c r="I13" s="183">
        <v>2.37</v>
      </c>
      <c r="J13" s="183">
        <v>2.62</v>
      </c>
      <c r="K13" s="186">
        <f>SUM(B13,E13,H13)</f>
        <v>30.67</v>
      </c>
      <c r="L13" s="186">
        <f t="shared" si="1"/>
        <v>34.739999999999995</v>
      </c>
      <c r="M13" s="186">
        <f t="shared" si="1"/>
        <v>34.93</v>
      </c>
    </row>
    <row r="14" spans="1:13" ht="12.75">
      <c r="A14" s="182" t="s">
        <v>83</v>
      </c>
      <c r="B14" s="183">
        <v>0</v>
      </c>
      <c r="C14" s="183">
        <v>0</v>
      </c>
      <c r="D14" s="183">
        <v>0</v>
      </c>
      <c r="E14" s="183">
        <v>0</v>
      </c>
      <c r="F14" s="183">
        <v>0</v>
      </c>
      <c r="G14" s="183">
        <v>0</v>
      </c>
      <c r="H14" s="183">
        <v>0</v>
      </c>
      <c r="I14" s="183">
        <v>0</v>
      </c>
      <c r="J14" s="183">
        <v>0</v>
      </c>
      <c r="K14" s="186">
        <f>SUM(B14,E14,H14)</f>
        <v>0</v>
      </c>
      <c r="L14" s="186">
        <f t="shared" si="1"/>
        <v>0</v>
      </c>
      <c r="M14" s="186">
        <f t="shared" si="1"/>
        <v>0</v>
      </c>
    </row>
    <row r="15" spans="1:13" ht="12.75">
      <c r="A15" s="182" t="s">
        <v>82</v>
      </c>
      <c r="B15" s="183">
        <v>0</v>
      </c>
      <c r="C15" s="183">
        <v>0</v>
      </c>
      <c r="D15" s="183">
        <v>0</v>
      </c>
      <c r="E15" s="183">
        <v>0</v>
      </c>
      <c r="F15" s="183">
        <v>0</v>
      </c>
      <c r="G15" s="183">
        <v>0</v>
      </c>
      <c r="H15" s="183">
        <v>0</v>
      </c>
      <c r="I15" s="183">
        <v>0</v>
      </c>
      <c r="J15" s="183">
        <v>0</v>
      </c>
      <c r="K15" s="186">
        <f aca="true" t="shared" si="2" ref="K15:K39">SUM(B15,E15,H15)</f>
        <v>0</v>
      </c>
      <c r="L15" s="186">
        <f t="shared" si="1"/>
        <v>0</v>
      </c>
      <c r="M15" s="186">
        <f t="shared" si="1"/>
        <v>0</v>
      </c>
    </row>
    <row r="16" spans="1:13" ht="12.75">
      <c r="A16" s="182" t="s">
        <v>81</v>
      </c>
      <c r="B16" s="187" t="s">
        <v>56</v>
      </c>
      <c r="C16" s="187" t="s">
        <v>56</v>
      </c>
      <c r="D16" s="183">
        <v>0</v>
      </c>
      <c r="E16" s="187" t="s">
        <v>56</v>
      </c>
      <c r="F16" s="183">
        <v>12.63</v>
      </c>
      <c r="G16" s="183">
        <v>13.16</v>
      </c>
      <c r="H16" s="187" t="s">
        <v>56</v>
      </c>
      <c r="I16" s="187" t="s">
        <v>56</v>
      </c>
      <c r="J16" s="183">
        <v>0</v>
      </c>
      <c r="K16" s="186" t="s">
        <v>56</v>
      </c>
      <c r="L16" s="186">
        <f t="shared" si="1"/>
        <v>12.63</v>
      </c>
      <c r="M16" s="186">
        <f t="shared" si="1"/>
        <v>13.16</v>
      </c>
    </row>
    <row r="17" spans="1:13" ht="12.75">
      <c r="A17" s="182" t="s">
        <v>80</v>
      </c>
      <c r="B17" s="183">
        <v>0</v>
      </c>
      <c r="C17" s="184">
        <v>0</v>
      </c>
      <c r="D17" s="184">
        <v>0</v>
      </c>
      <c r="E17" s="183">
        <v>0</v>
      </c>
      <c r="F17" s="184">
        <v>0</v>
      </c>
      <c r="G17" s="184">
        <v>0</v>
      </c>
      <c r="H17" s="183">
        <v>0</v>
      </c>
      <c r="I17" s="184">
        <v>0</v>
      </c>
      <c r="J17" s="184">
        <v>0</v>
      </c>
      <c r="K17" s="186">
        <f t="shared" si="2"/>
        <v>0</v>
      </c>
      <c r="L17" s="186">
        <f t="shared" si="1"/>
        <v>0</v>
      </c>
      <c r="M17" s="186">
        <f t="shared" si="1"/>
        <v>0</v>
      </c>
    </row>
    <row r="18" spans="1:13" ht="12.75">
      <c r="A18" s="182" t="s">
        <v>79</v>
      </c>
      <c r="B18" s="187" t="s">
        <v>56</v>
      </c>
      <c r="C18" s="184">
        <v>0</v>
      </c>
      <c r="D18" s="184">
        <v>0</v>
      </c>
      <c r="E18" s="187" t="s">
        <v>56</v>
      </c>
      <c r="F18" s="184">
        <v>0</v>
      </c>
      <c r="G18" s="184">
        <v>0</v>
      </c>
      <c r="H18" s="187" t="s">
        <v>56</v>
      </c>
      <c r="I18" s="184">
        <v>0</v>
      </c>
      <c r="J18" s="184">
        <v>0</v>
      </c>
      <c r="K18" s="186" t="s">
        <v>56</v>
      </c>
      <c r="L18" s="186">
        <f t="shared" si="1"/>
        <v>0</v>
      </c>
      <c r="M18" s="186">
        <f t="shared" si="1"/>
        <v>0</v>
      </c>
    </row>
    <row r="19" spans="1:13" ht="12.75">
      <c r="A19" s="182" t="s">
        <v>78</v>
      </c>
      <c r="B19" s="183">
        <v>518.6</v>
      </c>
      <c r="C19" s="183">
        <v>496.3</v>
      </c>
      <c r="D19" s="183">
        <v>519.5</v>
      </c>
      <c r="E19" s="183">
        <v>132.6</v>
      </c>
      <c r="F19" s="183">
        <v>114.5</v>
      </c>
      <c r="G19" s="183">
        <v>123</v>
      </c>
      <c r="H19" s="187" t="s">
        <v>56</v>
      </c>
      <c r="I19" s="184">
        <v>0</v>
      </c>
      <c r="J19" s="187" t="s">
        <v>56</v>
      </c>
      <c r="K19" s="186">
        <f t="shared" si="2"/>
        <v>651.2</v>
      </c>
      <c r="L19" s="186">
        <f t="shared" si="1"/>
        <v>610.8</v>
      </c>
      <c r="M19" s="186">
        <f t="shared" si="1"/>
        <v>642.5</v>
      </c>
    </row>
    <row r="20" spans="1:13" ht="12.75">
      <c r="A20" s="182" t="s">
        <v>77</v>
      </c>
      <c r="B20" s="183">
        <v>368.7</v>
      </c>
      <c r="C20" s="183">
        <v>363.56</v>
      </c>
      <c r="D20" s="183">
        <v>368.4</v>
      </c>
      <c r="E20" s="183">
        <v>315.5</v>
      </c>
      <c r="F20" s="183">
        <v>302.42</v>
      </c>
      <c r="G20" s="183">
        <v>295</v>
      </c>
      <c r="H20" s="183">
        <v>0.1</v>
      </c>
      <c r="I20" s="183">
        <v>0.11</v>
      </c>
      <c r="J20" s="183">
        <v>0.2</v>
      </c>
      <c r="K20" s="186">
        <f t="shared" si="2"/>
        <v>684.3000000000001</v>
      </c>
      <c r="L20" s="186">
        <f t="shared" si="1"/>
        <v>666.09</v>
      </c>
      <c r="M20" s="186">
        <f t="shared" si="1"/>
        <v>663.6</v>
      </c>
    </row>
    <row r="21" spans="1:13" ht="12.75">
      <c r="A21" s="182" t="s">
        <v>76</v>
      </c>
      <c r="B21" s="183">
        <v>272.12</v>
      </c>
      <c r="C21" s="183">
        <v>269.69</v>
      </c>
      <c r="D21" s="183">
        <v>262.95</v>
      </c>
      <c r="E21" s="183">
        <v>547.02</v>
      </c>
      <c r="F21" s="183">
        <v>506.82</v>
      </c>
      <c r="G21" s="183">
        <v>468.13</v>
      </c>
      <c r="H21" s="183">
        <v>0</v>
      </c>
      <c r="I21" s="183">
        <v>0</v>
      </c>
      <c r="J21" s="183">
        <v>0</v>
      </c>
      <c r="K21" s="186">
        <f t="shared" si="2"/>
        <v>819.14</v>
      </c>
      <c r="L21" s="186">
        <f t="shared" si="1"/>
        <v>776.51</v>
      </c>
      <c r="M21" s="186">
        <f t="shared" si="1"/>
        <v>731.0799999999999</v>
      </c>
    </row>
    <row r="22" spans="1:13" ht="12.75">
      <c r="A22" s="182" t="s">
        <v>75</v>
      </c>
      <c r="B22" s="183">
        <v>2.79</v>
      </c>
      <c r="C22" s="183">
        <v>2.93</v>
      </c>
      <c r="D22" s="183">
        <v>2.72</v>
      </c>
      <c r="E22" s="183">
        <v>4.32</v>
      </c>
      <c r="F22" s="183">
        <v>4.34</v>
      </c>
      <c r="G22" s="183">
        <v>3.61</v>
      </c>
      <c r="H22" s="184">
        <v>0</v>
      </c>
      <c r="I22" s="184">
        <v>0</v>
      </c>
      <c r="J22" s="184">
        <v>0</v>
      </c>
      <c r="K22" s="186">
        <f t="shared" si="2"/>
        <v>7.11</v>
      </c>
      <c r="L22" s="186">
        <f t="shared" si="1"/>
        <v>7.27</v>
      </c>
      <c r="M22" s="186">
        <f t="shared" si="1"/>
        <v>6.33</v>
      </c>
    </row>
    <row r="23" spans="1:13" ht="12.75">
      <c r="A23" s="182" t="s">
        <v>74</v>
      </c>
      <c r="B23" s="183">
        <v>419.49</v>
      </c>
      <c r="C23" s="183">
        <v>406.18</v>
      </c>
      <c r="D23" s="183">
        <v>383.84</v>
      </c>
      <c r="E23" s="183">
        <v>23.75</v>
      </c>
      <c r="F23" s="183">
        <v>27.94</v>
      </c>
      <c r="G23" s="183">
        <v>27.49</v>
      </c>
      <c r="H23" s="183">
        <v>192.54</v>
      </c>
      <c r="I23" s="183">
        <v>192.46</v>
      </c>
      <c r="J23" s="183">
        <v>194.89</v>
      </c>
      <c r="K23" s="186">
        <f t="shared" si="2"/>
        <v>635.78</v>
      </c>
      <c r="L23" s="186">
        <f t="shared" si="1"/>
        <v>626.58</v>
      </c>
      <c r="M23" s="186">
        <f t="shared" si="1"/>
        <v>606.22</v>
      </c>
    </row>
    <row r="24" spans="1:13" ht="12.75">
      <c r="A24" s="182" t="s">
        <v>73</v>
      </c>
      <c r="B24" s="183">
        <v>18.58</v>
      </c>
      <c r="C24" s="183">
        <v>18.15</v>
      </c>
      <c r="D24" s="183">
        <v>16.41</v>
      </c>
      <c r="E24" s="183">
        <v>21.81</v>
      </c>
      <c r="F24" s="183">
        <v>20.12</v>
      </c>
      <c r="G24" s="183">
        <v>18.26</v>
      </c>
      <c r="H24" s="184">
        <v>0</v>
      </c>
      <c r="I24" s="184">
        <v>0</v>
      </c>
      <c r="J24" s="184">
        <v>0</v>
      </c>
      <c r="K24" s="186">
        <f t="shared" si="2"/>
        <v>40.39</v>
      </c>
      <c r="L24" s="186">
        <f t="shared" si="1"/>
        <v>38.269999999999996</v>
      </c>
      <c r="M24" s="186">
        <f t="shared" si="1"/>
        <v>34.67</v>
      </c>
    </row>
    <row r="25" spans="1:13" ht="12.75">
      <c r="A25" s="182" t="s">
        <v>72</v>
      </c>
      <c r="B25" s="184">
        <v>0</v>
      </c>
      <c r="C25" s="184">
        <v>0</v>
      </c>
      <c r="D25" s="184">
        <v>0</v>
      </c>
      <c r="E25" s="184">
        <v>0</v>
      </c>
      <c r="F25" s="183">
        <v>0</v>
      </c>
      <c r="G25" s="183">
        <v>0</v>
      </c>
      <c r="H25" s="184">
        <v>0</v>
      </c>
      <c r="I25" s="184">
        <v>0</v>
      </c>
      <c r="J25" s="184">
        <v>0</v>
      </c>
      <c r="K25" s="186">
        <f t="shared" si="2"/>
        <v>0</v>
      </c>
      <c r="L25" s="186">
        <f t="shared" si="1"/>
        <v>0</v>
      </c>
      <c r="M25" s="186">
        <f t="shared" si="1"/>
        <v>0</v>
      </c>
    </row>
    <row r="26" spans="1:13" ht="12.75">
      <c r="A26" s="182" t="s">
        <v>71</v>
      </c>
      <c r="B26" s="184">
        <v>0</v>
      </c>
      <c r="C26" s="184">
        <v>0</v>
      </c>
      <c r="D26" s="184">
        <v>0</v>
      </c>
      <c r="E26" s="184">
        <v>0</v>
      </c>
      <c r="F26" s="184">
        <v>0</v>
      </c>
      <c r="G26" s="184">
        <v>0</v>
      </c>
      <c r="H26" s="184">
        <v>0</v>
      </c>
      <c r="I26" s="184">
        <v>0</v>
      </c>
      <c r="J26" s="184">
        <v>0</v>
      </c>
      <c r="K26" s="186">
        <f t="shared" si="2"/>
        <v>0</v>
      </c>
      <c r="L26" s="186">
        <f t="shared" si="1"/>
        <v>0</v>
      </c>
      <c r="M26" s="186">
        <f t="shared" si="1"/>
        <v>0</v>
      </c>
    </row>
    <row r="27" spans="1:13" ht="12.75">
      <c r="A27" s="182" t="s">
        <v>70</v>
      </c>
      <c r="B27" s="187" t="s">
        <v>56</v>
      </c>
      <c r="C27" s="187" t="s">
        <v>56</v>
      </c>
      <c r="D27" s="187" t="s">
        <v>56</v>
      </c>
      <c r="E27" s="187" t="s">
        <v>56</v>
      </c>
      <c r="F27" s="187" t="s">
        <v>56</v>
      </c>
      <c r="G27" s="187" t="s">
        <v>56</v>
      </c>
      <c r="H27" s="187" t="s">
        <v>56</v>
      </c>
      <c r="I27" s="187" t="s">
        <v>56</v>
      </c>
      <c r="J27" s="183">
        <v>0</v>
      </c>
      <c r="K27" s="186" t="s">
        <v>56</v>
      </c>
      <c r="L27" s="186" t="s">
        <v>56</v>
      </c>
      <c r="M27" s="186">
        <f t="shared" si="1"/>
        <v>0</v>
      </c>
    </row>
    <row r="28" spans="1:13" ht="12.75">
      <c r="A28" s="182" t="s">
        <v>69</v>
      </c>
      <c r="B28" s="183">
        <v>0.68</v>
      </c>
      <c r="C28" s="183">
        <v>0.69</v>
      </c>
      <c r="D28" s="183">
        <v>0.38</v>
      </c>
      <c r="E28" s="183">
        <v>0.27</v>
      </c>
      <c r="F28" s="183">
        <v>0.24</v>
      </c>
      <c r="G28" s="183">
        <v>0.26</v>
      </c>
      <c r="H28" s="184">
        <v>0</v>
      </c>
      <c r="I28" s="184">
        <v>0</v>
      </c>
      <c r="J28" s="184">
        <v>0</v>
      </c>
      <c r="K28" s="186">
        <f t="shared" si="2"/>
        <v>0.9500000000000001</v>
      </c>
      <c r="L28" s="186">
        <f t="shared" si="1"/>
        <v>0.9299999999999999</v>
      </c>
      <c r="M28" s="186">
        <f t="shared" si="1"/>
        <v>0.64</v>
      </c>
    </row>
    <row r="29" spans="1:13" ht="12.75">
      <c r="A29" s="182" t="s">
        <v>68</v>
      </c>
      <c r="B29" s="184">
        <v>0</v>
      </c>
      <c r="C29" s="187" t="s">
        <v>56</v>
      </c>
      <c r="D29" s="183">
        <v>0</v>
      </c>
      <c r="E29" s="187" t="s">
        <v>56</v>
      </c>
      <c r="F29" s="187" t="s">
        <v>56</v>
      </c>
      <c r="G29" s="183">
        <v>0</v>
      </c>
      <c r="H29" s="184">
        <v>0</v>
      </c>
      <c r="I29" s="187" t="s">
        <v>56</v>
      </c>
      <c r="J29" s="183">
        <v>0</v>
      </c>
      <c r="K29" s="186">
        <f t="shared" si="2"/>
        <v>0</v>
      </c>
      <c r="L29" s="186">
        <f t="shared" si="1"/>
        <v>0</v>
      </c>
      <c r="M29" s="186">
        <f t="shared" si="1"/>
        <v>0</v>
      </c>
    </row>
    <row r="30" spans="1:13" ht="12.75">
      <c r="A30" s="182" t="s">
        <v>67</v>
      </c>
      <c r="B30" s="184">
        <v>0</v>
      </c>
      <c r="C30" s="184">
        <v>0</v>
      </c>
      <c r="D30" s="184">
        <v>0</v>
      </c>
      <c r="E30" s="183">
        <v>190.2</v>
      </c>
      <c r="F30" s="183">
        <v>212.73</v>
      </c>
      <c r="G30" s="183">
        <v>227.35</v>
      </c>
      <c r="H30" s="184">
        <v>0</v>
      </c>
      <c r="I30" s="184">
        <v>0</v>
      </c>
      <c r="J30" s="184">
        <v>0</v>
      </c>
      <c r="K30" s="186">
        <f t="shared" si="2"/>
        <v>190.2</v>
      </c>
      <c r="L30" s="186">
        <f t="shared" si="1"/>
        <v>212.73</v>
      </c>
      <c r="M30" s="186">
        <f t="shared" si="1"/>
        <v>227.35</v>
      </c>
    </row>
    <row r="31" spans="1:13" ht="12.75">
      <c r="A31" s="182" t="s">
        <v>66</v>
      </c>
      <c r="B31" s="183">
        <v>3.9</v>
      </c>
      <c r="C31" s="183">
        <v>4.73</v>
      </c>
      <c r="D31" s="183">
        <v>4.6</v>
      </c>
      <c r="E31" s="183">
        <v>11.79</v>
      </c>
      <c r="F31" s="183">
        <v>12.57</v>
      </c>
      <c r="G31" s="183">
        <v>11.8</v>
      </c>
      <c r="H31" s="183">
        <v>0</v>
      </c>
      <c r="I31" s="183">
        <v>0</v>
      </c>
      <c r="J31" s="183">
        <v>0</v>
      </c>
      <c r="K31" s="186">
        <f t="shared" si="2"/>
        <v>15.69</v>
      </c>
      <c r="L31" s="186">
        <f t="shared" si="1"/>
        <v>17.3</v>
      </c>
      <c r="M31" s="186">
        <f t="shared" si="1"/>
        <v>16.4</v>
      </c>
    </row>
    <row r="32" spans="1:13" ht="12.75">
      <c r="A32" s="182" t="s">
        <v>65</v>
      </c>
      <c r="B32" s="183">
        <v>0.14</v>
      </c>
      <c r="C32" s="183">
        <v>0.14</v>
      </c>
      <c r="D32" s="183">
        <v>0.13</v>
      </c>
      <c r="E32" s="183">
        <v>1.3</v>
      </c>
      <c r="F32" s="183">
        <v>1.49</v>
      </c>
      <c r="G32" s="183">
        <v>1.61</v>
      </c>
      <c r="H32" s="183">
        <v>0</v>
      </c>
      <c r="I32" s="183">
        <v>0</v>
      </c>
      <c r="J32" s="183">
        <v>0</v>
      </c>
      <c r="K32" s="186">
        <f t="shared" si="2"/>
        <v>1.44</v>
      </c>
      <c r="L32" s="186">
        <f t="shared" si="1"/>
        <v>1.63</v>
      </c>
      <c r="M32" s="186">
        <f t="shared" si="1"/>
        <v>1.7400000000000002</v>
      </c>
    </row>
    <row r="33" spans="1:13" ht="12.75">
      <c r="A33" s="182" t="s">
        <v>64</v>
      </c>
      <c r="B33" s="183">
        <v>21.67</v>
      </c>
      <c r="C33" s="183">
        <v>24.29</v>
      </c>
      <c r="D33" s="183">
        <v>24.22</v>
      </c>
      <c r="E33" s="183">
        <v>13.46</v>
      </c>
      <c r="F33" s="183">
        <v>12.74</v>
      </c>
      <c r="G33" s="183">
        <v>13.09</v>
      </c>
      <c r="H33" s="183">
        <v>0</v>
      </c>
      <c r="I33" s="183">
        <v>0</v>
      </c>
      <c r="J33" s="183">
        <v>0</v>
      </c>
      <c r="K33" s="186">
        <f t="shared" si="2"/>
        <v>35.13</v>
      </c>
      <c r="L33" s="186">
        <f t="shared" si="1"/>
        <v>37.03</v>
      </c>
      <c r="M33" s="186">
        <f t="shared" si="1"/>
        <v>37.31</v>
      </c>
    </row>
    <row r="34" spans="1:13" ht="12.75">
      <c r="A34" s="182" t="s">
        <v>63</v>
      </c>
      <c r="B34" s="183">
        <v>14.35</v>
      </c>
      <c r="C34" s="183">
        <v>15.76</v>
      </c>
      <c r="D34" s="183">
        <v>18.12</v>
      </c>
      <c r="E34" s="183">
        <v>3.37</v>
      </c>
      <c r="F34" s="183">
        <v>4.68</v>
      </c>
      <c r="G34" s="183">
        <v>7.12</v>
      </c>
      <c r="H34" s="183">
        <v>0.96</v>
      </c>
      <c r="I34" s="183">
        <v>1.11</v>
      </c>
      <c r="J34" s="183">
        <v>1.28</v>
      </c>
      <c r="K34" s="186">
        <f t="shared" si="2"/>
        <v>18.68</v>
      </c>
      <c r="L34" s="186">
        <f t="shared" si="1"/>
        <v>21.549999999999997</v>
      </c>
      <c r="M34" s="186">
        <f t="shared" si="1"/>
        <v>26.520000000000003</v>
      </c>
    </row>
    <row r="35" spans="1:13" ht="12.75">
      <c r="A35" s="182" t="s">
        <v>62</v>
      </c>
      <c r="B35" s="184">
        <v>0</v>
      </c>
      <c r="C35" s="183">
        <v>0</v>
      </c>
      <c r="D35" s="184">
        <v>0</v>
      </c>
      <c r="E35" s="184">
        <v>0</v>
      </c>
      <c r="F35" s="183">
        <v>0</v>
      </c>
      <c r="G35" s="184">
        <v>0</v>
      </c>
      <c r="H35" s="184">
        <v>0</v>
      </c>
      <c r="I35" s="183">
        <v>0</v>
      </c>
      <c r="J35" s="184">
        <v>0</v>
      </c>
      <c r="K35" s="186">
        <f t="shared" si="2"/>
        <v>0</v>
      </c>
      <c r="L35" s="186">
        <f t="shared" si="1"/>
        <v>0</v>
      </c>
      <c r="M35" s="186">
        <f t="shared" si="1"/>
        <v>0</v>
      </c>
    </row>
    <row r="36" spans="1:13" ht="12.75">
      <c r="A36" s="182" t="s">
        <v>61</v>
      </c>
      <c r="B36" s="183">
        <v>4.84</v>
      </c>
      <c r="C36" s="183">
        <v>5.08</v>
      </c>
      <c r="D36" s="183">
        <v>5.64</v>
      </c>
      <c r="E36" s="187" t="s">
        <v>56</v>
      </c>
      <c r="F36" s="184">
        <v>0</v>
      </c>
      <c r="G36" s="187" t="s">
        <v>56</v>
      </c>
      <c r="H36" s="184">
        <v>0</v>
      </c>
      <c r="I36" s="184">
        <v>0</v>
      </c>
      <c r="J36" s="187" t="s">
        <v>56</v>
      </c>
      <c r="K36" s="186">
        <f t="shared" si="2"/>
        <v>4.84</v>
      </c>
      <c r="L36" s="186">
        <f t="shared" si="1"/>
        <v>5.08</v>
      </c>
      <c r="M36" s="186">
        <f t="shared" si="1"/>
        <v>5.64</v>
      </c>
    </row>
    <row r="37" spans="1:13" ht="12.75">
      <c r="A37" s="182" t="s">
        <v>60</v>
      </c>
      <c r="B37" s="183">
        <v>0</v>
      </c>
      <c r="C37" s="184">
        <v>0</v>
      </c>
      <c r="D37" s="183">
        <v>0</v>
      </c>
      <c r="E37" s="183">
        <v>0</v>
      </c>
      <c r="F37" s="184">
        <v>0</v>
      </c>
      <c r="G37" s="183">
        <v>0</v>
      </c>
      <c r="H37" s="183">
        <v>0</v>
      </c>
      <c r="I37" s="184">
        <v>0</v>
      </c>
      <c r="J37" s="183">
        <v>0</v>
      </c>
      <c r="K37" s="186">
        <f t="shared" si="2"/>
        <v>0</v>
      </c>
      <c r="L37" s="186">
        <f t="shared" si="1"/>
        <v>0</v>
      </c>
      <c r="M37" s="186">
        <f t="shared" si="1"/>
        <v>0</v>
      </c>
    </row>
    <row r="38" spans="1:13" ht="12.75">
      <c r="A38" s="182" t="s">
        <v>59</v>
      </c>
      <c r="B38" s="183">
        <v>0</v>
      </c>
      <c r="C38" s="183">
        <v>0</v>
      </c>
      <c r="D38" s="183">
        <v>0</v>
      </c>
      <c r="E38" s="183">
        <v>0</v>
      </c>
      <c r="F38" s="183">
        <v>0</v>
      </c>
      <c r="G38" s="183">
        <v>0</v>
      </c>
      <c r="H38" s="183">
        <v>0</v>
      </c>
      <c r="I38" s="183">
        <v>0</v>
      </c>
      <c r="J38" s="183">
        <v>0</v>
      </c>
      <c r="K38" s="186">
        <f t="shared" si="2"/>
        <v>0</v>
      </c>
      <c r="L38" s="186">
        <f t="shared" si="1"/>
        <v>0</v>
      </c>
      <c r="M38" s="186">
        <f t="shared" si="1"/>
        <v>0</v>
      </c>
    </row>
    <row r="39" spans="1:13" ht="12.75">
      <c r="A39" s="182" t="s">
        <v>58</v>
      </c>
      <c r="B39" s="183">
        <v>0</v>
      </c>
      <c r="C39" s="183">
        <v>0</v>
      </c>
      <c r="D39" s="183">
        <v>0</v>
      </c>
      <c r="E39" s="183">
        <v>0</v>
      </c>
      <c r="F39" s="183">
        <v>0</v>
      </c>
      <c r="G39" s="183">
        <v>0</v>
      </c>
      <c r="H39" s="183">
        <v>0</v>
      </c>
      <c r="I39" s="183">
        <v>0</v>
      </c>
      <c r="J39" s="183">
        <v>0</v>
      </c>
      <c r="K39" s="186">
        <f t="shared" si="2"/>
        <v>0</v>
      </c>
      <c r="L39" s="186">
        <f t="shared" si="1"/>
        <v>0</v>
      </c>
      <c r="M39" s="186">
        <f t="shared" si="1"/>
        <v>0</v>
      </c>
    </row>
    <row r="40" spans="1:13" ht="12.75">
      <c r="A40" s="182" t="s">
        <v>113</v>
      </c>
      <c r="B40" s="187" t="s">
        <v>56</v>
      </c>
      <c r="C40" s="184">
        <v>0</v>
      </c>
      <c r="D40" s="187" t="s">
        <v>56</v>
      </c>
      <c r="E40" s="187" t="s">
        <v>56</v>
      </c>
      <c r="F40" s="184">
        <v>0</v>
      </c>
      <c r="G40" s="187" t="s">
        <v>56</v>
      </c>
      <c r="H40" s="187" t="s">
        <v>56</v>
      </c>
      <c r="I40" s="184">
        <v>0</v>
      </c>
      <c r="J40" s="187" t="s">
        <v>56</v>
      </c>
      <c r="K40" s="186" t="s">
        <v>56</v>
      </c>
      <c r="L40" s="186">
        <f t="shared" si="1"/>
        <v>0</v>
      </c>
      <c r="M40" s="186" t="s">
        <v>56</v>
      </c>
    </row>
    <row r="41" spans="1:13" ht="12.75">
      <c r="A41" s="182" t="s">
        <v>114</v>
      </c>
      <c r="B41" s="187" t="s">
        <v>56</v>
      </c>
      <c r="C41" s="187" t="s">
        <v>56</v>
      </c>
      <c r="D41" s="187" t="s">
        <v>56</v>
      </c>
      <c r="E41" s="187" t="s">
        <v>56</v>
      </c>
      <c r="F41" s="187" t="s">
        <v>56</v>
      </c>
      <c r="G41" s="183">
        <v>0.3</v>
      </c>
      <c r="H41" s="187" t="s">
        <v>56</v>
      </c>
      <c r="I41" s="187" t="s">
        <v>56</v>
      </c>
      <c r="J41" s="184">
        <v>0</v>
      </c>
      <c r="K41" s="186" t="s">
        <v>56</v>
      </c>
      <c r="L41" s="186" t="s">
        <v>56</v>
      </c>
      <c r="M41" s="186">
        <f t="shared" si="1"/>
        <v>0.3</v>
      </c>
    </row>
    <row r="42" spans="1:13" ht="12.75">
      <c r="A42" s="182" t="s">
        <v>115</v>
      </c>
      <c r="B42" s="187" t="s">
        <v>56</v>
      </c>
      <c r="C42" s="183">
        <v>25.6</v>
      </c>
      <c r="D42" s="183">
        <v>32</v>
      </c>
      <c r="E42" s="187" t="s">
        <v>56</v>
      </c>
      <c r="F42" s="183">
        <v>46.4</v>
      </c>
      <c r="G42" s="183">
        <v>50.6</v>
      </c>
      <c r="H42" s="187" t="s">
        <v>56</v>
      </c>
      <c r="I42" s="183">
        <v>1.2</v>
      </c>
      <c r="J42" s="183">
        <v>1.6</v>
      </c>
      <c r="K42" s="186" t="s">
        <v>56</v>
      </c>
      <c r="L42" s="186">
        <f t="shared" si="1"/>
        <v>73.2</v>
      </c>
      <c r="M42" s="186">
        <f t="shared" si="1"/>
        <v>84.19999999999999</v>
      </c>
    </row>
    <row r="44" ht="12.75">
      <c r="A44" s="180" t="s">
        <v>57</v>
      </c>
    </row>
    <row r="45" ht="12.75">
      <c r="A45" s="180" t="s">
        <v>56</v>
      </c>
    </row>
  </sheetData>
  <mergeCells count="4">
    <mergeCell ref="K8:M9"/>
    <mergeCell ref="B9:D9"/>
    <mergeCell ref="E9:G9"/>
    <mergeCell ref="H9:J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B2:N276"/>
  <sheetViews>
    <sheetView showGridLines="0" workbookViewId="0" topLeftCell="A1">
      <selection activeCell="H8" sqref="H8"/>
    </sheetView>
  </sheetViews>
  <sheetFormatPr defaultColWidth="9.140625" defaultRowHeight="12.75"/>
  <cols>
    <col min="1" max="1" width="9.140625" style="41" customWidth="1"/>
    <col min="2" max="2" width="9.8515625" style="41" bestFit="1" customWidth="1"/>
    <col min="3" max="3" width="11.8515625" style="41" customWidth="1"/>
    <col min="4" max="4" width="10.00390625" style="41" bestFit="1" customWidth="1"/>
    <col min="5" max="5" width="11.00390625" style="41" bestFit="1" customWidth="1"/>
    <col min="6" max="8" width="10.00390625" style="41" bestFit="1" customWidth="1"/>
    <col min="9" max="10" width="10.421875" style="41" customWidth="1"/>
    <col min="11" max="11" width="10.00390625" style="41" bestFit="1" customWidth="1"/>
    <col min="12" max="12" width="9.8515625" style="41" customWidth="1"/>
    <col min="13" max="13" width="11.00390625" style="41" customWidth="1"/>
    <col min="14" max="14" width="10.140625" style="41" customWidth="1"/>
    <col min="15" max="15" width="13.8515625" style="41" customWidth="1"/>
    <col min="16" max="16" width="9.8515625" style="41" bestFit="1" customWidth="1"/>
    <col min="17" max="18" width="12.28125" style="41" customWidth="1"/>
    <col min="19" max="20" width="11.140625" style="41" customWidth="1"/>
    <col min="21" max="29" width="11.00390625" style="41" customWidth="1"/>
    <col min="30" max="30" width="9.140625" style="41" customWidth="1"/>
    <col min="31" max="31" width="9.28125" style="41" bestFit="1" customWidth="1"/>
    <col min="32" max="34" width="9.140625" style="41" customWidth="1"/>
    <col min="35" max="43" width="12.140625" style="41" customWidth="1"/>
    <col min="44" max="16384" width="9.140625" style="41" customWidth="1"/>
  </cols>
  <sheetData>
    <row r="1" ht="12.75"/>
    <row r="2" spans="2:13" ht="12.75">
      <c r="B2" s="292" t="s">
        <v>235</v>
      </c>
      <c r="C2" s="292"/>
      <c r="D2" s="292"/>
      <c r="E2" s="292"/>
      <c r="F2" s="292"/>
      <c r="G2" s="292"/>
      <c r="H2" s="292"/>
      <c r="I2" s="292"/>
      <c r="J2" s="292"/>
      <c r="K2" s="292"/>
      <c r="L2" s="292"/>
      <c r="M2" s="292"/>
    </row>
    <row r="3" spans="2:13" ht="12.75">
      <c r="B3" s="293" t="s">
        <v>313</v>
      </c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</row>
    <row r="4" ht="12.75"/>
    <row r="5" spans="2:13" ht="12.75">
      <c r="B5" s="294" t="s">
        <v>146</v>
      </c>
      <c r="C5" s="294"/>
      <c r="D5" s="294"/>
      <c r="E5" s="294"/>
      <c r="F5" s="294"/>
      <c r="G5" s="294"/>
      <c r="H5" s="294"/>
      <c r="I5" s="294"/>
      <c r="J5" s="294"/>
      <c r="K5" s="294"/>
      <c r="L5" s="294"/>
      <c r="M5" s="294"/>
    </row>
    <row r="6" spans="2:13" ht="12.75">
      <c r="B6" s="296"/>
      <c r="C6" s="296"/>
      <c r="D6" s="296"/>
      <c r="E6" s="296"/>
      <c r="F6" s="296"/>
      <c r="G6" s="296"/>
      <c r="H6" s="296"/>
      <c r="I6" s="296"/>
      <c r="J6" s="296"/>
      <c r="K6" s="296"/>
      <c r="L6" s="296"/>
      <c r="M6" s="296"/>
    </row>
    <row r="7" spans="2:13" ht="12.75">
      <c r="B7" s="295" t="s">
        <v>344</v>
      </c>
      <c r="C7" s="295"/>
      <c r="D7" s="295"/>
      <c r="E7" s="295"/>
      <c r="F7" s="295"/>
      <c r="G7" s="295"/>
      <c r="H7" s="295"/>
      <c r="I7" s="295"/>
      <c r="J7" s="295"/>
      <c r="K7" s="295"/>
      <c r="L7" s="295"/>
      <c r="M7" s="295"/>
    </row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spans="2:13" ht="12" customHeight="1">
      <c r="B27" s="294"/>
      <c r="C27" s="294"/>
      <c r="D27" s="294"/>
      <c r="E27" s="294"/>
      <c r="F27" s="294"/>
      <c r="G27" s="294"/>
      <c r="H27" s="294"/>
      <c r="I27" s="294"/>
      <c r="J27" s="294"/>
      <c r="K27" s="294"/>
      <c r="L27" s="294"/>
      <c r="M27" s="294"/>
    </row>
    <row r="28" spans="2:13" ht="12" customHeight="1">
      <c r="B28" s="296"/>
      <c r="C28" s="296"/>
      <c r="D28" s="296"/>
      <c r="E28" s="296"/>
      <c r="F28" s="296"/>
      <c r="G28" s="296"/>
      <c r="H28" s="296"/>
      <c r="I28" s="296"/>
      <c r="J28" s="296"/>
      <c r="K28" s="296"/>
      <c r="L28" s="296"/>
      <c r="M28" s="296"/>
    </row>
    <row r="29" spans="2:13" ht="18" customHeight="1">
      <c r="B29" s="295"/>
      <c r="C29" s="295"/>
      <c r="D29" s="295"/>
      <c r="E29" s="295"/>
      <c r="F29" s="295"/>
      <c r="G29" s="295"/>
      <c r="H29" s="295"/>
      <c r="I29" s="295"/>
      <c r="J29" s="295"/>
      <c r="K29" s="295"/>
      <c r="L29" s="295"/>
      <c r="M29" s="295"/>
    </row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259" spans="9:14" ht="12.75">
      <c r="I259" s="42"/>
      <c r="J259" s="42"/>
      <c r="K259" s="42"/>
      <c r="L259" s="42"/>
      <c r="M259" s="42"/>
      <c r="N259" s="42"/>
    </row>
    <row r="260" spans="9:14" ht="12.75">
      <c r="I260" s="42"/>
      <c r="J260" s="42"/>
      <c r="K260" s="42"/>
      <c r="L260" s="42"/>
      <c r="M260" s="42"/>
      <c r="N260" s="42"/>
    </row>
    <row r="261" spans="9:14" ht="12.75">
      <c r="I261" s="42"/>
      <c r="J261" s="42"/>
      <c r="K261" s="42"/>
      <c r="L261" s="42"/>
      <c r="M261" s="42"/>
      <c r="N261" s="42"/>
    </row>
    <row r="262" spans="9:14" ht="12.75">
      <c r="I262" s="42"/>
      <c r="J262" s="42"/>
      <c r="K262" s="42"/>
      <c r="L262" s="42"/>
      <c r="M262" s="42"/>
      <c r="N262" s="42"/>
    </row>
    <row r="263" spans="9:14" ht="12.75">
      <c r="I263" s="42"/>
      <c r="J263" s="42"/>
      <c r="K263" s="42"/>
      <c r="L263" s="42"/>
      <c r="M263" s="42"/>
      <c r="N263" s="42"/>
    </row>
    <row r="264" spans="9:14" ht="12.75">
      <c r="I264" s="42"/>
      <c r="J264" s="42"/>
      <c r="K264" s="42"/>
      <c r="L264" s="42"/>
      <c r="M264" s="42"/>
      <c r="N264" s="42"/>
    </row>
    <row r="265" spans="9:14" ht="12.75">
      <c r="I265" s="42"/>
      <c r="J265" s="42"/>
      <c r="K265" s="42"/>
      <c r="L265" s="42"/>
      <c r="M265" s="42"/>
      <c r="N265" s="42"/>
    </row>
    <row r="266" spans="9:14" ht="12.75">
      <c r="I266" s="42"/>
      <c r="J266" s="42"/>
      <c r="K266" s="42"/>
      <c r="L266" s="42"/>
      <c r="M266" s="42"/>
      <c r="N266" s="42"/>
    </row>
    <row r="267" spans="9:14" ht="12.75">
      <c r="I267" s="42"/>
      <c r="J267" s="42"/>
      <c r="K267" s="42"/>
      <c r="L267" s="42"/>
      <c r="M267" s="42"/>
      <c r="N267" s="42"/>
    </row>
    <row r="268" spans="9:14" ht="12.75">
      <c r="I268" s="42"/>
      <c r="J268" s="42"/>
      <c r="K268" s="42"/>
      <c r="L268" s="42"/>
      <c r="M268" s="42"/>
      <c r="N268" s="42"/>
    </row>
    <row r="269" spans="9:14" ht="12.75">
      <c r="I269" s="42"/>
      <c r="J269" s="42"/>
      <c r="K269" s="42"/>
      <c r="L269" s="42"/>
      <c r="M269" s="42"/>
      <c r="N269" s="42"/>
    </row>
    <row r="270" ht="12.75">
      <c r="N270" s="42"/>
    </row>
    <row r="271" ht="12.75">
      <c r="N271" s="42"/>
    </row>
    <row r="272" ht="12.75">
      <c r="N272" s="42"/>
    </row>
    <row r="273" ht="12.75">
      <c r="N273" s="42"/>
    </row>
    <row r="274" ht="12.75">
      <c r="N274" s="42"/>
    </row>
    <row r="275" ht="12.75">
      <c r="N275" s="42"/>
    </row>
    <row r="276" ht="12.75">
      <c r="N276" s="42"/>
    </row>
  </sheetData>
  <mergeCells count="8">
    <mergeCell ref="B2:M2"/>
    <mergeCell ref="B3:M3"/>
    <mergeCell ref="B27:M27"/>
    <mergeCell ref="B29:M29"/>
    <mergeCell ref="B28:M28"/>
    <mergeCell ref="B5:M5"/>
    <mergeCell ref="B6:M6"/>
    <mergeCell ref="B7:M7"/>
  </mergeCells>
  <printOptions/>
  <pageMargins left="0.7" right="0.7" top="0.75" bottom="0.75" header="0.3" footer="0.3"/>
  <pageSetup fitToHeight="1" fitToWidth="1" horizontalDpi="600" verticalDpi="600" orientation="portrait" paperSize="9" scale="72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AA301"/>
  <sheetViews>
    <sheetView showGridLines="0" workbookViewId="0" topLeftCell="A1">
      <selection activeCell="Q54" sqref="Q54"/>
    </sheetView>
  </sheetViews>
  <sheetFormatPr defaultColWidth="9.140625" defaultRowHeight="12.75"/>
  <cols>
    <col min="1" max="1" width="9.140625" style="188" customWidth="1"/>
    <col min="2" max="2" width="13.8515625" style="188" customWidth="1"/>
    <col min="3" max="10" width="10.8515625" style="188" customWidth="1"/>
    <col min="11" max="14" width="9.140625" style="188" customWidth="1"/>
    <col min="15" max="15" width="13.421875" style="188" customWidth="1"/>
    <col min="16" max="16" width="11.28125" style="188" bestFit="1" customWidth="1"/>
    <col min="17" max="17" width="15.57421875" style="188" bestFit="1" customWidth="1"/>
    <col min="18" max="18" width="16.140625" style="188" bestFit="1" customWidth="1"/>
    <col min="19" max="19" width="14.421875" style="188" customWidth="1"/>
    <col min="20" max="20" width="32.140625" style="188" bestFit="1" customWidth="1"/>
    <col min="21" max="16384" width="9.140625" style="188" customWidth="1"/>
  </cols>
  <sheetData>
    <row r="1" spans="1:5" ht="12.75">
      <c r="A1" s="230"/>
      <c r="C1" s="189"/>
      <c r="D1" s="189"/>
      <c r="E1" s="189"/>
    </row>
    <row r="3" ht="12.75">
      <c r="B3" s="190" t="s">
        <v>122</v>
      </c>
    </row>
    <row r="4" spans="2:8" ht="12.75">
      <c r="B4" s="191" t="s">
        <v>116</v>
      </c>
      <c r="C4" s="230"/>
      <c r="E4" s="189"/>
      <c r="F4" s="189"/>
      <c r="G4" s="189"/>
      <c r="H4" s="189"/>
    </row>
    <row r="5" spans="3:10" ht="12.75">
      <c r="C5" s="192"/>
      <c r="D5" s="193"/>
      <c r="E5" s="193"/>
      <c r="F5" s="193"/>
      <c r="G5" s="193"/>
      <c r="H5" s="193"/>
      <c r="I5" s="193"/>
      <c r="J5" s="193"/>
    </row>
    <row r="6" spans="2:13" ht="12.75">
      <c r="B6" s="326"/>
      <c r="C6" s="328" t="s">
        <v>53</v>
      </c>
      <c r="D6" s="330" t="s">
        <v>103</v>
      </c>
      <c r="E6" s="316" t="s">
        <v>117</v>
      </c>
      <c r="F6" s="316" t="s">
        <v>104</v>
      </c>
      <c r="G6" s="316" t="s">
        <v>118</v>
      </c>
      <c r="H6" s="316" t="s">
        <v>119</v>
      </c>
      <c r="I6" s="316" t="s">
        <v>120</v>
      </c>
      <c r="J6" s="318" t="s">
        <v>121</v>
      </c>
      <c r="M6" s="188" t="s">
        <v>123</v>
      </c>
    </row>
    <row r="7" spans="2:13" ht="15" customHeight="1">
      <c r="B7" s="327"/>
      <c r="C7" s="329"/>
      <c r="D7" s="331"/>
      <c r="E7" s="317"/>
      <c r="F7" s="317"/>
      <c r="G7" s="317"/>
      <c r="H7" s="317"/>
      <c r="I7" s="317"/>
      <c r="J7" s="319"/>
      <c r="M7" s="188" t="s">
        <v>124</v>
      </c>
    </row>
    <row r="8" spans="2:12" ht="12.75">
      <c r="B8" s="194" t="s">
        <v>52</v>
      </c>
      <c r="C8" s="195">
        <v>1289691</v>
      </c>
      <c r="D8" s="195">
        <v>449628.69</v>
      </c>
      <c r="E8" s="196">
        <v>104611</v>
      </c>
      <c r="F8" s="196">
        <v>199122</v>
      </c>
      <c r="G8" s="196">
        <v>67594</v>
      </c>
      <c r="H8" s="196">
        <v>267255</v>
      </c>
      <c r="I8" s="196">
        <v>54866</v>
      </c>
      <c r="J8" s="196">
        <v>146614</v>
      </c>
      <c r="K8" s="197"/>
      <c r="L8" s="197"/>
    </row>
    <row r="9" spans="2:20" ht="12.75">
      <c r="B9" s="198" t="s">
        <v>85</v>
      </c>
      <c r="C9" s="199">
        <v>14716</v>
      </c>
      <c r="D9" s="200">
        <v>6398.2</v>
      </c>
      <c r="E9" s="201">
        <v>8317.59</v>
      </c>
      <c r="F9" s="201" t="s">
        <v>56</v>
      </c>
      <c r="G9" s="201" t="s">
        <v>56</v>
      </c>
      <c r="H9" s="201">
        <v>0</v>
      </c>
      <c r="I9" s="201">
        <v>0</v>
      </c>
      <c r="J9" s="201">
        <v>0</v>
      </c>
      <c r="K9" s="197"/>
      <c r="L9" s="197"/>
      <c r="M9" s="322" t="s">
        <v>125</v>
      </c>
      <c r="N9" s="323"/>
      <c r="O9" s="323"/>
      <c r="P9" s="323"/>
      <c r="Q9" s="323"/>
      <c r="R9" s="202"/>
      <c r="S9" s="203"/>
      <c r="T9" s="204"/>
    </row>
    <row r="10" spans="2:19" ht="12.75">
      <c r="B10" s="205" t="s">
        <v>84</v>
      </c>
      <c r="C10" s="206">
        <v>13074</v>
      </c>
      <c r="D10" s="207">
        <v>5239.1</v>
      </c>
      <c r="E10" s="208">
        <v>540.03</v>
      </c>
      <c r="F10" s="208">
        <v>4352</v>
      </c>
      <c r="G10" s="208">
        <v>2943</v>
      </c>
      <c r="H10" s="208">
        <v>0</v>
      </c>
      <c r="I10" s="208">
        <v>0</v>
      </c>
      <c r="J10" s="208">
        <v>0</v>
      </c>
      <c r="K10" s="197"/>
      <c r="L10" s="197"/>
      <c r="M10" s="323"/>
      <c r="N10" s="323"/>
      <c r="O10" s="323"/>
      <c r="P10" s="323"/>
      <c r="Q10" s="323"/>
      <c r="R10" s="209"/>
      <c r="S10" s="203"/>
    </row>
    <row r="11" spans="2:19" ht="12.75">
      <c r="B11" s="205" t="s">
        <v>83</v>
      </c>
      <c r="C11" s="206">
        <v>13911</v>
      </c>
      <c r="D11" s="207">
        <v>10487.01</v>
      </c>
      <c r="E11" s="208">
        <v>1025.96</v>
      </c>
      <c r="F11" s="208">
        <v>761</v>
      </c>
      <c r="G11" s="208">
        <v>1637</v>
      </c>
      <c r="H11" s="208">
        <v>0</v>
      </c>
      <c r="I11" s="208">
        <v>0</v>
      </c>
      <c r="J11" s="208">
        <v>0</v>
      </c>
      <c r="K11" s="197"/>
      <c r="L11" s="197"/>
      <c r="M11" s="323"/>
      <c r="N11" s="323"/>
      <c r="O11" s="323"/>
      <c r="P11" s="323"/>
      <c r="Q11" s="323"/>
      <c r="R11" s="202"/>
      <c r="S11" s="203"/>
    </row>
    <row r="12" spans="2:19" ht="12.75">
      <c r="B12" s="205" t="s">
        <v>82</v>
      </c>
      <c r="C12" s="206">
        <v>1710</v>
      </c>
      <c r="D12" s="207">
        <v>1347.53</v>
      </c>
      <c r="E12" s="208">
        <v>362.67</v>
      </c>
      <c r="F12" s="208">
        <v>0</v>
      </c>
      <c r="G12" s="208">
        <v>0</v>
      </c>
      <c r="H12" s="208">
        <v>0</v>
      </c>
      <c r="I12" s="208">
        <v>0</v>
      </c>
      <c r="J12" s="208">
        <v>0</v>
      </c>
      <c r="K12" s="197"/>
      <c r="L12" s="197"/>
      <c r="M12" s="323"/>
      <c r="N12" s="323"/>
      <c r="O12" s="323"/>
      <c r="P12" s="323"/>
      <c r="Q12" s="323"/>
      <c r="R12" s="202"/>
      <c r="S12" s="203"/>
    </row>
    <row r="13" spans="2:19" ht="12.75">
      <c r="B13" s="205" t="s">
        <v>127</v>
      </c>
      <c r="C13" s="206">
        <v>33671</v>
      </c>
      <c r="D13" s="207">
        <v>31738.05</v>
      </c>
      <c r="E13" s="208">
        <v>1932.71</v>
      </c>
      <c r="F13" s="208">
        <v>0</v>
      </c>
      <c r="G13" s="208">
        <v>0</v>
      </c>
      <c r="H13" s="208">
        <v>0</v>
      </c>
      <c r="I13" s="208">
        <v>0</v>
      </c>
      <c r="J13" s="208">
        <v>0</v>
      </c>
      <c r="K13" s="197"/>
      <c r="L13" s="197"/>
      <c r="M13" s="323"/>
      <c r="N13" s="323"/>
      <c r="O13" s="323"/>
      <c r="P13" s="323"/>
      <c r="Q13" s="323"/>
      <c r="R13" s="202"/>
      <c r="S13" s="203"/>
    </row>
    <row r="14" spans="2:19" ht="12.75">
      <c r="B14" s="205" t="s">
        <v>80</v>
      </c>
      <c r="C14" s="206">
        <v>600</v>
      </c>
      <c r="D14" s="207">
        <v>600</v>
      </c>
      <c r="E14" s="208">
        <v>0</v>
      </c>
      <c r="F14" s="208">
        <v>0</v>
      </c>
      <c r="G14" s="208">
        <v>0</v>
      </c>
      <c r="H14" s="208">
        <v>0</v>
      </c>
      <c r="I14" s="208">
        <v>0</v>
      </c>
      <c r="J14" s="208">
        <v>0</v>
      </c>
      <c r="K14" s="197"/>
      <c r="L14" s="197"/>
      <c r="M14" s="324" t="s">
        <v>126</v>
      </c>
      <c r="N14" s="325"/>
      <c r="O14" s="325"/>
      <c r="P14" s="325"/>
      <c r="Q14" s="325"/>
      <c r="R14" s="202"/>
      <c r="S14" s="203"/>
    </row>
    <row r="15" spans="2:19" ht="12.75">
      <c r="B15" s="205" t="s">
        <v>79</v>
      </c>
      <c r="C15" s="206">
        <v>616</v>
      </c>
      <c r="D15" s="207">
        <v>615.53</v>
      </c>
      <c r="E15" s="208" t="s">
        <v>56</v>
      </c>
      <c r="F15" s="208">
        <v>0</v>
      </c>
      <c r="G15" s="208">
        <v>0</v>
      </c>
      <c r="H15" s="208">
        <v>0</v>
      </c>
      <c r="I15" s="208">
        <v>0</v>
      </c>
      <c r="J15" s="208">
        <v>0</v>
      </c>
      <c r="K15" s="197"/>
      <c r="L15" s="197"/>
      <c r="M15" s="325"/>
      <c r="N15" s="325"/>
      <c r="O15" s="325"/>
      <c r="P15" s="325"/>
      <c r="Q15" s="325"/>
      <c r="R15" s="202"/>
      <c r="S15" s="203"/>
    </row>
    <row r="16" spans="2:19" ht="12.75">
      <c r="B16" s="205" t="s">
        <v>78</v>
      </c>
      <c r="C16" s="206">
        <v>85290</v>
      </c>
      <c r="D16" s="207">
        <v>8703.93</v>
      </c>
      <c r="E16" s="208">
        <v>3211.64</v>
      </c>
      <c r="F16" s="208">
        <v>32229</v>
      </c>
      <c r="G16" s="208">
        <v>4671</v>
      </c>
      <c r="H16" s="208">
        <v>27017.5</v>
      </c>
      <c r="I16" s="208">
        <v>3682</v>
      </c>
      <c r="J16" s="208">
        <v>5775</v>
      </c>
      <c r="K16" s="197"/>
      <c r="L16" s="197"/>
      <c r="R16" s="202"/>
      <c r="S16" s="203"/>
    </row>
    <row r="17" spans="2:19" ht="12.75">
      <c r="B17" s="205" t="s">
        <v>77</v>
      </c>
      <c r="C17" s="206">
        <v>432614</v>
      </c>
      <c r="D17" s="207">
        <v>26753.89</v>
      </c>
      <c r="E17" s="208">
        <v>21988.64</v>
      </c>
      <c r="F17" s="208">
        <v>77164</v>
      </c>
      <c r="G17" s="208">
        <v>20350</v>
      </c>
      <c r="H17" s="208">
        <v>149971.11</v>
      </c>
      <c r="I17" s="208">
        <v>33303</v>
      </c>
      <c r="J17" s="208">
        <v>103083</v>
      </c>
      <c r="K17" s="197"/>
      <c r="L17" s="197"/>
      <c r="R17" s="202"/>
      <c r="S17" s="203"/>
    </row>
    <row r="18" spans="2:19" ht="12.75">
      <c r="B18" s="205" t="s">
        <v>76</v>
      </c>
      <c r="C18" s="206">
        <v>68658</v>
      </c>
      <c r="D18" s="207">
        <v>36741.17</v>
      </c>
      <c r="E18" s="208">
        <v>5024.6</v>
      </c>
      <c r="F18" s="208">
        <v>10785</v>
      </c>
      <c r="G18" s="208">
        <v>12489</v>
      </c>
      <c r="H18" s="208">
        <v>801.58</v>
      </c>
      <c r="I18" s="208">
        <v>793</v>
      </c>
      <c r="J18" s="208">
        <v>2024</v>
      </c>
      <c r="K18" s="197"/>
      <c r="L18" s="197"/>
      <c r="R18" s="202"/>
      <c r="S18" s="203"/>
    </row>
    <row r="19" spans="2:19" ht="12.75">
      <c r="B19" s="205" t="s">
        <v>75</v>
      </c>
      <c r="C19" s="206">
        <v>8082</v>
      </c>
      <c r="D19" s="207">
        <v>4798.64</v>
      </c>
      <c r="E19" s="208">
        <v>554</v>
      </c>
      <c r="F19" s="208">
        <v>1042</v>
      </c>
      <c r="G19" s="208">
        <v>212</v>
      </c>
      <c r="H19" s="208" t="s">
        <v>56</v>
      </c>
      <c r="I19" s="208" t="s">
        <v>56</v>
      </c>
      <c r="J19" s="208">
        <v>1475</v>
      </c>
      <c r="K19" s="197"/>
      <c r="L19" s="197"/>
      <c r="R19" s="202"/>
      <c r="S19" s="203"/>
    </row>
    <row r="20" spans="2:19" ht="12.75">
      <c r="B20" s="205" t="s">
        <v>74</v>
      </c>
      <c r="C20" s="206">
        <v>285625</v>
      </c>
      <c r="D20" s="207">
        <v>52251.41</v>
      </c>
      <c r="E20" s="208">
        <v>30182.51</v>
      </c>
      <c r="F20" s="208">
        <v>62104</v>
      </c>
      <c r="G20" s="208">
        <v>16591</v>
      </c>
      <c r="H20" s="208">
        <v>77518.88</v>
      </c>
      <c r="I20" s="208">
        <v>15844</v>
      </c>
      <c r="J20" s="208">
        <v>31133</v>
      </c>
      <c r="K20" s="197"/>
      <c r="L20" s="197"/>
      <c r="R20" s="202"/>
      <c r="S20" s="203"/>
    </row>
    <row r="21" spans="2:19" ht="12.75">
      <c r="B21" s="205" t="s">
        <v>73</v>
      </c>
      <c r="C21" s="206">
        <v>3889</v>
      </c>
      <c r="D21" s="207">
        <v>527.56</v>
      </c>
      <c r="E21" s="208">
        <v>86.53</v>
      </c>
      <c r="F21" s="208">
        <v>362</v>
      </c>
      <c r="G21" s="208">
        <v>180</v>
      </c>
      <c r="H21" s="208">
        <v>1201.31</v>
      </c>
      <c r="I21" s="208">
        <v>369</v>
      </c>
      <c r="J21" s="208">
        <v>1163</v>
      </c>
      <c r="K21" s="197"/>
      <c r="L21" s="197"/>
      <c r="R21" s="202"/>
      <c r="S21" s="203"/>
    </row>
    <row r="22" spans="2:19" ht="12.75">
      <c r="B22" s="205" t="s">
        <v>72</v>
      </c>
      <c r="C22" s="206">
        <v>2391</v>
      </c>
      <c r="D22" s="207">
        <v>2390.5</v>
      </c>
      <c r="E22" s="208" t="s">
        <v>56</v>
      </c>
      <c r="F22" s="208">
        <v>0</v>
      </c>
      <c r="G22" s="208">
        <v>0</v>
      </c>
      <c r="H22" s="208">
        <v>0</v>
      </c>
      <c r="I22" s="208">
        <v>0</v>
      </c>
      <c r="J22" s="208">
        <v>0</v>
      </c>
      <c r="K22" s="197"/>
      <c r="L22" s="197"/>
      <c r="R22" s="202"/>
      <c r="S22" s="203"/>
    </row>
    <row r="23" spans="2:19" ht="12.75">
      <c r="B23" s="205" t="s">
        <v>71</v>
      </c>
      <c r="C23" s="206">
        <v>1440</v>
      </c>
      <c r="D23" s="207">
        <v>1401.1</v>
      </c>
      <c r="E23" s="208">
        <v>38.69</v>
      </c>
      <c r="F23" s="208">
        <v>0</v>
      </c>
      <c r="G23" s="208">
        <v>0</v>
      </c>
      <c r="H23" s="208">
        <v>0</v>
      </c>
      <c r="I23" s="208">
        <v>0</v>
      </c>
      <c r="J23" s="208">
        <v>0</v>
      </c>
      <c r="K23" s="197"/>
      <c r="L23" s="197"/>
      <c r="R23" s="202"/>
      <c r="S23" s="203"/>
    </row>
    <row r="24" spans="2:19" ht="12.75">
      <c r="B24" s="205" t="s">
        <v>70</v>
      </c>
      <c r="C24" s="206">
        <v>57</v>
      </c>
      <c r="D24" s="207">
        <v>39</v>
      </c>
      <c r="E24" s="208">
        <v>18</v>
      </c>
      <c r="F24" s="208">
        <v>0</v>
      </c>
      <c r="G24" s="208">
        <v>0</v>
      </c>
      <c r="H24" s="208">
        <v>0</v>
      </c>
      <c r="I24" s="208">
        <v>0</v>
      </c>
      <c r="J24" s="208">
        <v>0</v>
      </c>
      <c r="K24" s="197"/>
      <c r="L24" s="197"/>
      <c r="R24" s="202"/>
      <c r="S24" s="203"/>
    </row>
    <row r="25" spans="2:19" ht="12.75">
      <c r="B25" s="205" t="s">
        <v>69</v>
      </c>
      <c r="C25" s="206">
        <v>35504</v>
      </c>
      <c r="D25" s="207">
        <v>25265.31</v>
      </c>
      <c r="E25" s="208">
        <v>2426.31</v>
      </c>
      <c r="F25" s="208">
        <v>3976</v>
      </c>
      <c r="G25" s="208">
        <v>3836</v>
      </c>
      <c r="H25" s="208">
        <v>0</v>
      </c>
      <c r="I25" s="208">
        <v>0</v>
      </c>
      <c r="J25" s="208">
        <v>0</v>
      </c>
      <c r="K25" s="197"/>
      <c r="L25" s="197"/>
      <c r="R25" s="202"/>
      <c r="S25" s="203"/>
    </row>
    <row r="26" spans="2:19" ht="12.75">
      <c r="B26" s="205" t="s">
        <v>68</v>
      </c>
      <c r="C26" s="206" t="s">
        <v>56</v>
      </c>
      <c r="D26" s="207" t="s">
        <v>56</v>
      </c>
      <c r="E26" s="208" t="s">
        <v>56</v>
      </c>
      <c r="F26" s="208" t="s">
        <v>56</v>
      </c>
      <c r="G26" s="208" t="s">
        <v>56</v>
      </c>
      <c r="H26" s="208" t="s">
        <v>56</v>
      </c>
      <c r="I26" s="208" t="s">
        <v>56</v>
      </c>
      <c r="J26" s="208" t="s">
        <v>56</v>
      </c>
      <c r="K26" s="197"/>
      <c r="L26" s="197"/>
      <c r="R26" s="202"/>
      <c r="S26" s="203"/>
    </row>
    <row r="27" spans="2:19" ht="12.75">
      <c r="B27" s="205" t="s">
        <v>67</v>
      </c>
      <c r="C27" s="206">
        <v>16117</v>
      </c>
      <c r="D27" s="207">
        <v>7948.05</v>
      </c>
      <c r="E27" s="208">
        <v>8168.55</v>
      </c>
      <c r="F27" s="208">
        <v>0</v>
      </c>
      <c r="G27" s="208">
        <v>0</v>
      </c>
      <c r="H27" s="208">
        <v>0</v>
      </c>
      <c r="I27" s="208">
        <v>0</v>
      </c>
      <c r="J27" s="208">
        <v>0</v>
      </c>
      <c r="K27" s="197"/>
      <c r="L27" s="197"/>
      <c r="R27" s="202"/>
      <c r="S27" s="203"/>
    </row>
    <row r="28" spans="2:19" ht="12.75">
      <c r="B28" s="205" t="s">
        <v>66</v>
      </c>
      <c r="C28" s="206">
        <v>9504</v>
      </c>
      <c r="D28" s="207">
        <v>7907.95</v>
      </c>
      <c r="E28" s="208">
        <v>534.52</v>
      </c>
      <c r="F28" s="208">
        <v>211</v>
      </c>
      <c r="G28" s="208">
        <v>851</v>
      </c>
      <c r="H28" s="208">
        <v>0</v>
      </c>
      <c r="I28" s="208">
        <v>0</v>
      </c>
      <c r="J28" s="208">
        <v>0</v>
      </c>
      <c r="K28" s="197"/>
      <c r="L28" s="197"/>
      <c r="R28" s="202"/>
      <c r="S28" s="203"/>
    </row>
    <row r="29" spans="2:19" ht="12.75">
      <c r="B29" s="205" t="s">
        <v>65</v>
      </c>
      <c r="C29" s="206">
        <v>150992</v>
      </c>
      <c r="D29" s="207">
        <v>143113.33</v>
      </c>
      <c r="E29" s="208">
        <v>5883.87</v>
      </c>
      <c r="F29" s="208">
        <v>1315</v>
      </c>
      <c r="G29" s="208">
        <v>680</v>
      </c>
      <c r="H29" s="208">
        <v>0</v>
      </c>
      <c r="I29" s="208">
        <v>0</v>
      </c>
      <c r="J29" s="208">
        <v>0</v>
      </c>
      <c r="K29" s="197"/>
      <c r="L29" s="197"/>
      <c r="R29" s="202"/>
      <c r="S29" s="203"/>
    </row>
    <row r="30" spans="2:19" ht="12.75">
      <c r="B30" s="205" t="s">
        <v>64</v>
      </c>
      <c r="C30" s="206">
        <v>35831</v>
      </c>
      <c r="D30" s="207">
        <v>10095.17</v>
      </c>
      <c r="E30" s="208">
        <v>9216.54</v>
      </c>
      <c r="F30" s="208">
        <v>2536</v>
      </c>
      <c r="G30" s="208">
        <v>402</v>
      </c>
      <c r="H30" s="208">
        <v>10744.96</v>
      </c>
      <c r="I30" s="208">
        <v>875</v>
      </c>
      <c r="J30" s="208">
        <v>1961</v>
      </c>
      <c r="K30" s="197"/>
      <c r="L30" s="197"/>
      <c r="R30" s="202"/>
      <c r="S30" s="203"/>
    </row>
    <row r="31" spans="2:19" ht="12.75">
      <c r="B31" s="205" t="s">
        <v>63</v>
      </c>
      <c r="C31" s="206">
        <v>59043</v>
      </c>
      <c r="D31" s="207">
        <v>51225.74</v>
      </c>
      <c r="E31" s="208">
        <v>3216.99</v>
      </c>
      <c r="F31" s="208">
        <v>1887</v>
      </c>
      <c r="G31" s="208">
        <v>2713</v>
      </c>
      <c r="H31" s="208">
        <v>0</v>
      </c>
      <c r="I31" s="208">
        <v>0</v>
      </c>
      <c r="J31" s="208">
        <v>0</v>
      </c>
      <c r="K31" s="197"/>
      <c r="L31" s="197"/>
      <c r="R31" s="202"/>
      <c r="S31" s="203"/>
    </row>
    <row r="32" spans="2:19" ht="12.75">
      <c r="B32" s="205" t="s">
        <v>62</v>
      </c>
      <c r="C32" s="206">
        <v>3352</v>
      </c>
      <c r="D32" s="207">
        <v>2701.93</v>
      </c>
      <c r="E32" s="208">
        <v>212.6</v>
      </c>
      <c r="F32" s="208">
        <v>398</v>
      </c>
      <c r="G32" s="208">
        <v>39</v>
      </c>
      <c r="H32" s="208">
        <v>0</v>
      </c>
      <c r="I32" s="208" t="s">
        <v>56</v>
      </c>
      <c r="J32" s="208" t="s">
        <v>56</v>
      </c>
      <c r="K32" s="197"/>
      <c r="L32" s="197"/>
      <c r="R32" s="202"/>
      <c r="S32" s="203"/>
    </row>
    <row r="33" spans="2:19" ht="12.75">
      <c r="B33" s="205" t="s">
        <v>61</v>
      </c>
      <c r="C33" s="206">
        <v>3782</v>
      </c>
      <c r="D33" s="207">
        <v>3781.58</v>
      </c>
      <c r="E33" s="208" t="s">
        <v>56</v>
      </c>
      <c r="F33" s="208" t="s">
        <v>56</v>
      </c>
      <c r="G33" s="208" t="s">
        <v>56</v>
      </c>
      <c r="H33" s="208">
        <v>0</v>
      </c>
      <c r="I33" s="208">
        <v>0</v>
      </c>
      <c r="J33" s="208">
        <v>0</v>
      </c>
      <c r="K33" s="197"/>
      <c r="L33" s="197"/>
      <c r="R33" s="202"/>
      <c r="S33" s="203"/>
    </row>
    <row r="34" spans="2:19" ht="12.75">
      <c r="B34" s="205" t="s">
        <v>60</v>
      </c>
      <c r="C34" s="206">
        <v>667</v>
      </c>
      <c r="D34" s="207">
        <v>666.51</v>
      </c>
      <c r="E34" s="208" t="s">
        <v>56</v>
      </c>
      <c r="F34" s="208">
        <v>0</v>
      </c>
      <c r="G34" s="208">
        <v>0</v>
      </c>
      <c r="H34" s="208">
        <v>0</v>
      </c>
      <c r="I34" s="208">
        <v>0</v>
      </c>
      <c r="J34" s="208">
        <v>0</v>
      </c>
      <c r="K34" s="197"/>
      <c r="L34" s="197"/>
      <c r="R34" s="202"/>
      <c r="S34" s="203"/>
    </row>
    <row r="35" spans="2:19" ht="12.75">
      <c r="B35" s="205" t="s">
        <v>59</v>
      </c>
      <c r="C35" s="206">
        <v>1690</v>
      </c>
      <c r="D35" s="207">
        <v>1494.1</v>
      </c>
      <c r="E35" s="208">
        <v>196.24</v>
      </c>
      <c r="F35" s="208">
        <v>0</v>
      </c>
      <c r="G35" s="208">
        <v>0</v>
      </c>
      <c r="H35" s="208">
        <v>0</v>
      </c>
      <c r="I35" s="208">
        <v>0</v>
      </c>
      <c r="J35" s="208">
        <v>0</v>
      </c>
      <c r="K35" s="197"/>
      <c r="L35" s="197"/>
      <c r="R35" s="202"/>
      <c r="S35" s="203"/>
    </row>
    <row r="36" spans="2:19" ht="12.75">
      <c r="B36" s="210" t="s">
        <v>58</v>
      </c>
      <c r="C36" s="211">
        <v>6868</v>
      </c>
      <c r="D36" s="212">
        <v>5396.4</v>
      </c>
      <c r="E36" s="213">
        <v>1471.52</v>
      </c>
      <c r="F36" s="214">
        <v>0</v>
      </c>
      <c r="G36" s="213">
        <v>0</v>
      </c>
      <c r="H36" s="213">
        <v>0</v>
      </c>
      <c r="I36" s="213">
        <v>0</v>
      </c>
      <c r="J36" s="213">
        <v>0</v>
      </c>
      <c r="K36" s="197"/>
      <c r="L36" s="197"/>
      <c r="R36" s="202"/>
      <c r="S36" s="203"/>
    </row>
    <row r="37" ht="12.75">
      <c r="L37" s="197"/>
    </row>
    <row r="38" ht="12.75">
      <c r="B38" s="215" t="s">
        <v>349</v>
      </c>
    </row>
    <row r="41" ht="12.75">
      <c r="A41" s="216"/>
    </row>
    <row r="42" spans="2:7" ht="12.75">
      <c r="B42" s="217"/>
      <c r="C42" s="217"/>
      <c r="D42" s="217"/>
      <c r="E42" s="217"/>
      <c r="F42" s="217"/>
      <c r="G42" s="218"/>
    </row>
    <row r="43" spans="6:7" ht="12.75">
      <c r="F43" s="217"/>
      <c r="G43" s="217"/>
    </row>
    <row r="44" ht="12.75">
      <c r="G44" s="218"/>
    </row>
    <row r="45" spans="6:7" ht="12.75">
      <c r="F45" s="218"/>
      <c r="G45" s="218"/>
    </row>
    <row r="46" spans="6:7" ht="12.75">
      <c r="F46" s="217"/>
      <c r="G46" s="218"/>
    </row>
    <row r="47" spans="6:7" ht="12.75">
      <c r="F47" s="218"/>
      <c r="G47" s="218"/>
    </row>
    <row r="48" spans="6:7" ht="12.75">
      <c r="F48" s="217"/>
      <c r="G48" s="217"/>
    </row>
    <row r="49" spans="6:7" ht="12.75">
      <c r="F49" s="217"/>
      <c r="G49" s="217"/>
    </row>
    <row r="50" spans="6:7" ht="12.75">
      <c r="F50" s="217"/>
      <c r="G50" s="217"/>
    </row>
    <row r="51" spans="6:7" ht="12.75">
      <c r="F51" s="217"/>
      <c r="G51" s="218"/>
    </row>
    <row r="52" spans="6:7" ht="12.75">
      <c r="F52" s="217"/>
      <c r="G52" s="217"/>
    </row>
    <row r="53" spans="6:7" ht="12.75">
      <c r="F53" s="217"/>
      <c r="G53" s="217"/>
    </row>
    <row r="54" spans="6:7" ht="12.75">
      <c r="F54" s="217"/>
      <c r="G54" s="218"/>
    </row>
    <row r="55" spans="6:18" ht="12.75">
      <c r="F55" s="217"/>
      <c r="G55" s="217"/>
      <c r="P55" s="217"/>
      <c r="Q55" s="217"/>
      <c r="R55" s="217"/>
    </row>
    <row r="56" spans="6:16" ht="15" customHeight="1">
      <c r="F56" s="217"/>
      <c r="G56" s="217"/>
      <c r="P56" s="217"/>
    </row>
    <row r="57" spans="6:7" ht="12.75">
      <c r="F57" s="217"/>
      <c r="G57" s="217"/>
    </row>
    <row r="58" spans="6:7" ht="12.75">
      <c r="F58" s="217"/>
      <c r="G58" s="217"/>
    </row>
    <row r="59" spans="2:11" ht="12.75">
      <c r="B59" s="217"/>
      <c r="C59" s="217"/>
      <c r="D59" s="217"/>
      <c r="E59" s="218"/>
      <c r="F59" s="218"/>
      <c r="G59" s="218"/>
      <c r="H59" s="217"/>
      <c r="I59" s="217"/>
      <c r="J59" s="217"/>
      <c r="K59" s="217"/>
    </row>
    <row r="60" spans="2:11" ht="12.75">
      <c r="B60" s="217"/>
      <c r="C60" s="217"/>
      <c r="D60" s="217"/>
      <c r="E60" s="217"/>
      <c r="F60" s="217"/>
      <c r="G60" s="217"/>
      <c r="I60" s="320"/>
      <c r="J60" s="320"/>
      <c r="K60" s="320"/>
    </row>
    <row r="61" spans="2:11" ht="12.75">
      <c r="B61" s="217"/>
      <c r="C61" s="217"/>
      <c r="D61" s="217"/>
      <c r="E61" s="217"/>
      <c r="F61" s="217"/>
      <c r="G61" s="218"/>
      <c r="H61" s="217"/>
      <c r="I61" s="320"/>
      <c r="J61" s="320"/>
      <c r="K61" s="320"/>
    </row>
    <row r="62" spans="2:11" ht="12.75">
      <c r="B62" s="217"/>
      <c r="C62" s="217"/>
      <c r="D62" s="217"/>
      <c r="E62" s="217"/>
      <c r="F62" s="217"/>
      <c r="G62" s="218"/>
      <c r="H62" s="217"/>
      <c r="I62" s="320"/>
      <c r="J62" s="320"/>
      <c r="K62" s="320"/>
    </row>
    <row r="63" spans="2:7" ht="12.75">
      <c r="B63" s="217"/>
      <c r="C63" s="217"/>
      <c r="D63" s="217"/>
      <c r="E63" s="217"/>
      <c r="F63" s="217"/>
      <c r="G63" s="217"/>
    </row>
    <row r="64" spans="2:7" ht="12.75">
      <c r="B64" s="217"/>
      <c r="C64" s="217"/>
      <c r="D64" s="217"/>
      <c r="E64" s="217"/>
      <c r="F64" s="217"/>
      <c r="G64" s="217"/>
    </row>
    <row r="65" spans="1:7" ht="12.75">
      <c r="A65" s="217"/>
      <c r="B65" s="217"/>
      <c r="C65" s="217"/>
      <c r="D65" s="217"/>
      <c r="E65" s="217"/>
      <c r="F65" s="217"/>
      <c r="G65" s="217"/>
    </row>
    <row r="66" spans="2:7" ht="12.75">
      <c r="B66" s="217"/>
      <c r="C66" s="217"/>
      <c r="D66" s="217"/>
      <c r="E66" s="217"/>
      <c r="F66" s="217"/>
      <c r="G66" s="217"/>
    </row>
    <row r="67" spans="2:7" ht="12.75">
      <c r="B67" s="217"/>
      <c r="C67" s="217"/>
      <c r="D67" s="217"/>
      <c r="E67" s="217"/>
      <c r="F67" s="217"/>
      <c r="G67" s="217"/>
    </row>
    <row r="68" spans="2:7" ht="12.75">
      <c r="B68" s="217"/>
      <c r="C68" s="217"/>
      <c r="D68" s="217"/>
      <c r="E68" s="217"/>
      <c r="F68" s="217"/>
      <c r="G68" s="217"/>
    </row>
    <row r="69" spans="2:15" ht="12.75">
      <c r="B69" s="217"/>
      <c r="C69" s="217"/>
      <c r="D69" s="217"/>
      <c r="E69" s="217"/>
      <c r="F69" s="217"/>
      <c r="G69" s="217"/>
      <c r="H69" s="217"/>
      <c r="I69" s="217"/>
      <c r="J69" s="217"/>
      <c r="K69" s="217"/>
      <c r="L69" s="217"/>
      <c r="M69" s="217"/>
      <c r="N69" s="217"/>
      <c r="O69" s="217"/>
    </row>
    <row r="72" spans="22:26" ht="12.75">
      <c r="V72" s="217"/>
      <c r="W72" s="217"/>
      <c r="X72" s="217"/>
      <c r="Y72" s="217"/>
      <c r="Z72" s="217"/>
    </row>
    <row r="79" ht="15" customHeight="1"/>
    <row r="80" ht="12" customHeight="1"/>
    <row r="137" ht="12.75">
      <c r="N137" s="217"/>
    </row>
    <row r="164" ht="13.5" customHeight="1"/>
    <row r="167" ht="11.25" customHeight="1"/>
    <row r="191" spans="21:24" ht="12.75">
      <c r="U191" s="219"/>
      <c r="V191" s="219"/>
      <c r="W191" s="219"/>
      <c r="X191" s="219"/>
    </row>
    <row r="192" spans="21:24" ht="12.75">
      <c r="U192" s="219"/>
      <c r="V192" s="219"/>
      <c r="W192" s="219"/>
      <c r="X192" s="219"/>
    </row>
    <row r="193" spans="21:24" ht="12.75">
      <c r="U193" s="219"/>
      <c r="V193" s="220"/>
      <c r="W193" s="220"/>
      <c r="X193" s="220"/>
    </row>
    <row r="194" spans="21:24" ht="12.75">
      <c r="U194" s="219"/>
      <c r="V194" s="220"/>
      <c r="W194" s="220"/>
      <c r="X194" s="220"/>
    </row>
    <row r="195" spans="21:24" ht="12.75">
      <c r="U195" s="219"/>
      <c r="V195" s="220"/>
      <c r="W195" s="220"/>
      <c r="X195" s="220"/>
    </row>
    <row r="196" spans="21:24" ht="12.75">
      <c r="U196" s="219"/>
      <c r="V196" s="220"/>
      <c r="W196" s="220"/>
      <c r="X196" s="220"/>
    </row>
    <row r="197" spans="21:24" ht="12.75">
      <c r="U197" s="219"/>
      <c r="V197" s="220"/>
      <c r="W197" s="220"/>
      <c r="X197" s="220"/>
    </row>
    <row r="198" spans="21:24" ht="12.75">
      <c r="U198" s="219"/>
      <c r="V198" s="220"/>
      <c r="W198" s="220"/>
      <c r="X198" s="220"/>
    </row>
    <row r="218" ht="12" customHeight="1"/>
    <row r="221" ht="12.75" hidden="1"/>
    <row r="234" ht="15" customHeight="1"/>
    <row r="240" s="230" customFormat="1" ht="12.75"/>
    <row r="245" ht="12.75">
      <c r="V245" s="204"/>
    </row>
    <row r="246" ht="12.75">
      <c r="V246" s="204"/>
    </row>
    <row r="247" ht="12.75">
      <c r="V247" s="204"/>
    </row>
    <row r="248" ht="12.75">
      <c r="V248" s="204"/>
    </row>
    <row r="267" s="230" customFormat="1" ht="12.75"/>
    <row r="272" ht="12.75">
      <c r="AA272" s="221"/>
    </row>
    <row r="273" ht="12.75">
      <c r="AA273" s="221"/>
    </row>
    <row r="274" ht="12.75">
      <c r="AA274" s="221"/>
    </row>
    <row r="275" ht="12.75">
      <c r="AA275" s="221"/>
    </row>
    <row r="276" spans="21:27" ht="12.75">
      <c r="U276" s="204"/>
      <c r="V276" s="204"/>
      <c r="W276" s="204"/>
      <c r="X276" s="204"/>
      <c r="Y276" s="204"/>
      <c r="Z276" s="204"/>
      <c r="AA276" s="221"/>
    </row>
    <row r="277" spans="21:27" ht="12.75">
      <c r="U277" s="204"/>
      <c r="V277" s="204"/>
      <c r="W277" s="204"/>
      <c r="AA277" s="221"/>
    </row>
    <row r="278" spans="21:27" ht="12.75">
      <c r="U278" s="204"/>
      <c r="V278" s="204"/>
      <c r="W278" s="204"/>
      <c r="AA278" s="204"/>
    </row>
    <row r="279" spans="21:27" ht="12.75">
      <c r="U279" s="221"/>
      <c r="V279" s="204"/>
      <c r="W279" s="204"/>
      <c r="X279" s="222"/>
      <c r="Y279" s="222"/>
      <c r="Z279" s="204"/>
      <c r="AA279" s="204"/>
    </row>
    <row r="280" spans="21:25" ht="12.75">
      <c r="U280" s="221"/>
      <c r="V280" s="221"/>
      <c r="W280" s="223"/>
      <c r="X280" s="223"/>
      <c r="Y280" s="223"/>
    </row>
    <row r="281" spans="21:25" ht="12.75">
      <c r="U281" s="221"/>
      <c r="V281" s="221"/>
      <c r="W281" s="223"/>
      <c r="X281" s="223"/>
      <c r="Y281" s="223"/>
    </row>
    <row r="282" spans="22:25" ht="12.75">
      <c r="V282" s="221"/>
      <c r="W282" s="223"/>
      <c r="X282" s="223"/>
      <c r="Y282" s="223"/>
    </row>
    <row r="283" spans="21:25" ht="12.75">
      <c r="U283" s="221"/>
      <c r="V283" s="221"/>
      <c r="W283" s="223"/>
      <c r="X283" s="223"/>
      <c r="Y283" s="223"/>
    </row>
    <row r="286" ht="26.25" customHeight="1"/>
    <row r="299" ht="16.5" customHeight="1"/>
    <row r="300" spans="1:24" ht="17.25" customHeight="1">
      <c r="A300" s="224"/>
      <c r="B300" s="224"/>
      <c r="C300" s="224"/>
      <c r="D300" s="224"/>
      <c r="E300" s="224"/>
      <c r="F300" s="224"/>
      <c r="G300" s="224"/>
      <c r="H300" s="224"/>
      <c r="I300" s="224"/>
      <c r="J300" s="224"/>
      <c r="K300" s="224"/>
      <c r="L300" s="224"/>
      <c r="M300" s="224"/>
      <c r="O300" s="321"/>
      <c r="P300" s="321"/>
      <c r="Q300" s="321"/>
      <c r="R300" s="321"/>
      <c r="S300" s="321"/>
      <c r="T300" s="321"/>
      <c r="U300" s="321"/>
      <c r="V300" s="321"/>
      <c r="W300" s="321"/>
      <c r="X300" s="321"/>
    </row>
    <row r="301" spans="1:13" ht="12.75">
      <c r="A301" s="189"/>
      <c r="B301" s="321"/>
      <c r="C301" s="321"/>
      <c r="D301" s="321"/>
      <c r="E301" s="321"/>
      <c r="F301" s="321"/>
      <c r="G301" s="224"/>
      <c r="H301" s="224"/>
      <c r="I301" s="224"/>
      <c r="J301" s="224"/>
      <c r="K301" s="224"/>
      <c r="L301" s="224"/>
      <c r="M301" s="224"/>
    </row>
    <row r="309" ht="13.5" customHeight="1"/>
  </sheetData>
  <mergeCells count="14">
    <mergeCell ref="G6:G7"/>
    <mergeCell ref="B301:F301"/>
    <mergeCell ref="B6:B7"/>
    <mergeCell ref="C6:C7"/>
    <mergeCell ref="D6:D7"/>
    <mergeCell ref="E6:E7"/>
    <mergeCell ref="F6:F7"/>
    <mergeCell ref="H6:H7"/>
    <mergeCell ref="I6:I7"/>
    <mergeCell ref="J6:J7"/>
    <mergeCell ref="I60:K62"/>
    <mergeCell ref="O300:X300"/>
    <mergeCell ref="M9:Q13"/>
    <mergeCell ref="M14:Q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/>
  </sheetPr>
  <dimension ref="A1:AF202"/>
  <sheetViews>
    <sheetView workbookViewId="0" topLeftCell="A1"/>
  </sheetViews>
  <sheetFormatPr defaultColWidth="8.7109375" defaultRowHeight="12.75"/>
  <cols>
    <col min="1" max="2" width="8.7109375" style="42" customWidth="1"/>
    <col min="3" max="3" width="9.421875" style="42" bestFit="1" customWidth="1"/>
    <col min="4" max="4" width="10.00390625" style="42" bestFit="1" customWidth="1"/>
    <col min="5" max="5" width="8.7109375" style="42" customWidth="1"/>
    <col min="6" max="6" width="10.00390625" style="42" bestFit="1" customWidth="1"/>
    <col min="7" max="7" width="8.7109375" style="42" customWidth="1"/>
    <col min="8" max="8" width="10.00390625" style="42" bestFit="1" customWidth="1"/>
    <col min="9" max="9" width="8.7109375" style="42" customWidth="1"/>
    <col min="10" max="10" width="10.00390625" style="42" bestFit="1" customWidth="1"/>
    <col min="11" max="11" width="8.7109375" style="42" customWidth="1"/>
    <col min="12" max="12" width="10.00390625" style="42" bestFit="1" customWidth="1"/>
    <col min="13" max="13" width="8.7109375" style="42" customWidth="1"/>
    <col min="14" max="14" width="10.00390625" style="42" bestFit="1" customWidth="1"/>
    <col min="15" max="15" width="8.7109375" style="42" customWidth="1"/>
    <col min="16" max="16" width="10.00390625" style="42" bestFit="1" customWidth="1"/>
    <col min="17" max="17" width="8.7109375" style="42" customWidth="1"/>
    <col min="18" max="18" width="10.00390625" style="42" bestFit="1" customWidth="1"/>
    <col min="19" max="19" width="8.7109375" style="42" customWidth="1"/>
    <col min="20" max="20" width="10.00390625" style="42" bestFit="1" customWidth="1"/>
    <col min="21" max="21" width="8.7109375" style="42" customWidth="1"/>
    <col min="22" max="22" width="10.00390625" style="42" bestFit="1" customWidth="1"/>
    <col min="23" max="23" width="8.7109375" style="42" customWidth="1"/>
    <col min="24" max="24" width="10.00390625" style="42" bestFit="1" customWidth="1"/>
    <col min="25" max="25" width="8.7109375" style="42" customWidth="1"/>
    <col min="26" max="26" width="11.28125" style="42" customWidth="1"/>
    <col min="27" max="27" width="8.7109375" style="42" customWidth="1"/>
    <col min="28" max="28" width="11.28125" style="42" customWidth="1"/>
    <col min="29" max="29" width="8.7109375" style="42" customWidth="1"/>
    <col min="30" max="30" width="9.8515625" style="42" bestFit="1" customWidth="1"/>
    <col min="31" max="16384" width="8.7109375" style="42" customWidth="1"/>
  </cols>
  <sheetData>
    <row r="1" s="41" customFormat="1" ht="12.75">
      <c r="B1" s="43" t="s">
        <v>152</v>
      </c>
    </row>
    <row r="2" s="41" customFormat="1" ht="12.75">
      <c r="B2" s="41" t="s">
        <v>310</v>
      </c>
    </row>
    <row r="3" s="41" customFormat="1" ht="12.75"/>
    <row r="4" spans="2:19" s="41" customFormat="1" ht="12.75"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</row>
    <row r="5" spans="1:19" s="41" customFormat="1" ht="12.75">
      <c r="A5" s="44"/>
      <c r="B5" s="48"/>
      <c r="C5" s="48"/>
      <c r="D5" s="48"/>
      <c r="E5" s="48"/>
      <c r="F5" s="48"/>
      <c r="G5" s="48"/>
      <c r="H5" s="48"/>
      <c r="I5" s="48"/>
      <c r="J5" s="48"/>
      <c r="K5" s="49"/>
      <c r="L5" s="48"/>
      <c r="M5" s="48"/>
      <c r="N5" s="48"/>
      <c r="O5" s="48"/>
      <c r="P5" s="48"/>
      <c r="Q5" s="48"/>
      <c r="R5" s="48"/>
      <c r="S5" s="48"/>
    </row>
    <row r="6" spans="1:19" s="41" customFormat="1" ht="12.75">
      <c r="A6" s="44"/>
      <c r="B6" s="45"/>
      <c r="C6" s="45">
        <v>2009</v>
      </c>
      <c r="D6" s="45">
        <v>2010</v>
      </c>
      <c r="E6" s="45">
        <v>2011</v>
      </c>
      <c r="F6" s="45">
        <v>2012</v>
      </c>
      <c r="G6" s="45">
        <v>2013</v>
      </c>
      <c r="H6" s="45">
        <v>2014</v>
      </c>
      <c r="I6" s="45">
        <v>2015</v>
      </c>
      <c r="J6" s="45">
        <v>2016</v>
      </c>
      <c r="K6" s="45">
        <v>2017</v>
      </c>
      <c r="L6" s="45">
        <v>2018</v>
      </c>
      <c r="M6" s="45">
        <v>2019</v>
      </c>
      <c r="N6" s="45">
        <v>2020</v>
      </c>
      <c r="O6" s="45">
        <v>2021</v>
      </c>
      <c r="P6" s="45">
        <v>2022</v>
      </c>
      <c r="Q6" s="48"/>
      <c r="R6" s="48"/>
      <c r="S6" s="48"/>
    </row>
    <row r="7" spans="1:19" s="41" customFormat="1" ht="39.6">
      <c r="A7" s="44"/>
      <c r="B7" s="46" t="s">
        <v>93</v>
      </c>
      <c r="C7" s="248">
        <v>115.81812</v>
      </c>
      <c r="D7" s="248">
        <v>112.43467999999999</v>
      </c>
      <c r="E7" s="248">
        <v>115.55696</v>
      </c>
      <c r="F7" s="248">
        <v>112.26428</v>
      </c>
      <c r="G7" s="248">
        <v>124.15507000000001</v>
      </c>
      <c r="H7" s="248">
        <v>132.70478</v>
      </c>
      <c r="I7" s="248">
        <v>135.755</v>
      </c>
      <c r="J7" s="248">
        <v>120.49724</v>
      </c>
      <c r="K7" s="248">
        <v>127.935</v>
      </c>
      <c r="L7" s="248">
        <v>115.59158000000001</v>
      </c>
      <c r="M7" s="248">
        <v>131.83603</v>
      </c>
      <c r="N7" s="248">
        <v>118.86761</v>
      </c>
      <c r="O7" s="248">
        <v>129.88427000000001</v>
      </c>
      <c r="P7" s="248">
        <v>126.66182</v>
      </c>
      <c r="Q7" s="249"/>
      <c r="R7" s="249"/>
      <c r="S7" s="178"/>
    </row>
    <row r="8" spans="1:19" s="41" customFormat="1" ht="52.8">
      <c r="A8" s="44"/>
      <c r="B8" s="46" t="s">
        <v>92</v>
      </c>
      <c r="C8" s="248">
        <v>59.70595000000001</v>
      </c>
      <c r="D8" s="248">
        <v>59.47361</v>
      </c>
      <c r="E8" s="248">
        <v>70.12425</v>
      </c>
      <c r="F8" s="248">
        <v>59.04085</v>
      </c>
      <c r="G8" s="248">
        <v>66.59662</v>
      </c>
      <c r="H8" s="248">
        <v>77.31214999999999</v>
      </c>
      <c r="I8" s="248">
        <v>58.42106</v>
      </c>
      <c r="J8" s="248">
        <v>62.71701</v>
      </c>
      <c r="K8" s="248">
        <v>64.68221</v>
      </c>
      <c r="L8" s="248">
        <v>69.00480999999999</v>
      </c>
      <c r="M8" s="248">
        <v>70.09929</v>
      </c>
      <c r="N8" s="248">
        <v>67.3053</v>
      </c>
      <c r="O8" s="248">
        <v>73.01522</v>
      </c>
      <c r="P8" s="248">
        <v>52.97067</v>
      </c>
      <c r="Q8" s="249"/>
      <c r="R8" s="249"/>
      <c r="S8" s="178"/>
    </row>
    <row r="9" spans="1:19" s="41" customFormat="1" ht="12.75">
      <c r="A9" s="44"/>
      <c r="B9" s="46" t="s">
        <v>54</v>
      </c>
      <c r="C9" s="248">
        <v>55.579879999999996</v>
      </c>
      <c r="D9" s="248">
        <v>47.8202</v>
      </c>
      <c r="E9" s="248">
        <v>46.53592</v>
      </c>
      <c r="F9" s="248">
        <v>49.47638</v>
      </c>
      <c r="G9" s="248">
        <v>53.037699999999994</v>
      </c>
      <c r="H9" s="248">
        <v>53.890620000000006</v>
      </c>
      <c r="I9" s="248">
        <v>54.67042</v>
      </c>
      <c r="J9" s="248">
        <v>53.51978</v>
      </c>
      <c r="K9" s="248">
        <v>51.62823</v>
      </c>
      <c r="L9" s="248">
        <v>50.149800000000006</v>
      </c>
      <c r="M9" s="248">
        <v>55.588550000000005</v>
      </c>
      <c r="N9" s="248">
        <v>54.67054</v>
      </c>
      <c r="O9" s="248">
        <v>52.09078</v>
      </c>
      <c r="P9" s="248">
        <v>52.033559999999994</v>
      </c>
      <c r="Q9" s="249"/>
      <c r="R9" s="249"/>
      <c r="S9" s="178"/>
    </row>
    <row r="10" spans="1:19" s="41" customFormat="1" ht="12.75">
      <c r="A10" s="44"/>
      <c r="B10" s="46" t="s">
        <v>141</v>
      </c>
      <c r="C10" s="248">
        <v>7.72527</v>
      </c>
      <c r="D10" s="248">
        <v>6.75393</v>
      </c>
      <c r="E10" s="248">
        <v>7.268800000000001</v>
      </c>
      <c r="F10" s="248">
        <v>7.30435</v>
      </c>
      <c r="G10" s="248">
        <v>7.46814</v>
      </c>
      <c r="H10" s="248">
        <v>6.96321</v>
      </c>
      <c r="I10" s="248">
        <v>6.80714</v>
      </c>
      <c r="J10" s="248">
        <v>7.31986</v>
      </c>
      <c r="K10" s="248">
        <v>7.33046</v>
      </c>
      <c r="L10" s="248">
        <v>6.935899999999999</v>
      </c>
      <c r="M10" s="248">
        <v>6.96492</v>
      </c>
      <c r="N10" s="248">
        <v>8.52549</v>
      </c>
      <c r="O10" s="248">
        <v>7.5005299999999995</v>
      </c>
      <c r="P10" s="248">
        <v>7.4886</v>
      </c>
      <c r="Q10" s="249"/>
      <c r="R10" s="249"/>
      <c r="S10" s="178"/>
    </row>
    <row r="11" spans="1:19" s="41" customFormat="1" ht="26.4">
      <c r="A11" s="44"/>
      <c r="B11" s="46" t="s">
        <v>224</v>
      </c>
      <c r="C11" s="248">
        <v>10.16469</v>
      </c>
      <c r="D11" s="248">
        <v>7.65961</v>
      </c>
      <c r="E11" s="248">
        <v>7.10232</v>
      </c>
      <c r="F11" s="248">
        <v>8.98494</v>
      </c>
      <c r="G11" s="248">
        <v>10.704289999999999</v>
      </c>
      <c r="H11" s="248">
        <v>9.301620000000003</v>
      </c>
      <c r="I11" s="248">
        <v>8.137220000000001</v>
      </c>
      <c r="J11" s="248">
        <v>7.63893</v>
      </c>
      <c r="K11" s="248">
        <v>7.6126499999999995</v>
      </c>
      <c r="L11" s="248">
        <v>6.49973</v>
      </c>
      <c r="M11" s="248">
        <v>8.6655</v>
      </c>
      <c r="N11" s="248">
        <v>9.49219</v>
      </c>
      <c r="O11" s="248">
        <v>8.446209999999999</v>
      </c>
      <c r="P11" s="248">
        <v>7.79891</v>
      </c>
      <c r="Q11" s="249"/>
      <c r="R11" s="249"/>
      <c r="S11" s="178"/>
    </row>
    <row r="12" spans="1:19" s="41" customFormat="1" ht="12.75">
      <c r="A12" s="44"/>
      <c r="B12" s="47" t="s">
        <v>55</v>
      </c>
      <c r="C12" s="248">
        <v>30.582570000000004</v>
      </c>
      <c r="D12" s="248">
        <v>29.984320000000025</v>
      </c>
      <c r="E12" s="248">
        <v>23.71867999999995</v>
      </c>
      <c r="F12" s="248">
        <v>26.785390000000035</v>
      </c>
      <c r="G12" s="248">
        <v>26.228770000000054</v>
      </c>
      <c r="H12" s="248">
        <v>27.774369999999976</v>
      </c>
      <c r="I12" s="248">
        <v>27.925599999999974</v>
      </c>
      <c r="J12" s="248">
        <v>28.40821999999997</v>
      </c>
      <c r="K12" s="248">
        <v>28.07107000000002</v>
      </c>
      <c r="L12" s="248">
        <v>25.857170000000025</v>
      </c>
      <c r="M12" s="248">
        <v>26.209889999999973</v>
      </c>
      <c r="N12" s="248">
        <v>26.80983999999995</v>
      </c>
      <c r="O12" s="248">
        <v>26.717859999999973</v>
      </c>
      <c r="P12" s="248">
        <v>23.98822999999996</v>
      </c>
      <c r="Q12" s="48"/>
      <c r="R12" s="249"/>
      <c r="S12" s="178"/>
    </row>
    <row r="13" spans="1:19" s="41" customFormat="1" ht="12.75">
      <c r="A13" s="44"/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250"/>
      <c r="N13" s="250"/>
      <c r="O13" s="250"/>
      <c r="P13" s="250"/>
      <c r="Q13" s="48"/>
      <c r="R13" s="249"/>
      <c r="S13" s="178"/>
    </row>
    <row r="14" spans="11:14" s="41" customFormat="1" ht="12.75">
      <c r="K14" s="42"/>
      <c r="L14" s="42"/>
      <c r="M14" s="42"/>
      <c r="N14" s="42"/>
    </row>
    <row r="15" spans="11:14" s="41" customFormat="1" ht="12.75">
      <c r="K15" s="42"/>
      <c r="L15" s="42"/>
      <c r="M15" s="42"/>
      <c r="N15" s="42"/>
    </row>
    <row r="16" spans="2:31" s="41" customFormat="1" ht="12.75">
      <c r="B16" s="231" t="s">
        <v>385</v>
      </c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</row>
    <row r="17" spans="2:31" s="41" customFormat="1" ht="12.75">
      <c r="B17" s="231" t="s">
        <v>252</v>
      </c>
      <c r="C17" s="232" t="s">
        <v>311</v>
      </c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</row>
    <row r="18" spans="2:31" s="41" customFormat="1" ht="12.75">
      <c r="B18" s="231" t="s">
        <v>253</v>
      </c>
      <c r="C18" s="231" t="s">
        <v>386</v>
      </c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</row>
    <row r="19" spans="2:31" s="41" customFormat="1" ht="12.75"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</row>
    <row r="20" spans="2:31" s="41" customFormat="1" ht="12.75">
      <c r="B20" s="232" t="s">
        <v>254</v>
      </c>
      <c r="C20"/>
      <c r="D20" s="231" t="s">
        <v>255</v>
      </c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</row>
    <row r="21" spans="2:31" s="41" customFormat="1" ht="12.75">
      <c r="B21" s="232" t="s">
        <v>256</v>
      </c>
      <c r="C21"/>
      <c r="D21" s="231" t="s">
        <v>232</v>
      </c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</row>
    <row r="22" spans="2:31" s="41" customFormat="1" ht="12.75"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</row>
    <row r="23" spans="2:31" s="41" customFormat="1" ht="12.75">
      <c r="B23" s="298" t="s">
        <v>98</v>
      </c>
      <c r="C23" s="298" t="s">
        <v>98</v>
      </c>
      <c r="D23" s="297" t="s">
        <v>51</v>
      </c>
      <c r="E23" s="297" t="s">
        <v>170</v>
      </c>
      <c r="F23" s="297" t="s">
        <v>89</v>
      </c>
      <c r="G23" s="297" t="s">
        <v>170</v>
      </c>
      <c r="H23" s="297" t="s">
        <v>88</v>
      </c>
      <c r="I23" s="297" t="s">
        <v>170</v>
      </c>
      <c r="J23" s="297" t="s">
        <v>87</v>
      </c>
      <c r="K23" s="297" t="s">
        <v>170</v>
      </c>
      <c r="L23" s="297" t="s">
        <v>86</v>
      </c>
      <c r="M23" s="297" t="s">
        <v>170</v>
      </c>
      <c r="N23" s="297" t="s">
        <v>130</v>
      </c>
      <c r="O23" s="297" t="s">
        <v>170</v>
      </c>
      <c r="P23" s="297" t="s">
        <v>138</v>
      </c>
      <c r="Q23" s="297" t="s">
        <v>170</v>
      </c>
      <c r="R23" s="297" t="s">
        <v>139</v>
      </c>
      <c r="S23" s="297" t="s">
        <v>170</v>
      </c>
      <c r="T23" s="297" t="s">
        <v>154</v>
      </c>
      <c r="U23" s="297" t="s">
        <v>170</v>
      </c>
      <c r="V23" s="297" t="s">
        <v>169</v>
      </c>
      <c r="W23" s="297" t="s">
        <v>170</v>
      </c>
      <c r="X23" s="297" t="s">
        <v>207</v>
      </c>
      <c r="Y23" s="297" t="s">
        <v>170</v>
      </c>
      <c r="Z23" s="297" t="s">
        <v>234</v>
      </c>
      <c r="AA23" s="297" t="s">
        <v>170</v>
      </c>
      <c r="AB23" s="297" t="s">
        <v>247</v>
      </c>
      <c r="AC23" s="297" t="s">
        <v>170</v>
      </c>
      <c r="AD23" s="297" t="s">
        <v>312</v>
      </c>
      <c r="AE23" s="297" t="s">
        <v>170</v>
      </c>
    </row>
    <row r="24" spans="2:31" s="41" customFormat="1" ht="12.75">
      <c r="B24" s="235" t="s">
        <v>257</v>
      </c>
      <c r="C24" s="235" t="s">
        <v>258</v>
      </c>
      <c r="D24" s="1" t="s">
        <v>170</v>
      </c>
      <c r="E24" s="1" t="s">
        <v>170</v>
      </c>
      <c r="F24" s="1" t="s">
        <v>170</v>
      </c>
      <c r="G24" s="1" t="s">
        <v>170</v>
      </c>
      <c r="H24" s="1" t="s">
        <v>170</v>
      </c>
      <c r="I24" s="1" t="s">
        <v>170</v>
      </c>
      <c r="J24" s="1" t="s">
        <v>170</v>
      </c>
      <c r="K24" s="1" t="s">
        <v>170</v>
      </c>
      <c r="L24" s="1" t="s">
        <v>170</v>
      </c>
      <c r="M24" s="1" t="s">
        <v>170</v>
      </c>
      <c r="N24" s="1" t="s">
        <v>170</v>
      </c>
      <c r="O24" s="1" t="s">
        <v>170</v>
      </c>
      <c r="P24" s="1" t="s">
        <v>170</v>
      </c>
      <c r="Q24" s="1" t="s">
        <v>170</v>
      </c>
      <c r="R24" s="1" t="s">
        <v>170</v>
      </c>
      <c r="S24" s="1" t="s">
        <v>170</v>
      </c>
      <c r="T24" s="1" t="s">
        <v>170</v>
      </c>
      <c r="U24" s="1" t="s">
        <v>170</v>
      </c>
      <c r="V24" s="1" t="s">
        <v>170</v>
      </c>
      <c r="W24" s="1" t="s">
        <v>170</v>
      </c>
      <c r="X24" s="1" t="s">
        <v>170</v>
      </c>
      <c r="Y24" s="1" t="s">
        <v>170</v>
      </c>
      <c r="Z24" s="1" t="s">
        <v>170</v>
      </c>
      <c r="AA24" s="1" t="s">
        <v>170</v>
      </c>
      <c r="AB24" s="1" t="s">
        <v>170</v>
      </c>
      <c r="AC24" s="1" t="s">
        <v>170</v>
      </c>
      <c r="AD24" s="1" t="s">
        <v>170</v>
      </c>
      <c r="AE24" s="1" t="s">
        <v>170</v>
      </c>
    </row>
    <row r="25" spans="2:31" s="41" customFormat="1" ht="12.75">
      <c r="B25" s="236" t="s">
        <v>137</v>
      </c>
      <c r="C25" s="236" t="s">
        <v>208</v>
      </c>
      <c r="D25" s="238">
        <v>279576.48</v>
      </c>
      <c r="E25" s="237" t="s">
        <v>170</v>
      </c>
      <c r="F25" s="238">
        <v>264126.35</v>
      </c>
      <c r="G25" s="237" t="s">
        <v>170</v>
      </c>
      <c r="H25" s="238">
        <v>270306.93</v>
      </c>
      <c r="I25" s="237" t="s">
        <v>170</v>
      </c>
      <c r="J25" s="238">
        <v>263856.19</v>
      </c>
      <c r="K25" s="237" t="s">
        <v>170</v>
      </c>
      <c r="L25" s="238">
        <v>288190.59</v>
      </c>
      <c r="M25" s="237" t="s">
        <v>170</v>
      </c>
      <c r="N25" s="238">
        <v>307946.75</v>
      </c>
      <c r="O25" s="237" t="s">
        <v>170</v>
      </c>
      <c r="P25" s="238">
        <v>291716.44</v>
      </c>
      <c r="Q25" s="237" t="s">
        <v>170</v>
      </c>
      <c r="R25" s="238">
        <v>280101.04</v>
      </c>
      <c r="S25" s="237" t="s">
        <v>170</v>
      </c>
      <c r="T25" s="238">
        <v>287259.62</v>
      </c>
      <c r="U25" s="237" t="s">
        <v>170</v>
      </c>
      <c r="V25" s="238">
        <v>274038.99</v>
      </c>
      <c r="W25" s="237" t="s">
        <v>170</v>
      </c>
      <c r="X25" s="238">
        <v>299364.18</v>
      </c>
      <c r="Y25" s="237" t="s">
        <v>170</v>
      </c>
      <c r="Z25" s="238">
        <v>285670.97</v>
      </c>
      <c r="AA25" s="237" t="s">
        <v>170</v>
      </c>
      <c r="AB25" s="238">
        <v>297654.87</v>
      </c>
      <c r="AC25" s="237" t="s">
        <v>170</v>
      </c>
      <c r="AD25" s="238">
        <v>270941.79</v>
      </c>
      <c r="AE25" s="237" t="s">
        <v>170</v>
      </c>
    </row>
    <row r="26" spans="2:31" s="41" customFormat="1" ht="12.75">
      <c r="B26" s="236" t="s">
        <v>137</v>
      </c>
      <c r="C26" s="236" t="s">
        <v>85</v>
      </c>
      <c r="D26" s="241">
        <v>3165.82</v>
      </c>
      <c r="E26" s="240" t="s">
        <v>170</v>
      </c>
      <c r="F26" s="241">
        <v>2921.05</v>
      </c>
      <c r="G26" s="240" t="s">
        <v>170</v>
      </c>
      <c r="H26" s="241">
        <v>2796.99</v>
      </c>
      <c r="I26" s="240" t="s">
        <v>170</v>
      </c>
      <c r="J26" s="241">
        <v>2829.41</v>
      </c>
      <c r="K26" s="240" t="s">
        <v>170</v>
      </c>
      <c r="L26" s="241">
        <v>2990.77</v>
      </c>
      <c r="M26" s="240" t="s">
        <v>170</v>
      </c>
      <c r="N26" s="241">
        <v>3054.92</v>
      </c>
      <c r="O26" s="240" t="s">
        <v>170</v>
      </c>
      <c r="P26" s="241">
        <v>3133.68</v>
      </c>
      <c r="Q26" s="240" t="s">
        <v>170</v>
      </c>
      <c r="R26" s="241">
        <v>2228.79</v>
      </c>
      <c r="S26" s="240" t="s">
        <v>170</v>
      </c>
      <c r="T26" s="241">
        <v>2642.25</v>
      </c>
      <c r="U26" s="240" t="s">
        <v>170</v>
      </c>
      <c r="V26" s="241">
        <v>2431.04</v>
      </c>
      <c r="W26" s="240" t="s">
        <v>170</v>
      </c>
      <c r="X26" s="241">
        <v>2816.04</v>
      </c>
      <c r="Y26" s="240" t="s">
        <v>170</v>
      </c>
      <c r="Z26" s="242">
        <v>2565.7</v>
      </c>
      <c r="AA26" s="240" t="s">
        <v>170</v>
      </c>
      <c r="AB26" s="241">
        <v>2452.66</v>
      </c>
      <c r="AC26" s="240" t="s">
        <v>170</v>
      </c>
      <c r="AD26" s="241">
        <v>2780.16</v>
      </c>
      <c r="AE26" s="240" t="s">
        <v>170</v>
      </c>
    </row>
    <row r="27" spans="2:31" s="41" customFormat="1" ht="12.75">
      <c r="B27" s="236" t="s">
        <v>137</v>
      </c>
      <c r="C27" s="236" t="s">
        <v>84</v>
      </c>
      <c r="D27" s="238">
        <v>6606.56</v>
      </c>
      <c r="E27" s="237" t="s">
        <v>170</v>
      </c>
      <c r="F27" s="238">
        <v>7277.48</v>
      </c>
      <c r="G27" s="237" t="s">
        <v>170</v>
      </c>
      <c r="H27" s="238">
        <v>7704.04</v>
      </c>
      <c r="I27" s="237" t="s">
        <v>170</v>
      </c>
      <c r="J27" s="238">
        <v>7191.14</v>
      </c>
      <c r="K27" s="237" t="s">
        <v>170</v>
      </c>
      <c r="L27" s="238">
        <v>9366.81</v>
      </c>
      <c r="M27" s="237" t="s">
        <v>170</v>
      </c>
      <c r="N27" s="238">
        <v>9674.49</v>
      </c>
      <c r="O27" s="237" t="s">
        <v>170</v>
      </c>
      <c r="P27" s="238">
        <v>8728.97</v>
      </c>
      <c r="Q27" s="237" t="s">
        <v>170</v>
      </c>
      <c r="R27" s="238">
        <v>8945.12</v>
      </c>
      <c r="S27" s="237" t="s">
        <v>170</v>
      </c>
      <c r="T27" s="238">
        <v>9737.28</v>
      </c>
      <c r="U27" s="237" t="s">
        <v>170</v>
      </c>
      <c r="V27" s="238">
        <v>10110.55</v>
      </c>
      <c r="W27" s="237" t="s">
        <v>170</v>
      </c>
      <c r="X27" s="238">
        <v>11131.81</v>
      </c>
      <c r="Y27" s="237" t="s">
        <v>170</v>
      </c>
      <c r="Z27" s="238">
        <v>8599.06</v>
      </c>
      <c r="AA27" s="237" t="s">
        <v>170</v>
      </c>
      <c r="AB27" s="238">
        <v>11639.98</v>
      </c>
      <c r="AC27" s="237" t="s">
        <v>170</v>
      </c>
      <c r="AD27" s="238">
        <v>9791.43</v>
      </c>
      <c r="AE27" s="237" t="s">
        <v>170</v>
      </c>
    </row>
    <row r="28" spans="2:31" s="41" customFormat="1" ht="12.75">
      <c r="B28" s="236" t="s">
        <v>137</v>
      </c>
      <c r="C28" s="236" t="s">
        <v>155</v>
      </c>
      <c r="D28" s="242">
        <v>7832</v>
      </c>
      <c r="E28" s="240" t="s">
        <v>170</v>
      </c>
      <c r="F28" s="241">
        <v>6877.62</v>
      </c>
      <c r="G28" s="240" t="s">
        <v>170</v>
      </c>
      <c r="H28" s="241">
        <v>8284.81</v>
      </c>
      <c r="I28" s="240" t="s">
        <v>170</v>
      </c>
      <c r="J28" s="241">
        <v>6595.49</v>
      </c>
      <c r="K28" s="240" t="s">
        <v>170</v>
      </c>
      <c r="L28" s="241">
        <v>7512.61</v>
      </c>
      <c r="M28" s="240" t="s">
        <v>170</v>
      </c>
      <c r="N28" s="242">
        <v>8779.3</v>
      </c>
      <c r="O28" s="240" t="s">
        <v>170</v>
      </c>
      <c r="P28" s="241">
        <v>8183.51</v>
      </c>
      <c r="Q28" s="240" t="s">
        <v>170</v>
      </c>
      <c r="R28" s="241">
        <v>8596.41</v>
      </c>
      <c r="S28" s="240" t="s">
        <v>170</v>
      </c>
      <c r="T28" s="241">
        <v>7456.78</v>
      </c>
      <c r="U28" s="240" t="s">
        <v>170</v>
      </c>
      <c r="V28" s="241">
        <v>6970.92</v>
      </c>
      <c r="W28" s="240" t="s">
        <v>170</v>
      </c>
      <c r="X28" s="241">
        <v>7646.15</v>
      </c>
      <c r="Y28" s="240" t="s">
        <v>170</v>
      </c>
      <c r="Z28" s="241">
        <v>8126.66</v>
      </c>
      <c r="AA28" s="240" t="s">
        <v>170</v>
      </c>
      <c r="AB28" s="241">
        <v>8227.11</v>
      </c>
      <c r="AC28" s="240" t="s">
        <v>170</v>
      </c>
      <c r="AD28" s="241">
        <v>8218.42</v>
      </c>
      <c r="AE28" s="240" t="s">
        <v>170</v>
      </c>
    </row>
    <row r="29" spans="2:31" s="41" customFormat="1" ht="12.75">
      <c r="B29" s="236" t="s">
        <v>137</v>
      </c>
      <c r="C29" s="236" t="s">
        <v>82</v>
      </c>
      <c r="D29" s="239">
        <v>10116.8</v>
      </c>
      <c r="E29" s="237" t="s">
        <v>170</v>
      </c>
      <c r="F29" s="238">
        <v>8645.98</v>
      </c>
      <c r="G29" s="237" t="s">
        <v>170</v>
      </c>
      <c r="H29" s="238">
        <v>8691.25</v>
      </c>
      <c r="I29" s="237" t="s">
        <v>170</v>
      </c>
      <c r="J29" s="239">
        <v>9350.4</v>
      </c>
      <c r="K29" s="237" t="s">
        <v>170</v>
      </c>
      <c r="L29" s="238">
        <v>8945.46</v>
      </c>
      <c r="M29" s="237" t="s">
        <v>170</v>
      </c>
      <c r="N29" s="238">
        <v>9650.86</v>
      </c>
      <c r="O29" s="237" t="s">
        <v>170</v>
      </c>
      <c r="P29" s="238">
        <v>9907.84</v>
      </c>
      <c r="Q29" s="237" t="s">
        <v>170</v>
      </c>
      <c r="R29" s="238">
        <v>9024.03</v>
      </c>
      <c r="S29" s="237" t="s">
        <v>170</v>
      </c>
      <c r="T29" s="238">
        <v>9882.96</v>
      </c>
      <c r="U29" s="237" t="s">
        <v>170</v>
      </c>
      <c r="V29" s="238">
        <v>6923.84</v>
      </c>
      <c r="W29" s="237" t="s">
        <v>170</v>
      </c>
      <c r="X29" s="238">
        <v>9517.92</v>
      </c>
      <c r="Y29" s="237" t="s">
        <v>170</v>
      </c>
      <c r="Z29" s="238">
        <v>9467.62</v>
      </c>
      <c r="AA29" s="237" t="s">
        <v>170</v>
      </c>
      <c r="AB29" s="238">
        <v>8640.05</v>
      </c>
      <c r="AC29" s="237" t="s">
        <v>170</v>
      </c>
      <c r="AD29" s="238">
        <v>9464.06</v>
      </c>
      <c r="AE29" s="237" t="s">
        <v>170</v>
      </c>
    </row>
    <row r="30" spans="2:31" s="41" customFormat="1" ht="12.75">
      <c r="B30" s="236" t="s">
        <v>137</v>
      </c>
      <c r="C30" s="236" t="s">
        <v>127</v>
      </c>
      <c r="D30" s="242">
        <v>49748.2</v>
      </c>
      <c r="E30" s="240" t="s">
        <v>170</v>
      </c>
      <c r="F30" s="241">
        <v>44069.94</v>
      </c>
      <c r="G30" s="240" t="s">
        <v>170</v>
      </c>
      <c r="H30" s="242">
        <v>41960.4</v>
      </c>
      <c r="I30" s="240" t="s">
        <v>170</v>
      </c>
      <c r="J30" s="242">
        <v>45441</v>
      </c>
      <c r="K30" s="240" t="s">
        <v>170</v>
      </c>
      <c r="L30" s="242">
        <v>47793.2</v>
      </c>
      <c r="M30" s="240" t="s">
        <v>170</v>
      </c>
      <c r="N30" s="242">
        <v>52048.2</v>
      </c>
      <c r="O30" s="240" t="s">
        <v>170</v>
      </c>
      <c r="P30" s="242">
        <v>48917.7</v>
      </c>
      <c r="Q30" s="240" t="s">
        <v>170</v>
      </c>
      <c r="R30" s="242">
        <v>45401</v>
      </c>
      <c r="S30" s="240" t="s">
        <v>170</v>
      </c>
      <c r="T30" s="242">
        <v>45593.2</v>
      </c>
      <c r="U30" s="240" t="s">
        <v>170</v>
      </c>
      <c r="V30" s="242">
        <v>37974.8</v>
      </c>
      <c r="W30" s="240" t="s">
        <v>170</v>
      </c>
      <c r="X30" s="242">
        <v>44329.3</v>
      </c>
      <c r="Y30" s="240" t="s">
        <v>170</v>
      </c>
      <c r="Z30" s="242">
        <v>43301.2</v>
      </c>
      <c r="AA30" s="240" t="s">
        <v>170</v>
      </c>
      <c r="AB30" s="242">
        <v>42397.6</v>
      </c>
      <c r="AC30" s="240" t="s">
        <v>170</v>
      </c>
      <c r="AD30" s="242">
        <v>43520.8</v>
      </c>
      <c r="AE30" s="240" t="s">
        <v>170</v>
      </c>
    </row>
    <row r="31" spans="2:31" s="41" customFormat="1" ht="12.75">
      <c r="B31" s="236" t="s">
        <v>137</v>
      </c>
      <c r="C31" s="236" t="s">
        <v>80</v>
      </c>
      <c r="D31" s="239">
        <v>873.1</v>
      </c>
      <c r="E31" s="237" t="s">
        <v>170</v>
      </c>
      <c r="F31" s="239">
        <v>678</v>
      </c>
      <c r="G31" s="237" t="s">
        <v>170</v>
      </c>
      <c r="H31" s="239">
        <v>771.2</v>
      </c>
      <c r="I31" s="237" t="s">
        <v>170</v>
      </c>
      <c r="J31" s="239">
        <v>991.2</v>
      </c>
      <c r="K31" s="237" t="s">
        <v>170</v>
      </c>
      <c r="L31" s="239">
        <v>975.5</v>
      </c>
      <c r="M31" s="237" t="s">
        <v>170</v>
      </c>
      <c r="N31" s="239">
        <v>1221.6</v>
      </c>
      <c r="O31" s="237" t="s">
        <v>170</v>
      </c>
      <c r="P31" s="239">
        <v>1535.3</v>
      </c>
      <c r="Q31" s="237" t="s">
        <v>170</v>
      </c>
      <c r="R31" s="239">
        <v>934.1</v>
      </c>
      <c r="S31" s="237" t="s">
        <v>170</v>
      </c>
      <c r="T31" s="239">
        <v>1311.9</v>
      </c>
      <c r="U31" s="237" t="s">
        <v>170</v>
      </c>
      <c r="V31" s="238">
        <v>919.83</v>
      </c>
      <c r="W31" s="237" t="s">
        <v>170</v>
      </c>
      <c r="X31" s="238">
        <v>1624.58</v>
      </c>
      <c r="Y31" s="237" t="s">
        <v>170</v>
      </c>
      <c r="Z31" s="238">
        <v>1632.79</v>
      </c>
      <c r="AA31" s="237" t="s">
        <v>170</v>
      </c>
      <c r="AB31" s="238">
        <v>1285.75</v>
      </c>
      <c r="AC31" s="237" t="s">
        <v>170</v>
      </c>
      <c r="AD31" s="238">
        <v>1528.55</v>
      </c>
      <c r="AE31" s="237" t="s">
        <v>170</v>
      </c>
    </row>
    <row r="32" spans="2:31" s="41" customFormat="1" ht="12.75">
      <c r="B32" s="236" t="s">
        <v>137</v>
      </c>
      <c r="C32" s="236" t="s">
        <v>79</v>
      </c>
      <c r="D32" s="241">
        <v>1940.52</v>
      </c>
      <c r="E32" s="240" t="s">
        <v>170</v>
      </c>
      <c r="F32" s="241">
        <v>1955.14</v>
      </c>
      <c r="G32" s="240" t="s">
        <v>170</v>
      </c>
      <c r="H32" s="241">
        <v>2383.02</v>
      </c>
      <c r="I32" s="240" t="s">
        <v>170</v>
      </c>
      <c r="J32" s="241">
        <v>1995.96</v>
      </c>
      <c r="K32" s="240" t="s">
        <v>170</v>
      </c>
      <c r="L32" s="241">
        <v>2309.01</v>
      </c>
      <c r="M32" s="240" t="s">
        <v>170</v>
      </c>
      <c r="N32" s="241">
        <v>2491.52</v>
      </c>
      <c r="O32" s="240" t="s">
        <v>170</v>
      </c>
      <c r="P32" s="241">
        <v>2497.93</v>
      </c>
      <c r="Q32" s="240" t="s">
        <v>170</v>
      </c>
      <c r="R32" s="241">
        <v>2184.32</v>
      </c>
      <c r="S32" s="240" t="s">
        <v>170</v>
      </c>
      <c r="T32" s="241">
        <v>2259.53</v>
      </c>
      <c r="U32" s="240" t="s">
        <v>170</v>
      </c>
      <c r="V32" s="241">
        <v>1784.91</v>
      </c>
      <c r="W32" s="240" t="s">
        <v>170</v>
      </c>
      <c r="X32" s="242">
        <v>2268</v>
      </c>
      <c r="Y32" s="240" t="s">
        <v>170</v>
      </c>
      <c r="Z32" s="241">
        <v>1892.63</v>
      </c>
      <c r="AA32" s="240" t="s">
        <v>170</v>
      </c>
      <c r="AB32" s="241">
        <v>2363.97</v>
      </c>
      <c r="AC32" s="240" t="s">
        <v>170</v>
      </c>
      <c r="AD32" s="241">
        <v>2485.69</v>
      </c>
      <c r="AE32" s="240" t="s">
        <v>170</v>
      </c>
    </row>
    <row r="33" spans="2:31" s="41" customFormat="1" ht="12.75">
      <c r="B33" s="236" t="s">
        <v>137</v>
      </c>
      <c r="C33" s="236" t="s">
        <v>78</v>
      </c>
      <c r="D33" s="238">
        <v>5502.38</v>
      </c>
      <c r="E33" s="237" t="s">
        <v>170</v>
      </c>
      <c r="F33" s="238">
        <v>4834.29</v>
      </c>
      <c r="G33" s="237" t="s">
        <v>170</v>
      </c>
      <c r="H33" s="238">
        <v>4997.15</v>
      </c>
      <c r="I33" s="237" t="s">
        <v>170</v>
      </c>
      <c r="J33" s="238">
        <v>4471.42</v>
      </c>
      <c r="K33" s="237" t="s">
        <v>170</v>
      </c>
      <c r="L33" s="238">
        <v>4793.52</v>
      </c>
      <c r="M33" s="237" t="s">
        <v>170</v>
      </c>
      <c r="N33" s="238">
        <v>4565.11</v>
      </c>
      <c r="O33" s="237" t="s">
        <v>170</v>
      </c>
      <c r="P33" s="238">
        <v>3588.78</v>
      </c>
      <c r="Q33" s="237" t="s">
        <v>170</v>
      </c>
      <c r="R33" s="238">
        <v>3983.13</v>
      </c>
      <c r="S33" s="237" t="s">
        <v>170</v>
      </c>
      <c r="T33" s="238">
        <v>3015.72</v>
      </c>
      <c r="U33" s="237" t="s">
        <v>170</v>
      </c>
      <c r="V33" s="238">
        <v>2996.56</v>
      </c>
      <c r="W33" s="237" t="s">
        <v>170</v>
      </c>
      <c r="X33" s="238">
        <v>2946.78</v>
      </c>
      <c r="Y33" s="237" t="s">
        <v>170</v>
      </c>
      <c r="Z33" s="238">
        <v>3108.73</v>
      </c>
      <c r="AA33" s="237" t="s">
        <v>170</v>
      </c>
      <c r="AB33" s="238">
        <v>3236.56</v>
      </c>
      <c r="AC33" s="237" t="s">
        <v>170</v>
      </c>
      <c r="AD33" s="238">
        <v>3205.86</v>
      </c>
      <c r="AE33" s="237" t="s">
        <v>170</v>
      </c>
    </row>
    <row r="34" spans="2:31" s="41" customFormat="1" ht="12.75">
      <c r="B34" s="236" t="s">
        <v>137</v>
      </c>
      <c r="C34" s="236" t="s">
        <v>77</v>
      </c>
      <c r="D34" s="242">
        <v>17827.3</v>
      </c>
      <c r="E34" s="240" t="s">
        <v>170</v>
      </c>
      <c r="F34" s="241">
        <v>19869.15</v>
      </c>
      <c r="G34" s="240" t="s">
        <v>170</v>
      </c>
      <c r="H34" s="241">
        <v>22094.52</v>
      </c>
      <c r="I34" s="240" t="s">
        <v>170</v>
      </c>
      <c r="J34" s="241">
        <v>17543.12</v>
      </c>
      <c r="K34" s="240" t="s">
        <v>170</v>
      </c>
      <c r="L34" s="241">
        <v>25373.44</v>
      </c>
      <c r="M34" s="240" t="s">
        <v>170</v>
      </c>
      <c r="N34" s="241">
        <v>20564.24</v>
      </c>
      <c r="O34" s="240" t="s">
        <v>170</v>
      </c>
      <c r="P34" s="241">
        <v>20783.82</v>
      </c>
      <c r="Q34" s="240" t="s">
        <v>170</v>
      </c>
      <c r="R34" s="241">
        <v>24955.45</v>
      </c>
      <c r="S34" s="240" t="s">
        <v>170</v>
      </c>
      <c r="T34" s="241">
        <v>17188.44</v>
      </c>
      <c r="U34" s="240" t="s">
        <v>170</v>
      </c>
      <c r="V34" s="241">
        <v>25358.14</v>
      </c>
      <c r="W34" s="240" t="s">
        <v>170</v>
      </c>
      <c r="X34" s="241">
        <v>20598.15</v>
      </c>
      <c r="Y34" s="240" t="s">
        <v>170</v>
      </c>
      <c r="Z34" s="241">
        <v>27329.48</v>
      </c>
      <c r="AA34" s="240" t="s">
        <v>170</v>
      </c>
      <c r="AB34" s="242">
        <v>25517.6</v>
      </c>
      <c r="AC34" s="240" t="s">
        <v>170</v>
      </c>
      <c r="AD34" s="242">
        <v>19296.3</v>
      </c>
      <c r="AE34" s="240" t="s">
        <v>170</v>
      </c>
    </row>
    <row r="35" spans="2:31" s="41" customFormat="1" ht="12.75">
      <c r="B35" s="236" t="s">
        <v>137</v>
      </c>
      <c r="C35" s="236" t="s">
        <v>76</v>
      </c>
      <c r="D35" s="238">
        <v>69185.95</v>
      </c>
      <c r="E35" s="237" t="s">
        <v>170</v>
      </c>
      <c r="F35" s="238">
        <v>64743.97</v>
      </c>
      <c r="G35" s="237" t="s">
        <v>170</v>
      </c>
      <c r="H35" s="238">
        <v>63083.33</v>
      </c>
      <c r="I35" s="237" t="s">
        <v>170</v>
      </c>
      <c r="J35" s="238">
        <v>67403.75</v>
      </c>
      <c r="K35" s="237" t="s">
        <v>170</v>
      </c>
      <c r="L35" s="238">
        <v>66559.83</v>
      </c>
      <c r="M35" s="237" t="s">
        <v>170</v>
      </c>
      <c r="N35" s="239">
        <v>71588.8</v>
      </c>
      <c r="O35" s="237" t="s">
        <v>170</v>
      </c>
      <c r="P35" s="238">
        <v>71870.79</v>
      </c>
      <c r="Q35" s="237" t="s">
        <v>170</v>
      </c>
      <c r="R35" s="238">
        <v>53560.42</v>
      </c>
      <c r="S35" s="237" t="s">
        <v>170</v>
      </c>
      <c r="T35" s="238">
        <v>67728.63</v>
      </c>
      <c r="U35" s="237" t="s">
        <v>170</v>
      </c>
      <c r="V35" s="238">
        <v>61840.31</v>
      </c>
      <c r="W35" s="237" t="s">
        <v>170</v>
      </c>
      <c r="X35" s="238">
        <v>70379.86</v>
      </c>
      <c r="Y35" s="237" t="s">
        <v>170</v>
      </c>
      <c r="Z35" s="238">
        <v>57086.04</v>
      </c>
      <c r="AA35" s="237" t="s">
        <v>176</v>
      </c>
      <c r="AB35" s="238">
        <v>66877.88</v>
      </c>
      <c r="AC35" s="237" t="s">
        <v>170</v>
      </c>
      <c r="AD35" s="238">
        <v>59928.23</v>
      </c>
      <c r="AE35" s="237" t="s">
        <v>170</v>
      </c>
    </row>
    <row r="36" spans="2:31" s="41" customFormat="1" ht="12.75">
      <c r="B36" s="236" t="s">
        <v>137</v>
      </c>
      <c r="C36" s="236" t="s">
        <v>75</v>
      </c>
      <c r="D36" s="241">
        <v>3469.05</v>
      </c>
      <c r="E36" s="240" t="s">
        <v>170</v>
      </c>
      <c r="F36" s="241">
        <v>3008.19</v>
      </c>
      <c r="G36" s="240" t="s">
        <v>170</v>
      </c>
      <c r="H36" s="241">
        <v>2824.82</v>
      </c>
      <c r="I36" s="240" t="s">
        <v>170</v>
      </c>
      <c r="J36" s="242">
        <v>2662.8</v>
      </c>
      <c r="K36" s="240" t="s">
        <v>170</v>
      </c>
      <c r="L36" s="241">
        <v>3176.53</v>
      </c>
      <c r="M36" s="240" t="s">
        <v>170</v>
      </c>
      <c r="N36" s="242">
        <v>2967.6</v>
      </c>
      <c r="O36" s="240" t="s">
        <v>170</v>
      </c>
      <c r="P36" s="241">
        <v>2773.95</v>
      </c>
      <c r="Q36" s="240" t="s">
        <v>170</v>
      </c>
      <c r="R36" s="241">
        <v>3554.43</v>
      </c>
      <c r="S36" s="240" t="s">
        <v>170</v>
      </c>
      <c r="T36" s="241">
        <v>2678.79</v>
      </c>
      <c r="U36" s="240" t="s">
        <v>170</v>
      </c>
      <c r="V36" s="241">
        <v>3268.48</v>
      </c>
      <c r="W36" s="240" t="s">
        <v>170</v>
      </c>
      <c r="X36" s="241">
        <v>3540.05</v>
      </c>
      <c r="Y36" s="240" t="s">
        <v>170</v>
      </c>
      <c r="Z36" s="241">
        <v>3774.57</v>
      </c>
      <c r="AA36" s="240" t="s">
        <v>170</v>
      </c>
      <c r="AB36" s="241">
        <v>3671.23</v>
      </c>
      <c r="AC36" s="240" t="s">
        <v>170</v>
      </c>
      <c r="AD36" s="242">
        <v>3042.9</v>
      </c>
      <c r="AE36" s="240" t="s">
        <v>170</v>
      </c>
    </row>
    <row r="37" spans="2:31" s="41" customFormat="1" ht="12.75">
      <c r="B37" s="236" t="s">
        <v>137</v>
      </c>
      <c r="C37" s="236" t="s">
        <v>74</v>
      </c>
      <c r="D37" s="238">
        <v>17562.91</v>
      </c>
      <c r="E37" s="237" t="s">
        <v>170</v>
      </c>
      <c r="F37" s="238">
        <v>20960.33</v>
      </c>
      <c r="G37" s="237" t="s">
        <v>170</v>
      </c>
      <c r="H37" s="238">
        <v>17923.47</v>
      </c>
      <c r="I37" s="237" t="s">
        <v>170</v>
      </c>
      <c r="J37" s="238">
        <v>18958.76</v>
      </c>
      <c r="K37" s="237" t="s">
        <v>170</v>
      </c>
      <c r="L37" s="238">
        <v>18597.75</v>
      </c>
      <c r="M37" s="237" t="s">
        <v>170</v>
      </c>
      <c r="N37" s="238">
        <v>19769.47</v>
      </c>
      <c r="O37" s="237" t="s">
        <v>170</v>
      </c>
      <c r="P37" s="238">
        <v>17462.24</v>
      </c>
      <c r="Q37" s="237" t="s">
        <v>170</v>
      </c>
      <c r="R37" s="239">
        <v>18363.1</v>
      </c>
      <c r="S37" s="237" t="s">
        <v>170</v>
      </c>
      <c r="T37" s="238">
        <v>16554.95</v>
      </c>
      <c r="U37" s="237" t="s">
        <v>170</v>
      </c>
      <c r="V37" s="238">
        <v>16615.46</v>
      </c>
      <c r="W37" s="237" t="s">
        <v>170</v>
      </c>
      <c r="X37" s="239">
        <v>16433.5</v>
      </c>
      <c r="Y37" s="237" t="s">
        <v>170</v>
      </c>
      <c r="Z37" s="239">
        <v>17022.9</v>
      </c>
      <c r="AA37" s="237" t="s">
        <v>170</v>
      </c>
      <c r="AB37" s="238">
        <v>16632.66</v>
      </c>
      <c r="AC37" s="237" t="s">
        <v>170</v>
      </c>
      <c r="AD37" s="238">
        <v>14337.92</v>
      </c>
      <c r="AE37" s="237" t="s">
        <v>170</v>
      </c>
    </row>
    <row r="38" spans="2:31" s="41" customFormat="1" ht="12.75">
      <c r="B38" s="236" t="s">
        <v>137</v>
      </c>
      <c r="C38" s="236" t="s">
        <v>73</v>
      </c>
      <c r="D38" s="241">
        <v>56.82</v>
      </c>
      <c r="E38" s="240" t="s">
        <v>170</v>
      </c>
      <c r="F38" s="241">
        <v>65.73</v>
      </c>
      <c r="G38" s="240" t="s">
        <v>170</v>
      </c>
      <c r="H38" s="242">
        <v>70.2</v>
      </c>
      <c r="I38" s="240" t="s">
        <v>170</v>
      </c>
      <c r="J38" s="241">
        <v>90.75</v>
      </c>
      <c r="K38" s="240" t="s">
        <v>170</v>
      </c>
      <c r="L38" s="241">
        <v>51.92</v>
      </c>
      <c r="M38" s="240" t="s">
        <v>170</v>
      </c>
      <c r="N38" s="241">
        <v>7.36</v>
      </c>
      <c r="O38" s="240" t="s">
        <v>170</v>
      </c>
      <c r="P38" s="241">
        <v>88.13</v>
      </c>
      <c r="Q38" s="240" t="s">
        <v>170</v>
      </c>
      <c r="R38" s="241">
        <v>10.42</v>
      </c>
      <c r="S38" s="240" t="s">
        <v>170</v>
      </c>
      <c r="T38" s="241">
        <v>36.45</v>
      </c>
      <c r="U38" s="240" t="s">
        <v>170</v>
      </c>
      <c r="V38" s="241">
        <v>24.71</v>
      </c>
      <c r="W38" s="240" t="s">
        <v>170</v>
      </c>
      <c r="X38" s="241">
        <v>59.03</v>
      </c>
      <c r="Y38" s="240" t="s">
        <v>170</v>
      </c>
      <c r="Z38" s="241">
        <v>60.96</v>
      </c>
      <c r="AA38" s="240" t="s">
        <v>170</v>
      </c>
      <c r="AB38" s="241">
        <v>52.49</v>
      </c>
      <c r="AC38" s="240" t="s">
        <v>170</v>
      </c>
      <c r="AD38" s="241">
        <v>59.58</v>
      </c>
      <c r="AE38" s="240" t="s">
        <v>174</v>
      </c>
    </row>
    <row r="39" spans="2:31" s="41" customFormat="1" ht="12.75">
      <c r="B39" s="236" t="s">
        <v>137</v>
      </c>
      <c r="C39" s="236" t="s">
        <v>72</v>
      </c>
      <c r="D39" s="239">
        <v>1663.1</v>
      </c>
      <c r="E39" s="237" t="s">
        <v>170</v>
      </c>
      <c r="F39" s="239">
        <v>1435.5</v>
      </c>
      <c r="G39" s="237" t="s">
        <v>170</v>
      </c>
      <c r="H39" s="239">
        <v>1412</v>
      </c>
      <c r="I39" s="237" t="s">
        <v>170</v>
      </c>
      <c r="J39" s="239">
        <v>2124.5</v>
      </c>
      <c r="K39" s="237" t="s">
        <v>170</v>
      </c>
      <c r="L39" s="239">
        <v>1948.7</v>
      </c>
      <c r="M39" s="237" t="s">
        <v>170</v>
      </c>
      <c r="N39" s="239">
        <v>2227.2</v>
      </c>
      <c r="O39" s="237" t="s">
        <v>170</v>
      </c>
      <c r="P39" s="239">
        <v>3021.5</v>
      </c>
      <c r="Q39" s="237" t="s">
        <v>170</v>
      </c>
      <c r="R39" s="239">
        <v>2703.2</v>
      </c>
      <c r="S39" s="237" t="s">
        <v>170</v>
      </c>
      <c r="T39" s="239">
        <v>2692.5</v>
      </c>
      <c r="U39" s="237" t="s">
        <v>170</v>
      </c>
      <c r="V39" s="239">
        <v>2057.3</v>
      </c>
      <c r="W39" s="237" t="s">
        <v>170</v>
      </c>
      <c r="X39" s="239">
        <v>3163.2</v>
      </c>
      <c r="Y39" s="237" t="s">
        <v>170</v>
      </c>
      <c r="Z39" s="239">
        <v>3497.1</v>
      </c>
      <c r="AA39" s="237" t="s">
        <v>170</v>
      </c>
      <c r="AB39" s="239">
        <v>2994.6</v>
      </c>
      <c r="AC39" s="237" t="s">
        <v>170</v>
      </c>
      <c r="AD39" s="239">
        <v>3243.7</v>
      </c>
      <c r="AE39" s="237" t="s">
        <v>170</v>
      </c>
    </row>
    <row r="40" spans="2:31" s="41" customFormat="1" ht="12.75">
      <c r="B40" s="236" t="s">
        <v>137</v>
      </c>
      <c r="C40" s="236" t="s">
        <v>71</v>
      </c>
      <c r="D40" s="242">
        <v>3806.6</v>
      </c>
      <c r="E40" s="240" t="s">
        <v>170</v>
      </c>
      <c r="F40" s="242">
        <v>2796.7</v>
      </c>
      <c r="G40" s="240" t="s">
        <v>170</v>
      </c>
      <c r="H40" s="242">
        <v>3225.9</v>
      </c>
      <c r="I40" s="240" t="s">
        <v>170</v>
      </c>
      <c r="J40" s="242">
        <v>4656.6</v>
      </c>
      <c r="K40" s="240" t="s">
        <v>170</v>
      </c>
      <c r="L40" s="242">
        <v>4474.8</v>
      </c>
      <c r="M40" s="240" t="s">
        <v>170</v>
      </c>
      <c r="N40" s="242">
        <v>5123.2</v>
      </c>
      <c r="O40" s="240" t="s">
        <v>170</v>
      </c>
      <c r="P40" s="241">
        <v>6085.05</v>
      </c>
      <c r="Q40" s="240" t="s">
        <v>170</v>
      </c>
      <c r="R40" s="241">
        <v>5120.82</v>
      </c>
      <c r="S40" s="240" t="s">
        <v>170</v>
      </c>
      <c r="T40" s="241">
        <v>5074.19</v>
      </c>
      <c r="U40" s="240" t="s">
        <v>170</v>
      </c>
      <c r="V40" s="242">
        <v>3999.5</v>
      </c>
      <c r="W40" s="240" t="s">
        <v>170</v>
      </c>
      <c r="X40" s="241">
        <v>5207.89</v>
      </c>
      <c r="Y40" s="240" t="s">
        <v>170</v>
      </c>
      <c r="Z40" s="241">
        <v>6544.69</v>
      </c>
      <c r="AA40" s="240" t="s">
        <v>170</v>
      </c>
      <c r="AB40" s="241">
        <v>5340.82</v>
      </c>
      <c r="AC40" s="240" t="s">
        <v>170</v>
      </c>
      <c r="AD40" s="241">
        <v>5623.66</v>
      </c>
      <c r="AE40" s="240" t="s">
        <v>170</v>
      </c>
    </row>
    <row r="41" spans="2:31" s="41" customFormat="1" ht="12.75">
      <c r="B41" s="236" t="s">
        <v>137</v>
      </c>
      <c r="C41" s="236" t="s">
        <v>70</v>
      </c>
      <c r="D41" s="238">
        <v>188.51</v>
      </c>
      <c r="E41" s="237" t="s">
        <v>170</v>
      </c>
      <c r="F41" s="238">
        <v>164.48</v>
      </c>
      <c r="G41" s="237" t="s">
        <v>170</v>
      </c>
      <c r="H41" s="238">
        <v>147.64</v>
      </c>
      <c r="I41" s="237" t="s">
        <v>170</v>
      </c>
      <c r="J41" s="239">
        <v>152.8</v>
      </c>
      <c r="K41" s="237" t="s">
        <v>170</v>
      </c>
      <c r="L41" s="238">
        <v>172.82</v>
      </c>
      <c r="M41" s="237" t="s">
        <v>170</v>
      </c>
      <c r="N41" s="238">
        <v>167.07</v>
      </c>
      <c r="O41" s="237" t="s">
        <v>170</v>
      </c>
      <c r="P41" s="238">
        <v>178.57</v>
      </c>
      <c r="Q41" s="237" t="s">
        <v>170</v>
      </c>
      <c r="R41" s="238">
        <v>139.43</v>
      </c>
      <c r="S41" s="237" t="s">
        <v>170</v>
      </c>
      <c r="T41" s="238">
        <v>149.81</v>
      </c>
      <c r="U41" s="237" t="s">
        <v>170</v>
      </c>
      <c r="V41" s="238">
        <v>157.65</v>
      </c>
      <c r="W41" s="237" t="s">
        <v>170</v>
      </c>
      <c r="X41" s="238">
        <v>163.56</v>
      </c>
      <c r="Y41" s="237" t="s">
        <v>170</v>
      </c>
      <c r="Z41" s="238">
        <v>146.17</v>
      </c>
      <c r="AA41" s="237" t="s">
        <v>170</v>
      </c>
      <c r="AB41" s="238">
        <v>147.17</v>
      </c>
      <c r="AC41" s="237" t="s">
        <v>170</v>
      </c>
      <c r="AD41" s="238">
        <v>170.66</v>
      </c>
      <c r="AE41" s="237" t="s">
        <v>170</v>
      </c>
    </row>
    <row r="42" spans="2:31" s="41" customFormat="1" ht="12.75">
      <c r="B42" s="236" t="s">
        <v>137</v>
      </c>
      <c r="C42" s="236" t="s">
        <v>69</v>
      </c>
      <c r="D42" s="242">
        <v>13590.4</v>
      </c>
      <c r="E42" s="240" t="s">
        <v>170</v>
      </c>
      <c r="F42" s="242">
        <v>12262</v>
      </c>
      <c r="G42" s="240" t="s">
        <v>170</v>
      </c>
      <c r="H42" s="241">
        <v>13678.21</v>
      </c>
      <c r="I42" s="240" t="s">
        <v>170</v>
      </c>
      <c r="J42" s="241">
        <v>10372.74</v>
      </c>
      <c r="K42" s="240" t="s">
        <v>170</v>
      </c>
      <c r="L42" s="241">
        <v>13609.91</v>
      </c>
      <c r="M42" s="240" t="s">
        <v>170</v>
      </c>
      <c r="N42" s="241">
        <v>16559.29</v>
      </c>
      <c r="O42" s="240" t="s">
        <v>170</v>
      </c>
      <c r="P42" s="241">
        <v>14107.34</v>
      </c>
      <c r="Q42" s="240" t="s">
        <v>170</v>
      </c>
      <c r="R42" s="241">
        <v>16594.35</v>
      </c>
      <c r="S42" s="240" t="s">
        <v>170</v>
      </c>
      <c r="T42" s="241">
        <v>13979.39</v>
      </c>
      <c r="U42" s="240" t="s">
        <v>170</v>
      </c>
      <c r="V42" s="241">
        <v>14890.26</v>
      </c>
      <c r="W42" s="240" t="s">
        <v>170</v>
      </c>
      <c r="X42" s="241">
        <v>15643.37</v>
      </c>
      <c r="Y42" s="240" t="s">
        <v>170</v>
      </c>
      <c r="Z42" s="241">
        <v>15561.08</v>
      </c>
      <c r="AA42" s="240" t="s">
        <v>170</v>
      </c>
      <c r="AB42" s="241">
        <v>13969.54</v>
      </c>
      <c r="AC42" s="240" t="s">
        <v>170</v>
      </c>
      <c r="AD42" s="241">
        <v>9055.71</v>
      </c>
      <c r="AE42" s="240" t="s">
        <v>170</v>
      </c>
    </row>
    <row r="43" spans="2:31" s="41" customFormat="1" ht="12.75">
      <c r="B43" s="236" t="s">
        <v>137</v>
      </c>
      <c r="C43" s="236" t="s">
        <v>68</v>
      </c>
      <c r="D43" s="239">
        <v>0</v>
      </c>
      <c r="E43" s="237" t="s">
        <v>170</v>
      </c>
      <c r="F43" s="239">
        <v>0</v>
      </c>
      <c r="G43" s="237" t="s">
        <v>170</v>
      </c>
      <c r="H43" s="239">
        <v>0</v>
      </c>
      <c r="I43" s="237" t="s">
        <v>170</v>
      </c>
      <c r="J43" s="239">
        <v>0</v>
      </c>
      <c r="K43" s="237" t="s">
        <v>170</v>
      </c>
      <c r="L43" s="239">
        <v>0</v>
      </c>
      <c r="M43" s="237" t="s">
        <v>170</v>
      </c>
      <c r="N43" s="239">
        <v>0</v>
      </c>
      <c r="O43" s="237" t="s">
        <v>170</v>
      </c>
      <c r="P43" s="239">
        <v>0</v>
      </c>
      <c r="Q43" s="237" t="s">
        <v>170</v>
      </c>
      <c r="R43" s="239">
        <v>0</v>
      </c>
      <c r="S43" s="237" t="s">
        <v>170</v>
      </c>
      <c r="T43" s="239">
        <v>0</v>
      </c>
      <c r="U43" s="237" t="s">
        <v>170</v>
      </c>
      <c r="V43" s="239">
        <v>0</v>
      </c>
      <c r="W43" s="237" t="s">
        <v>170</v>
      </c>
      <c r="X43" s="239">
        <v>0</v>
      </c>
      <c r="Y43" s="237" t="s">
        <v>170</v>
      </c>
      <c r="Z43" s="239">
        <v>0</v>
      </c>
      <c r="AA43" s="237" t="s">
        <v>170</v>
      </c>
      <c r="AB43" s="239">
        <v>0</v>
      </c>
      <c r="AC43" s="237" t="s">
        <v>170</v>
      </c>
      <c r="AD43" s="239">
        <v>0</v>
      </c>
      <c r="AE43" s="237" t="s">
        <v>170</v>
      </c>
    </row>
    <row r="44" spans="2:31" s="41" customFormat="1" ht="12.75">
      <c r="B44" s="236" t="s">
        <v>137</v>
      </c>
      <c r="C44" s="236" t="s">
        <v>67</v>
      </c>
      <c r="D44" s="241">
        <v>2040.22</v>
      </c>
      <c r="E44" s="240" t="s">
        <v>170</v>
      </c>
      <c r="F44" s="241">
        <v>1784.97</v>
      </c>
      <c r="G44" s="240" t="s">
        <v>170</v>
      </c>
      <c r="H44" s="241">
        <v>1561.56</v>
      </c>
      <c r="I44" s="240" t="s">
        <v>170</v>
      </c>
      <c r="J44" s="241">
        <v>1708.37</v>
      </c>
      <c r="K44" s="240" t="s">
        <v>170</v>
      </c>
      <c r="L44" s="241">
        <v>1736.09</v>
      </c>
      <c r="M44" s="240" t="s">
        <v>170</v>
      </c>
      <c r="N44" s="241">
        <v>1668.99</v>
      </c>
      <c r="O44" s="240" t="s">
        <v>170</v>
      </c>
      <c r="P44" s="241">
        <v>1629.08</v>
      </c>
      <c r="Q44" s="240" t="s">
        <v>170</v>
      </c>
      <c r="R44" s="242">
        <v>1344.3</v>
      </c>
      <c r="S44" s="240" t="s">
        <v>170</v>
      </c>
      <c r="T44" s="241">
        <v>1370.62</v>
      </c>
      <c r="U44" s="240" t="s">
        <v>170</v>
      </c>
      <c r="V44" s="241">
        <v>1315.25</v>
      </c>
      <c r="W44" s="240" t="s">
        <v>170</v>
      </c>
      <c r="X44" s="241">
        <v>1541.91</v>
      </c>
      <c r="Y44" s="240" t="s">
        <v>170</v>
      </c>
      <c r="Z44" s="241">
        <v>1364.38</v>
      </c>
      <c r="AA44" s="240" t="s">
        <v>170</v>
      </c>
      <c r="AB44" s="241">
        <v>1336.32</v>
      </c>
      <c r="AC44" s="240" t="s">
        <v>170</v>
      </c>
      <c r="AD44" s="241">
        <v>1647.13</v>
      </c>
      <c r="AE44" s="240" t="s">
        <v>170</v>
      </c>
    </row>
    <row r="45" spans="2:31" s="41" customFormat="1" ht="12.75">
      <c r="B45" s="236" t="s">
        <v>137</v>
      </c>
      <c r="C45" s="236" t="s">
        <v>66</v>
      </c>
      <c r="D45" s="239">
        <v>5144.2</v>
      </c>
      <c r="E45" s="237" t="s">
        <v>170</v>
      </c>
      <c r="F45" s="238">
        <v>4817.87</v>
      </c>
      <c r="G45" s="237" t="s">
        <v>170</v>
      </c>
      <c r="H45" s="238">
        <v>5704.27</v>
      </c>
      <c r="I45" s="237" t="s">
        <v>170</v>
      </c>
      <c r="J45" s="238">
        <v>4875.88</v>
      </c>
      <c r="K45" s="237" t="s">
        <v>170</v>
      </c>
      <c r="L45" s="238">
        <v>4590.15</v>
      </c>
      <c r="M45" s="237" t="s">
        <v>170</v>
      </c>
      <c r="N45" s="238">
        <v>5710.27</v>
      </c>
      <c r="O45" s="237" t="s">
        <v>170</v>
      </c>
      <c r="P45" s="239">
        <v>4826.9</v>
      </c>
      <c r="Q45" s="237" t="s">
        <v>170</v>
      </c>
      <c r="R45" s="238">
        <v>5671.46</v>
      </c>
      <c r="S45" s="237" t="s">
        <v>170</v>
      </c>
      <c r="T45" s="238">
        <v>4847.27</v>
      </c>
      <c r="U45" s="237" t="s">
        <v>170</v>
      </c>
      <c r="V45" s="238">
        <v>4785.62</v>
      </c>
      <c r="W45" s="237" t="s">
        <v>170</v>
      </c>
      <c r="X45" s="238">
        <v>5398.03</v>
      </c>
      <c r="Y45" s="237" t="s">
        <v>170</v>
      </c>
      <c r="Z45" s="238">
        <v>5648.26</v>
      </c>
      <c r="AA45" s="237" t="s">
        <v>170</v>
      </c>
      <c r="AB45" s="238">
        <v>5318.08</v>
      </c>
      <c r="AC45" s="237" t="s">
        <v>170</v>
      </c>
      <c r="AD45" s="238">
        <v>5206.57</v>
      </c>
      <c r="AE45" s="237" t="s">
        <v>170</v>
      </c>
    </row>
    <row r="46" spans="2:31" s="41" customFormat="1" ht="12.75">
      <c r="B46" s="236" t="s">
        <v>137</v>
      </c>
      <c r="C46" s="236" t="s">
        <v>65</v>
      </c>
      <c r="D46" s="242">
        <v>29826.6</v>
      </c>
      <c r="E46" s="240" t="s">
        <v>170</v>
      </c>
      <c r="F46" s="241">
        <v>26753.19</v>
      </c>
      <c r="G46" s="240" t="s">
        <v>170</v>
      </c>
      <c r="H46" s="241">
        <v>26300.53</v>
      </c>
      <c r="I46" s="240" t="s">
        <v>170</v>
      </c>
      <c r="J46" s="241">
        <v>28045.94</v>
      </c>
      <c r="K46" s="240" t="s">
        <v>170</v>
      </c>
      <c r="L46" s="241">
        <v>27958.79</v>
      </c>
      <c r="M46" s="240" t="s">
        <v>170</v>
      </c>
      <c r="N46" s="241">
        <v>31369.67</v>
      </c>
      <c r="O46" s="240" t="s">
        <v>170</v>
      </c>
      <c r="P46" s="241">
        <v>27481.72</v>
      </c>
      <c r="Q46" s="240" t="s">
        <v>170</v>
      </c>
      <c r="R46" s="241">
        <v>29293.87</v>
      </c>
      <c r="S46" s="240" t="s">
        <v>170</v>
      </c>
      <c r="T46" s="241">
        <v>31331.01</v>
      </c>
      <c r="U46" s="240" t="s">
        <v>170</v>
      </c>
      <c r="V46" s="241">
        <v>26281.55</v>
      </c>
      <c r="W46" s="240" t="s">
        <v>170</v>
      </c>
      <c r="X46" s="241">
        <v>28450.92</v>
      </c>
      <c r="Y46" s="240" t="s">
        <v>170</v>
      </c>
      <c r="Z46" s="242">
        <v>35031.3</v>
      </c>
      <c r="AA46" s="240" t="s">
        <v>170</v>
      </c>
      <c r="AB46" s="241">
        <v>33996.28</v>
      </c>
      <c r="AC46" s="240" t="s">
        <v>170</v>
      </c>
      <c r="AD46" s="241">
        <v>34987.75</v>
      </c>
      <c r="AE46" s="240" t="s">
        <v>170</v>
      </c>
    </row>
    <row r="47" spans="2:31" s="41" customFormat="1" ht="12.75">
      <c r="B47" s="236" t="s">
        <v>137</v>
      </c>
      <c r="C47" s="236" t="s">
        <v>64</v>
      </c>
      <c r="D47" s="238">
        <v>1133.01</v>
      </c>
      <c r="E47" s="237" t="s">
        <v>170</v>
      </c>
      <c r="F47" s="238">
        <v>1030.32</v>
      </c>
      <c r="G47" s="237" t="s">
        <v>170</v>
      </c>
      <c r="H47" s="239">
        <v>1166.3</v>
      </c>
      <c r="I47" s="237" t="s">
        <v>170</v>
      </c>
      <c r="J47" s="238">
        <v>1186.07</v>
      </c>
      <c r="K47" s="237" t="s">
        <v>170</v>
      </c>
      <c r="L47" s="238">
        <v>1374.51</v>
      </c>
      <c r="M47" s="237" t="s">
        <v>170</v>
      </c>
      <c r="N47" s="238">
        <v>1346.36</v>
      </c>
      <c r="O47" s="237" t="s">
        <v>170</v>
      </c>
      <c r="P47" s="238">
        <v>1252.36</v>
      </c>
      <c r="Q47" s="237" t="s">
        <v>170</v>
      </c>
      <c r="R47" s="238">
        <v>1152.27</v>
      </c>
      <c r="S47" s="237" t="s">
        <v>170</v>
      </c>
      <c r="T47" s="239">
        <v>1137.5</v>
      </c>
      <c r="U47" s="237" t="s">
        <v>170</v>
      </c>
      <c r="V47" s="238">
        <v>1116.32</v>
      </c>
      <c r="W47" s="237" t="s">
        <v>170</v>
      </c>
      <c r="X47" s="238">
        <v>1163.02</v>
      </c>
      <c r="Y47" s="237" t="s">
        <v>170</v>
      </c>
      <c r="Z47" s="238">
        <v>1055.08</v>
      </c>
      <c r="AA47" s="237" t="s">
        <v>170</v>
      </c>
      <c r="AB47" s="239">
        <v>1127.7</v>
      </c>
      <c r="AC47" s="237" t="s">
        <v>170</v>
      </c>
      <c r="AD47" s="239">
        <v>1019.9</v>
      </c>
      <c r="AE47" s="237" t="s">
        <v>170</v>
      </c>
    </row>
    <row r="48" spans="2:31" s="41" customFormat="1" ht="12.75">
      <c r="B48" s="236" t="s">
        <v>137</v>
      </c>
      <c r="C48" s="236" t="s">
        <v>63</v>
      </c>
      <c r="D48" s="241">
        <v>14872.95</v>
      </c>
      <c r="E48" s="240" t="s">
        <v>170</v>
      </c>
      <c r="F48" s="241">
        <v>16712.88</v>
      </c>
      <c r="G48" s="240" t="s">
        <v>170</v>
      </c>
      <c r="H48" s="241">
        <v>20842.16</v>
      </c>
      <c r="I48" s="240" t="s">
        <v>170</v>
      </c>
      <c r="J48" s="241">
        <v>12824.14</v>
      </c>
      <c r="K48" s="240" t="s">
        <v>170</v>
      </c>
      <c r="L48" s="241">
        <v>20897.08</v>
      </c>
      <c r="M48" s="240" t="s">
        <v>170</v>
      </c>
      <c r="N48" s="241">
        <v>22070.74</v>
      </c>
      <c r="O48" s="240" t="s">
        <v>170</v>
      </c>
      <c r="P48" s="241">
        <v>19332.82</v>
      </c>
      <c r="Q48" s="240" t="s">
        <v>170</v>
      </c>
      <c r="R48" s="241">
        <v>21764.82</v>
      </c>
      <c r="S48" s="240" t="s">
        <v>170</v>
      </c>
      <c r="T48" s="241">
        <v>27138.88</v>
      </c>
      <c r="U48" s="240" t="s">
        <v>170</v>
      </c>
      <c r="V48" s="241">
        <v>31553.28</v>
      </c>
      <c r="W48" s="240" t="s">
        <v>170</v>
      </c>
      <c r="X48" s="241">
        <v>30412.43</v>
      </c>
      <c r="Y48" s="240" t="s">
        <v>170</v>
      </c>
      <c r="Z48" s="241">
        <v>18153.71</v>
      </c>
      <c r="AA48" s="240" t="s">
        <v>170</v>
      </c>
      <c r="AB48" s="241">
        <v>27791.26</v>
      </c>
      <c r="AC48" s="240" t="s">
        <v>170</v>
      </c>
      <c r="AD48" s="241">
        <v>18860.68</v>
      </c>
      <c r="AE48" s="240" t="s">
        <v>170</v>
      </c>
    </row>
    <row r="49" spans="2:31" s="41" customFormat="1" ht="12.75">
      <c r="B49" s="236" t="s">
        <v>137</v>
      </c>
      <c r="C49" s="236" t="s">
        <v>62</v>
      </c>
      <c r="D49" s="238">
        <v>532.84</v>
      </c>
      <c r="E49" s="237" t="s">
        <v>170</v>
      </c>
      <c r="F49" s="238">
        <v>568.83</v>
      </c>
      <c r="G49" s="237" t="s">
        <v>170</v>
      </c>
      <c r="H49" s="238">
        <v>607.96</v>
      </c>
      <c r="I49" s="237" t="s">
        <v>170</v>
      </c>
      <c r="J49" s="238">
        <v>576.41</v>
      </c>
      <c r="K49" s="237" t="s">
        <v>170</v>
      </c>
      <c r="L49" s="238">
        <v>457.34</v>
      </c>
      <c r="M49" s="237" t="s">
        <v>170</v>
      </c>
      <c r="N49" s="238">
        <v>649.06</v>
      </c>
      <c r="O49" s="237" t="s">
        <v>170</v>
      </c>
      <c r="P49" s="238">
        <v>624.05</v>
      </c>
      <c r="Q49" s="237" t="s">
        <v>170</v>
      </c>
      <c r="R49" s="238">
        <v>638.06</v>
      </c>
      <c r="S49" s="237" t="s">
        <v>170</v>
      </c>
      <c r="T49" s="238">
        <v>546.99</v>
      </c>
      <c r="U49" s="237" t="s">
        <v>170</v>
      </c>
      <c r="V49" s="238">
        <v>596.66</v>
      </c>
      <c r="W49" s="237" t="s">
        <v>170</v>
      </c>
      <c r="X49" s="238">
        <v>641.74</v>
      </c>
      <c r="Y49" s="237" t="s">
        <v>170</v>
      </c>
      <c r="Z49" s="238">
        <v>749.69</v>
      </c>
      <c r="AA49" s="237" t="s">
        <v>170</v>
      </c>
      <c r="AB49" s="238">
        <v>700.55</v>
      </c>
      <c r="AC49" s="237" t="s">
        <v>170</v>
      </c>
      <c r="AD49" s="238">
        <v>576.19</v>
      </c>
      <c r="AE49" s="237" t="s">
        <v>170</v>
      </c>
    </row>
    <row r="50" spans="2:31" s="41" customFormat="1" ht="12.75">
      <c r="B50" s="236" t="s">
        <v>137</v>
      </c>
      <c r="C50" s="236" t="s">
        <v>61</v>
      </c>
      <c r="D50" s="242">
        <v>3330</v>
      </c>
      <c r="E50" s="240" t="s">
        <v>170</v>
      </c>
      <c r="F50" s="241">
        <v>2571.24</v>
      </c>
      <c r="G50" s="240" t="s">
        <v>170</v>
      </c>
      <c r="H50" s="242">
        <v>3714.1</v>
      </c>
      <c r="I50" s="240" t="s">
        <v>170</v>
      </c>
      <c r="J50" s="241">
        <v>3035.81</v>
      </c>
      <c r="K50" s="240" t="s">
        <v>170</v>
      </c>
      <c r="L50" s="241">
        <v>3411.96</v>
      </c>
      <c r="M50" s="240" t="s">
        <v>170</v>
      </c>
      <c r="N50" s="241">
        <v>4708.34</v>
      </c>
      <c r="O50" s="240" t="s">
        <v>170</v>
      </c>
      <c r="P50" s="241">
        <v>3805.71</v>
      </c>
      <c r="Q50" s="240" t="s">
        <v>170</v>
      </c>
      <c r="R50" s="241">
        <v>4847.85</v>
      </c>
      <c r="S50" s="240" t="s">
        <v>170</v>
      </c>
      <c r="T50" s="241">
        <v>3484.06</v>
      </c>
      <c r="U50" s="240" t="s">
        <v>170</v>
      </c>
      <c r="V50" s="241">
        <v>4037.76</v>
      </c>
      <c r="W50" s="240" t="s">
        <v>170</v>
      </c>
      <c r="X50" s="241">
        <v>4104.06</v>
      </c>
      <c r="Y50" s="240" t="s">
        <v>170</v>
      </c>
      <c r="Z50" s="241">
        <v>4580.88</v>
      </c>
      <c r="AA50" s="240" t="s">
        <v>170</v>
      </c>
      <c r="AB50" s="241">
        <v>4308.04</v>
      </c>
      <c r="AC50" s="240" t="s">
        <v>170</v>
      </c>
      <c r="AD50" s="242">
        <v>3382.8</v>
      </c>
      <c r="AE50" s="240" t="s">
        <v>170</v>
      </c>
    </row>
    <row r="51" spans="2:31" s="41" customFormat="1" ht="12.75">
      <c r="B51" s="236" t="s">
        <v>137</v>
      </c>
      <c r="C51" s="236" t="s">
        <v>60</v>
      </c>
      <c r="D51" s="238">
        <v>4310.45</v>
      </c>
      <c r="E51" s="237" t="s">
        <v>170</v>
      </c>
      <c r="F51" s="238">
        <v>3034.49</v>
      </c>
      <c r="G51" s="237" t="s">
        <v>170</v>
      </c>
      <c r="H51" s="238">
        <v>3714.71</v>
      </c>
      <c r="I51" s="237" t="s">
        <v>170</v>
      </c>
      <c r="J51" s="238">
        <v>3701.24</v>
      </c>
      <c r="K51" s="237" t="s">
        <v>170</v>
      </c>
      <c r="L51" s="238">
        <v>4119.49</v>
      </c>
      <c r="M51" s="237" t="s">
        <v>170</v>
      </c>
      <c r="N51" s="239">
        <v>4180.6</v>
      </c>
      <c r="O51" s="237" t="s">
        <v>170</v>
      </c>
      <c r="P51" s="238">
        <v>3729.91</v>
      </c>
      <c r="Q51" s="237" t="s">
        <v>170</v>
      </c>
      <c r="R51" s="238">
        <v>3609.38</v>
      </c>
      <c r="S51" s="237" t="s">
        <v>170</v>
      </c>
      <c r="T51" s="238">
        <v>3462.12</v>
      </c>
      <c r="U51" s="237" t="s">
        <v>170</v>
      </c>
      <c r="V51" s="238">
        <v>2768.19</v>
      </c>
      <c r="W51" s="237" t="s">
        <v>170</v>
      </c>
      <c r="X51" s="238">
        <v>4035.19</v>
      </c>
      <c r="Y51" s="237" t="s">
        <v>170</v>
      </c>
      <c r="Z51" s="238">
        <v>3415.79</v>
      </c>
      <c r="AA51" s="237" t="s">
        <v>170</v>
      </c>
      <c r="AB51" s="238">
        <v>2648.69</v>
      </c>
      <c r="AC51" s="237" t="s">
        <v>170</v>
      </c>
      <c r="AD51" s="238">
        <v>3683.96</v>
      </c>
      <c r="AE51" s="237" t="s">
        <v>170</v>
      </c>
    </row>
    <row r="52" spans="2:31" s="41" customFormat="1" ht="12.75">
      <c r="B52" s="236" t="s">
        <v>137</v>
      </c>
      <c r="C52" s="236" t="s">
        <v>59</v>
      </c>
      <c r="D52" s="242">
        <v>5250.2</v>
      </c>
      <c r="E52" s="240" t="s">
        <v>170</v>
      </c>
      <c r="F52" s="242">
        <v>4287</v>
      </c>
      <c r="G52" s="240" t="s">
        <v>170</v>
      </c>
      <c r="H52" s="242">
        <v>4646.4</v>
      </c>
      <c r="I52" s="240" t="s">
        <v>170</v>
      </c>
      <c r="J52" s="242">
        <v>5070.5</v>
      </c>
      <c r="K52" s="240" t="s">
        <v>170</v>
      </c>
      <c r="L52" s="242">
        <v>4992.6</v>
      </c>
      <c r="M52" s="240" t="s">
        <v>170</v>
      </c>
      <c r="N52" s="242">
        <v>5782.5</v>
      </c>
      <c r="O52" s="240" t="s">
        <v>170</v>
      </c>
      <c r="P52" s="242">
        <v>6168.8</v>
      </c>
      <c r="Q52" s="240" t="s">
        <v>170</v>
      </c>
      <c r="R52" s="242">
        <v>5480.5</v>
      </c>
      <c r="S52" s="240" t="s">
        <v>170</v>
      </c>
      <c r="T52" s="242">
        <v>5958.4</v>
      </c>
      <c r="U52" s="240" t="s">
        <v>170</v>
      </c>
      <c r="V52" s="242">
        <v>3260.1</v>
      </c>
      <c r="W52" s="240" t="s">
        <v>170</v>
      </c>
      <c r="X52" s="242">
        <v>6147.7</v>
      </c>
      <c r="Y52" s="240" t="s">
        <v>170</v>
      </c>
      <c r="Z52" s="242">
        <v>5954.5</v>
      </c>
      <c r="AA52" s="240" t="s">
        <v>170</v>
      </c>
      <c r="AB52" s="242">
        <v>4980.3</v>
      </c>
      <c r="AC52" s="240" t="s">
        <v>170</v>
      </c>
      <c r="AD52" s="242">
        <v>5823.2</v>
      </c>
      <c r="AE52" s="240" t="s">
        <v>170</v>
      </c>
    </row>
    <row r="53" spans="1:32" s="41" customFormat="1" ht="12.75">
      <c r="A53" s="41" t="s">
        <v>220</v>
      </c>
      <c r="B53" s="236" t="s">
        <v>93</v>
      </c>
      <c r="C53" s="236" t="s">
        <v>208</v>
      </c>
      <c r="D53" s="238">
        <v>115818.12</v>
      </c>
      <c r="E53" s="237" t="s">
        <v>170</v>
      </c>
      <c r="F53" s="238">
        <v>112434.68</v>
      </c>
      <c r="G53" s="237" t="s">
        <v>170</v>
      </c>
      <c r="H53" s="238">
        <v>115556.96</v>
      </c>
      <c r="I53" s="237" t="s">
        <v>170</v>
      </c>
      <c r="J53" s="238">
        <v>112264.28</v>
      </c>
      <c r="K53" s="237" t="s">
        <v>170</v>
      </c>
      <c r="L53" s="238">
        <v>124155.07</v>
      </c>
      <c r="M53" s="237" t="s">
        <v>170</v>
      </c>
      <c r="N53" s="238">
        <v>132704.78</v>
      </c>
      <c r="O53" s="237" t="s">
        <v>170</v>
      </c>
      <c r="P53" s="239">
        <v>135755</v>
      </c>
      <c r="Q53" s="237" t="s">
        <v>170</v>
      </c>
      <c r="R53" s="238">
        <v>120497.24</v>
      </c>
      <c r="S53" s="237" t="s">
        <v>170</v>
      </c>
      <c r="T53" s="239">
        <v>127935</v>
      </c>
      <c r="U53" s="237" t="s">
        <v>170</v>
      </c>
      <c r="V53" s="238">
        <v>115591.58</v>
      </c>
      <c r="W53" s="237" t="s">
        <v>170</v>
      </c>
      <c r="X53" s="238">
        <v>131836.03</v>
      </c>
      <c r="Y53" s="237" t="s">
        <v>170</v>
      </c>
      <c r="Z53" s="238">
        <v>118867.61</v>
      </c>
      <c r="AA53" s="237" t="s">
        <v>170</v>
      </c>
      <c r="AB53" s="238">
        <v>129884.27</v>
      </c>
      <c r="AC53" s="237" t="s">
        <v>170</v>
      </c>
      <c r="AD53" s="238">
        <v>126661.82</v>
      </c>
      <c r="AE53" s="237" t="s">
        <v>170</v>
      </c>
      <c r="AF53" s="41">
        <f>+Z53/Z25*100</f>
        <v>41.609971779771676</v>
      </c>
    </row>
    <row r="54" spans="2:31" s="41" customFormat="1" ht="12.75">
      <c r="B54" s="236" t="s">
        <v>93</v>
      </c>
      <c r="C54" s="236" t="s">
        <v>85</v>
      </c>
      <c r="D54" s="242">
        <v>1975.8</v>
      </c>
      <c r="E54" s="240" t="s">
        <v>170</v>
      </c>
      <c r="F54" s="241">
        <v>1886.11</v>
      </c>
      <c r="G54" s="240" t="s">
        <v>170</v>
      </c>
      <c r="H54" s="241">
        <v>1677.92</v>
      </c>
      <c r="I54" s="240" t="s">
        <v>170</v>
      </c>
      <c r="J54" s="242">
        <v>1821.8</v>
      </c>
      <c r="K54" s="240" t="s">
        <v>170</v>
      </c>
      <c r="L54" s="241">
        <v>1847.89</v>
      </c>
      <c r="M54" s="240" t="s">
        <v>170</v>
      </c>
      <c r="N54" s="242">
        <v>1892.2</v>
      </c>
      <c r="O54" s="240" t="s">
        <v>170</v>
      </c>
      <c r="P54" s="241">
        <v>2069.02</v>
      </c>
      <c r="Q54" s="240" t="s">
        <v>170</v>
      </c>
      <c r="R54" s="241">
        <v>1431.44</v>
      </c>
      <c r="S54" s="240" t="s">
        <v>170</v>
      </c>
      <c r="T54" s="241">
        <v>1690.84</v>
      </c>
      <c r="U54" s="240" t="s">
        <v>170</v>
      </c>
      <c r="V54" s="241">
        <v>1661.86</v>
      </c>
      <c r="W54" s="240" t="s">
        <v>170</v>
      </c>
      <c r="X54" s="241">
        <v>1902.38</v>
      </c>
      <c r="Y54" s="240" t="s">
        <v>170</v>
      </c>
      <c r="Z54" s="241">
        <v>1741.48</v>
      </c>
      <c r="AA54" s="240" t="s">
        <v>170</v>
      </c>
      <c r="AB54" s="241">
        <v>1629.18</v>
      </c>
      <c r="AC54" s="240" t="s">
        <v>170</v>
      </c>
      <c r="AD54" s="241">
        <v>1851.87</v>
      </c>
      <c r="AE54" s="240" t="s">
        <v>170</v>
      </c>
    </row>
    <row r="55" spans="2:31" s="41" customFormat="1" ht="12.75">
      <c r="B55" s="236" t="s">
        <v>93</v>
      </c>
      <c r="C55" s="236" t="s">
        <v>84</v>
      </c>
      <c r="D55" s="238">
        <v>3902.54</v>
      </c>
      <c r="E55" s="237" t="s">
        <v>170</v>
      </c>
      <c r="F55" s="238">
        <v>4096.95</v>
      </c>
      <c r="G55" s="237" t="s">
        <v>170</v>
      </c>
      <c r="H55" s="238">
        <v>4430.33</v>
      </c>
      <c r="I55" s="237" t="s">
        <v>170</v>
      </c>
      <c r="J55" s="238">
        <v>4548.32</v>
      </c>
      <c r="K55" s="237" t="s">
        <v>170</v>
      </c>
      <c r="L55" s="238">
        <v>5610.19</v>
      </c>
      <c r="M55" s="237" t="s">
        <v>170</v>
      </c>
      <c r="N55" s="238">
        <v>5435.11</v>
      </c>
      <c r="O55" s="237" t="s">
        <v>170</v>
      </c>
      <c r="P55" s="238">
        <v>5106.96</v>
      </c>
      <c r="Q55" s="237" t="s">
        <v>170</v>
      </c>
      <c r="R55" s="238">
        <v>5745.29</v>
      </c>
      <c r="S55" s="237" t="s">
        <v>170</v>
      </c>
      <c r="T55" s="238">
        <v>6271.58</v>
      </c>
      <c r="U55" s="237" t="s">
        <v>170</v>
      </c>
      <c r="V55" s="238">
        <v>5893.53</v>
      </c>
      <c r="W55" s="237" t="s">
        <v>170</v>
      </c>
      <c r="X55" s="238">
        <v>6280.15</v>
      </c>
      <c r="Y55" s="237" t="s">
        <v>170</v>
      </c>
      <c r="Z55" s="238">
        <v>4817.68</v>
      </c>
      <c r="AA55" s="237" t="s">
        <v>170</v>
      </c>
      <c r="AB55" s="238">
        <v>7292.73</v>
      </c>
      <c r="AC55" s="237" t="s">
        <v>170</v>
      </c>
      <c r="AD55" s="238">
        <v>6389.69</v>
      </c>
      <c r="AE55" s="237" t="s">
        <v>170</v>
      </c>
    </row>
    <row r="56" spans="2:31" s="41" customFormat="1" ht="12.75">
      <c r="B56" s="236" t="s">
        <v>93</v>
      </c>
      <c r="C56" s="236" t="s">
        <v>155</v>
      </c>
      <c r="D56" s="242">
        <v>4358.1</v>
      </c>
      <c r="E56" s="240" t="s">
        <v>170</v>
      </c>
      <c r="F56" s="241">
        <v>4161.55</v>
      </c>
      <c r="G56" s="240" t="s">
        <v>170</v>
      </c>
      <c r="H56" s="241">
        <v>4913.05</v>
      </c>
      <c r="I56" s="240" t="s">
        <v>170</v>
      </c>
      <c r="J56" s="242">
        <v>3518.9</v>
      </c>
      <c r="K56" s="240" t="s">
        <v>170</v>
      </c>
      <c r="L56" s="242">
        <v>4700.7</v>
      </c>
      <c r="M56" s="240" t="s">
        <v>170</v>
      </c>
      <c r="N56" s="241">
        <v>5442.35</v>
      </c>
      <c r="O56" s="240" t="s">
        <v>170</v>
      </c>
      <c r="P56" s="241">
        <v>5274.27</v>
      </c>
      <c r="Q56" s="240" t="s">
        <v>170</v>
      </c>
      <c r="R56" s="241">
        <v>5454.66</v>
      </c>
      <c r="S56" s="240" t="s">
        <v>172</v>
      </c>
      <c r="T56" s="241">
        <v>4718.21</v>
      </c>
      <c r="U56" s="240" t="s">
        <v>172</v>
      </c>
      <c r="V56" s="241">
        <v>4417.84</v>
      </c>
      <c r="W56" s="240" t="s">
        <v>172</v>
      </c>
      <c r="X56" s="241">
        <v>4812.16</v>
      </c>
      <c r="Y56" s="240" t="s">
        <v>172</v>
      </c>
      <c r="Z56" s="241">
        <v>4902.41</v>
      </c>
      <c r="AA56" s="240" t="s">
        <v>172</v>
      </c>
      <c r="AB56" s="241">
        <v>4960.93</v>
      </c>
      <c r="AC56" s="240" t="s">
        <v>172</v>
      </c>
      <c r="AD56" s="241">
        <v>5188.69</v>
      </c>
      <c r="AE56" s="240" t="s">
        <v>172</v>
      </c>
    </row>
    <row r="57" spans="2:31" s="41" customFormat="1" ht="12.75">
      <c r="B57" s="236" t="s">
        <v>93</v>
      </c>
      <c r="C57" s="236" t="s">
        <v>82</v>
      </c>
      <c r="D57" s="238">
        <v>5871.33</v>
      </c>
      <c r="E57" s="237" t="s">
        <v>170</v>
      </c>
      <c r="F57" s="238">
        <v>5001.06</v>
      </c>
      <c r="G57" s="237" t="s">
        <v>170</v>
      </c>
      <c r="H57" s="238">
        <v>4775.22</v>
      </c>
      <c r="I57" s="237" t="s">
        <v>170</v>
      </c>
      <c r="J57" s="238">
        <v>4472.48</v>
      </c>
      <c r="K57" s="237" t="s">
        <v>170</v>
      </c>
      <c r="L57" s="239">
        <v>4097</v>
      </c>
      <c r="M57" s="237" t="s">
        <v>170</v>
      </c>
      <c r="N57" s="238">
        <v>5093.38</v>
      </c>
      <c r="O57" s="237" t="s">
        <v>170</v>
      </c>
      <c r="P57" s="238">
        <v>4971.51</v>
      </c>
      <c r="Q57" s="237" t="s">
        <v>170</v>
      </c>
      <c r="R57" s="238">
        <v>4152.65</v>
      </c>
      <c r="S57" s="237" t="s">
        <v>170</v>
      </c>
      <c r="T57" s="238">
        <v>4777.89</v>
      </c>
      <c r="U57" s="237" t="s">
        <v>170</v>
      </c>
      <c r="V57" s="238">
        <v>2623.93</v>
      </c>
      <c r="W57" s="237" t="s">
        <v>170</v>
      </c>
      <c r="X57" s="238">
        <v>4642.09</v>
      </c>
      <c r="Y57" s="237" t="s">
        <v>170</v>
      </c>
      <c r="Z57" s="238">
        <v>4070.41</v>
      </c>
      <c r="AA57" s="237" t="s">
        <v>170</v>
      </c>
      <c r="AB57" s="238">
        <v>4047.09</v>
      </c>
      <c r="AC57" s="237" t="s">
        <v>170</v>
      </c>
      <c r="AD57" s="239">
        <v>4165.4</v>
      </c>
      <c r="AE57" s="237" t="s">
        <v>170</v>
      </c>
    </row>
    <row r="58" spans="2:31" s="41" customFormat="1" ht="12.75">
      <c r="B58" s="236" t="s">
        <v>93</v>
      </c>
      <c r="C58" s="236" t="s">
        <v>127</v>
      </c>
      <c r="D58" s="242">
        <v>25125.4</v>
      </c>
      <c r="E58" s="240" t="s">
        <v>170</v>
      </c>
      <c r="F58" s="241">
        <v>23671.21</v>
      </c>
      <c r="G58" s="240" t="s">
        <v>170</v>
      </c>
      <c r="H58" s="242">
        <v>22710.2</v>
      </c>
      <c r="I58" s="240" t="s">
        <v>170</v>
      </c>
      <c r="J58" s="242">
        <v>22351.8</v>
      </c>
      <c r="K58" s="240" t="s">
        <v>170</v>
      </c>
      <c r="L58" s="242">
        <v>24966.4</v>
      </c>
      <c r="M58" s="240" t="s">
        <v>170</v>
      </c>
      <c r="N58" s="242">
        <v>27711.2</v>
      </c>
      <c r="O58" s="240" t="s">
        <v>170</v>
      </c>
      <c r="P58" s="242">
        <v>26462.3</v>
      </c>
      <c r="Q58" s="240" t="s">
        <v>170</v>
      </c>
      <c r="R58" s="242">
        <v>24329.2</v>
      </c>
      <c r="S58" s="240" t="s">
        <v>170</v>
      </c>
      <c r="T58" s="242">
        <v>24311.2</v>
      </c>
      <c r="U58" s="240" t="s">
        <v>170</v>
      </c>
      <c r="V58" s="242">
        <v>20125.4</v>
      </c>
      <c r="W58" s="240" t="s">
        <v>170</v>
      </c>
      <c r="X58" s="242">
        <v>22907.9</v>
      </c>
      <c r="Y58" s="240" t="s">
        <v>170</v>
      </c>
      <c r="Z58" s="242">
        <v>21989</v>
      </c>
      <c r="AA58" s="240" t="s">
        <v>170</v>
      </c>
      <c r="AB58" s="242">
        <v>21252.2</v>
      </c>
      <c r="AC58" s="240" t="s">
        <v>170</v>
      </c>
      <c r="AD58" s="242">
        <v>22368.9</v>
      </c>
      <c r="AE58" s="240" t="s">
        <v>170</v>
      </c>
    </row>
    <row r="59" spans="2:31" s="41" customFormat="1" ht="12.75">
      <c r="B59" s="236" t="s">
        <v>93</v>
      </c>
      <c r="C59" s="236" t="s">
        <v>80</v>
      </c>
      <c r="D59" s="239">
        <v>342.5</v>
      </c>
      <c r="E59" s="237" t="s">
        <v>170</v>
      </c>
      <c r="F59" s="239">
        <v>327.6</v>
      </c>
      <c r="G59" s="237" t="s">
        <v>170</v>
      </c>
      <c r="H59" s="239">
        <v>360.2</v>
      </c>
      <c r="I59" s="237" t="s">
        <v>170</v>
      </c>
      <c r="J59" s="239">
        <v>484.7</v>
      </c>
      <c r="K59" s="237" t="s">
        <v>170</v>
      </c>
      <c r="L59" s="239">
        <v>406.8</v>
      </c>
      <c r="M59" s="237" t="s">
        <v>170</v>
      </c>
      <c r="N59" s="239">
        <v>615.5</v>
      </c>
      <c r="O59" s="237" t="s">
        <v>170</v>
      </c>
      <c r="P59" s="239">
        <v>812.6</v>
      </c>
      <c r="Q59" s="237" t="s">
        <v>170</v>
      </c>
      <c r="R59" s="239">
        <v>455.5</v>
      </c>
      <c r="S59" s="237" t="s">
        <v>170</v>
      </c>
      <c r="T59" s="238">
        <v>713.26</v>
      </c>
      <c r="U59" s="237" t="s">
        <v>170</v>
      </c>
      <c r="V59" s="238">
        <v>450.27</v>
      </c>
      <c r="W59" s="237" t="s">
        <v>170</v>
      </c>
      <c r="X59" s="238">
        <v>846.58</v>
      </c>
      <c r="Y59" s="237" t="s">
        <v>170</v>
      </c>
      <c r="Z59" s="238">
        <v>840.52</v>
      </c>
      <c r="AA59" s="237" t="s">
        <v>170</v>
      </c>
      <c r="AB59" s="238">
        <v>736.27</v>
      </c>
      <c r="AC59" s="237" t="s">
        <v>170</v>
      </c>
      <c r="AD59" s="238">
        <v>854.12</v>
      </c>
      <c r="AE59" s="237" t="s">
        <v>170</v>
      </c>
    </row>
    <row r="60" spans="2:31" s="41" customFormat="1" ht="12.75">
      <c r="B60" s="236" t="s">
        <v>93</v>
      </c>
      <c r="C60" s="236" t="s">
        <v>79</v>
      </c>
      <c r="D60" s="241">
        <v>646.39</v>
      </c>
      <c r="E60" s="240" t="s">
        <v>170</v>
      </c>
      <c r="F60" s="241">
        <v>640.43</v>
      </c>
      <c r="G60" s="240" t="s">
        <v>170</v>
      </c>
      <c r="H60" s="241">
        <v>872.06</v>
      </c>
      <c r="I60" s="240" t="s">
        <v>170</v>
      </c>
      <c r="J60" s="241">
        <v>656.22</v>
      </c>
      <c r="K60" s="240" t="s">
        <v>170</v>
      </c>
      <c r="L60" s="241">
        <v>524.84</v>
      </c>
      <c r="M60" s="240" t="s">
        <v>170</v>
      </c>
      <c r="N60" s="241">
        <v>678.56</v>
      </c>
      <c r="O60" s="240" t="s">
        <v>170</v>
      </c>
      <c r="P60" s="241">
        <v>653.41</v>
      </c>
      <c r="Q60" s="240" t="s">
        <v>170</v>
      </c>
      <c r="R60" s="241">
        <v>610.24</v>
      </c>
      <c r="S60" s="240" t="s">
        <v>170</v>
      </c>
      <c r="T60" s="242">
        <v>634.4</v>
      </c>
      <c r="U60" s="240" t="s">
        <v>170</v>
      </c>
      <c r="V60" s="241">
        <v>485.48</v>
      </c>
      <c r="W60" s="240" t="s">
        <v>170</v>
      </c>
      <c r="X60" s="241">
        <v>595.36</v>
      </c>
      <c r="Y60" s="240" t="s">
        <v>170</v>
      </c>
      <c r="Z60" s="241">
        <v>364.92</v>
      </c>
      <c r="AA60" s="240" t="s">
        <v>170</v>
      </c>
      <c r="AB60" s="241">
        <v>628.08</v>
      </c>
      <c r="AC60" s="240" t="s">
        <v>170</v>
      </c>
      <c r="AD60" s="241">
        <v>701.24</v>
      </c>
      <c r="AE60" s="240" t="s">
        <v>170</v>
      </c>
    </row>
    <row r="61" spans="2:31" s="41" customFormat="1" ht="12.75">
      <c r="B61" s="236" t="s">
        <v>93</v>
      </c>
      <c r="C61" s="236" t="s">
        <v>78</v>
      </c>
      <c r="D61" s="238">
        <v>511.32</v>
      </c>
      <c r="E61" s="237" t="s">
        <v>170</v>
      </c>
      <c r="F61" s="238">
        <v>446.46</v>
      </c>
      <c r="G61" s="237" t="s">
        <v>170</v>
      </c>
      <c r="H61" s="238">
        <v>463.55</v>
      </c>
      <c r="I61" s="237" t="s">
        <v>170</v>
      </c>
      <c r="J61" s="238">
        <v>497.89</v>
      </c>
      <c r="K61" s="237" t="s">
        <v>170</v>
      </c>
      <c r="L61" s="238">
        <v>603.74</v>
      </c>
      <c r="M61" s="237" t="s">
        <v>170</v>
      </c>
      <c r="N61" s="238">
        <v>657.91</v>
      </c>
      <c r="O61" s="237" t="s">
        <v>170</v>
      </c>
      <c r="P61" s="238">
        <v>369.74</v>
      </c>
      <c r="Q61" s="237" t="s">
        <v>170</v>
      </c>
      <c r="R61" s="238">
        <v>492.52</v>
      </c>
      <c r="S61" s="237" t="s">
        <v>170</v>
      </c>
      <c r="T61" s="238">
        <v>302.85</v>
      </c>
      <c r="U61" s="237" t="s">
        <v>170</v>
      </c>
      <c r="V61" s="238">
        <v>298.63</v>
      </c>
      <c r="W61" s="237" t="s">
        <v>170</v>
      </c>
      <c r="X61" s="238">
        <v>295.28</v>
      </c>
      <c r="Y61" s="237" t="s">
        <v>170</v>
      </c>
      <c r="Z61" s="238">
        <v>301.42</v>
      </c>
      <c r="AA61" s="237" t="s">
        <v>170</v>
      </c>
      <c r="AB61" s="238">
        <v>278.24</v>
      </c>
      <c r="AC61" s="237" t="s">
        <v>170</v>
      </c>
      <c r="AD61" s="238">
        <v>262.75</v>
      </c>
      <c r="AE61" s="237" t="s">
        <v>170</v>
      </c>
    </row>
    <row r="62" spans="2:31" s="41" customFormat="1" ht="12.75">
      <c r="B62" s="236" t="s">
        <v>93</v>
      </c>
      <c r="C62" s="236" t="s">
        <v>77</v>
      </c>
      <c r="D62" s="241">
        <v>3483.78</v>
      </c>
      <c r="E62" s="240" t="s">
        <v>170</v>
      </c>
      <c r="F62" s="241">
        <v>5056.24</v>
      </c>
      <c r="G62" s="240" t="s">
        <v>170</v>
      </c>
      <c r="H62" s="241">
        <v>7156.51</v>
      </c>
      <c r="I62" s="240" t="s">
        <v>170</v>
      </c>
      <c r="J62" s="241">
        <v>4881.22</v>
      </c>
      <c r="K62" s="240" t="s">
        <v>170</v>
      </c>
      <c r="L62" s="241">
        <v>7088.86</v>
      </c>
      <c r="M62" s="240" t="s">
        <v>170</v>
      </c>
      <c r="N62" s="241">
        <v>5875.72</v>
      </c>
      <c r="O62" s="240" t="s">
        <v>170</v>
      </c>
      <c r="P62" s="241">
        <v>5659.04</v>
      </c>
      <c r="Q62" s="240" t="s">
        <v>170</v>
      </c>
      <c r="R62" s="241">
        <v>7092.59</v>
      </c>
      <c r="S62" s="240" t="s">
        <v>170</v>
      </c>
      <c r="T62" s="241">
        <v>3922.01</v>
      </c>
      <c r="U62" s="240" t="s">
        <v>170</v>
      </c>
      <c r="V62" s="241">
        <v>6980.39</v>
      </c>
      <c r="W62" s="240" t="s">
        <v>170</v>
      </c>
      <c r="X62" s="241">
        <v>5304.31</v>
      </c>
      <c r="Y62" s="240" t="s">
        <v>170</v>
      </c>
      <c r="Z62" s="241">
        <v>7319.46</v>
      </c>
      <c r="AA62" s="240" t="s">
        <v>170</v>
      </c>
      <c r="AB62" s="241">
        <v>7758.38</v>
      </c>
      <c r="AC62" s="240" t="s">
        <v>170</v>
      </c>
      <c r="AD62" s="242">
        <v>5813.5</v>
      </c>
      <c r="AE62" s="240" t="s">
        <v>170</v>
      </c>
    </row>
    <row r="63" spans="2:31" s="41" customFormat="1" ht="12.75">
      <c r="B63" s="236" t="s">
        <v>93</v>
      </c>
      <c r="C63" s="236" t="s">
        <v>76</v>
      </c>
      <c r="D63" s="238">
        <v>35812.08</v>
      </c>
      <c r="E63" s="237" t="s">
        <v>170</v>
      </c>
      <c r="F63" s="239">
        <v>35074</v>
      </c>
      <c r="G63" s="237" t="s">
        <v>170</v>
      </c>
      <c r="H63" s="238">
        <v>33575.21</v>
      </c>
      <c r="I63" s="237" t="s">
        <v>170</v>
      </c>
      <c r="J63" s="238">
        <v>35090.12</v>
      </c>
      <c r="K63" s="237" t="s">
        <v>170</v>
      </c>
      <c r="L63" s="238">
        <v>36442.08</v>
      </c>
      <c r="M63" s="237" t="s">
        <v>170</v>
      </c>
      <c r="N63" s="238">
        <v>37030.43</v>
      </c>
      <c r="O63" s="237" t="s">
        <v>170</v>
      </c>
      <c r="P63" s="238">
        <v>40468.54</v>
      </c>
      <c r="Q63" s="237" t="s">
        <v>170</v>
      </c>
      <c r="R63" s="238">
        <v>27299.47</v>
      </c>
      <c r="S63" s="237" t="s">
        <v>170</v>
      </c>
      <c r="T63" s="238">
        <v>36134.03</v>
      </c>
      <c r="U63" s="237" t="s">
        <v>170</v>
      </c>
      <c r="V63" s="238">
        <v>33649.54</v>
      </c>
      <c r="W63" s="237" t="s">
        <v>170</v>
      </c>
      <c r="X63" s="238">
        <v>39056.97</v>
      </c>
      <c r="Y63" s="237" t="s">
        <v>170</v>
      </c>
      <c r="Z63" s="238">
        <v>28870.79</v>
      </c>
      <c r="AA63" s="237" t="s">
        <v>176</v>
      </c>
      <c r="AB63" s="238">
        <v>34984.89</v>
      </c>
      <c r="AC63" s="237" t="s">
        <v>170</v>
      </c>
      <c r="AD63" s="238">
        <v>33302.04</v>
      </c>
      <c r="AE63" s="237" t="s">
        <v>170</v>
      </c>
    </row>
    <row r="64" spans="2:31" s="41" customFormat="1" ht="12.75">
      <c r="B64" s="236" t="s">
        <v>93</v>
      </c>
      <c r="C64" s="236" t="s">
        <v>75</v>
      </c>
      <c r="D64" s="241">
        <v>941.66</v>
      </c>
      <c r="E64" s="240" t="s">
        <v>170</v>
      </c>
      <c r="F64" s="241">
        <v>682.54</v>
      </c>
      <c r="G64" s="240" t="s">
        <v>170</v>
      </c>
      <c r="H64" s="241">
        <v>779.18</v>
      </c>
      <c r="I64" s="240" t="s">
        <v>170</v>
      </c>
      <c r="J64" s="241">
        <v>1005.19</v>
      </c>
      <c r="K64" s="240" t="s">
        <v>170</v>
      </c>
      <c r="L64" s="241">
        <v>1005.71</v>
      </c>
      <c r="M64" s="240" t="s">
        <v>170</v>
      </c>
      <c r="N64" s="241">
        <v>650.82</v>
      </c>
      <c r="O64" s="240" t="s">
        <v>170</v>
      </c>
      <c r="P64" s="241">
        <v>761.73</v>
      </c>
      <c r="Q64" s="240" t="s">
        <v>170</v>
      </c>
      <c r="R64" s="241">
        <v>966.55</v>
      </c>
      <c r="S64" s="240" t="s">
        <v>170</v>
      </c>
      <c r="T64" s="241">
        <v>692.26</v>
      </c>
      <c r="U64" s="240" t="s">
        <v>170</v>
      </c>
      <c r="V64" s="241">
        <v>751.13</v>
      </c>
      <c r="W64" s="240" t="s">
        <v>170</v>
      </c>
      <c r="X64" s="241">
        <v>801.47</v>
      </c>
      <c r="Y64" s="240" t="s">
        <v>170</v>
      </c>
      <c r="Z64" s="241">
        <v>864.28</v>
      </c>
      <c r="AA64" s="240" t="s">
        <v>170</v>
      </c>
      <c r="AB64" s="241">
        <v>983.39</v>
      </c>
      <c r="AC64" s="240" t="s">
        <v>170</v>
      </c>
      <c r="AD64" s="241">
        <v>967.22</v>
      </c>
      <c r="AE64" s="240" t="s">
        <v>170</v>
      </c>
    </row>
    <row r="65" spans="2:31" s="41" customFormat="1" ht="12.75">
      <c r="B65" s="236" t="s">
        <v>93</v>
      </c>
      <c r="C65" s="236" t="s">
        <v>74</v>
      </c>
      <c r="D65" s="238">
        <v>2661.59</v>
      </c>
      <c r="E65" s="237" t="s">
        <v>170</v>
      </c>
      <c r="F65" s="238">
        <v>2918.47</v>
      </c>
      <c r="G65" s="237" t="s">
        <v>170</v>
      </c>
      <c r="H65" s="238">
        <v>2795.98</v>
      </c>
      <c r="I65" s="237" t="s">
        <v>170</v>
      </c>
      <c r="J65" s="238">
        <v>3453.55</v>
      </c>
      <c r="K65" s="237" t="s">
        <v>170</v>
      </c>
      <c r="L65" s="238">
        <v>3436.98</v>
      </c>
      <c r="M65" s="237" t="s">
        <v>170</v>
      </c>
      <c r="N65" s="238">
        <v>3167.98</v>
      </c>
      <c r="O65" s="237" t="s">
        <v>170</v>
      </c>
      <c r="P65" s="238">
        <v>3056.79</v>
      </c>
      <c r="Q65" s="237" t="s">
        <v>170</v>
      </c>
      <c r="R65" s="238">
        <v>3052.49</v>
      </c>
      <c r="S65" s="237" t="s">
        <v>170</v>
      </c>
      <c r="T65" s="238">
        <v>2812.61</v>
      </c>
      <c r="U65" s="237" t="s">
        <v>170</v>
      </c>
      <c r="V65" s="238">
        <v>2848.06</v>
      </c>
      <c r="W65" s="237" t="s">
        <v>170</v>
      </c>
      <c r="X65" s="239">
        <v>2785.8</v>
      </c>
      <c r="Y65" s="237" t="s">
        <v>170</v>
      </c>
      <c r="Z65" s="238">
        <v>2725.74</v>
      </c>
      <c r="AA65" s="237" t="s">
        <v>170</v>
      </c>
      <c r="AB65" s="238">
        <v>3118.59</v>
      </c>
      <c r="AC65" s="237" t="s">
        <v>170</v>
      </c>
      <c r="AD65" s="238">
        <v>2818.79</v>
      </c>
      <c r="AE65" s="237" t="s">
        <v>170</v>
      </c>
    </row>
    <row r="66" spans="2:31" s="41" customFormat="1" ht="12.75">
      <c r="B66" s="236" t="s">
        <v>93</v>
      </c>
      <c r="C66" s="236" t="s">
        <v>73</v>
      </c>
      <c r="D66" s="242">
        <v>0</v>
      </c>
      <c r="E66" s="240" t="s">
        <v>171</v>
      </c>
      <c r="F66" s="242">
        <v>0</v>
      </c>
      <c r="G66" s="240" t="s">
        <v>171</v>
      </c>
      <c r="H66" s="242">
        <v>0</v>
      </c>
      <c r="I66" s="240" t="s">
        <v>171</v>
      </c>
      <c r="J66" s="242">
        <v>0</v>
      </c>
      <c r="K66" s="240" t="s">
        <v>171</v>
      </c>
      <c r="L66" s="242">
        <v>0</v>
      </c>
      <c r="M66" s="240" t="s">
        <v>171</v>
      </c>
      <c r="N66" s="242">
        <v>0</v>
      </c>
      <c r="O66" s="240" t="s">
        <v>171</v>
      </c>
      <c r="P66" s="242">
        <v>0</v>
      </c>
      <c r="Q66" s="240" t="s">
        <v>171</v>
      </c>
      <c r="R66" s="241">
        <v>0.32</v>
      </c>
      <c r="S66" s="240" t="s">
        <v>170</v>
      </c>
      <c r="T66" s="241">
        <v>2.83</v>
      </c>
      <c r="U66" s="240" t="s">
        <v>170</v>
      </c>
      <c r="V66" s="241">
        <v>2.89</v>
      </c>
      <c r="W66" s="240" t="s">
        <v>170</v>
      </c>
      <c r="X66" s="241">
        <v>11.01</v>
      </c>
      <c r="Y66" s="240" t="s">
        <v>170</v>
      </c>
      <c r="Z66" s="241">
        <v>14.24</v>
      </c>
      <c r="AA66" s="240" t="s">
        <v>170</v>
      </c>
      <c r="AB66" s="241">
        <v>9.66</v>
      </c>
      <c r="AC66" s="240" t="s">
        <v>170</v>
      </c>
      <c r="AD66" s="241">
        <v>12.81</v>
      </c>
      <c r="AE66" s="240" t="s">
        <v>174</v>
      </c>
    </row>
    <row r="67" spans="2:31" s="41" customFormat="1" ht="12.75">
      <c r="B67" s="236" t="s">
        <v>93</v>
      </c>
      <c r="C67" s="236" t="s">
        <v>72</v>
      </c>
      <c r="D67" s="239">
        <v>1036.4</v>
      </c>
      <c r="E67" s="237" t="s">
        <v>170</v>
      </c>
      <c r="F67" s="239">
        <v>989.4</v>
      </c>
      <c r="G67" s="237" t="s">
        <v>170</v>
      </c>
      <c r="H67" s="239">
        <v>939.5</v>
      </c>
      <c r="I67" s="237" t="s">
        <v>170</v>
      </c>
      <c r="J67" s="239">
        <v>1539.8</v>
      </c>
      <c r="K67" s="237" t="s">
        <v>170</v>
      </c>
      <c r="L67" s="239">
        <v>1435</v>
      </c>
      <c r="M67" s="237" t="s">
        <v>170</v>
      </c>
      <c r="N67" s="239">
        <v>1467.5</v>
      </c>
      <c r="O67" s="237" t="s">
        <v>170</v>
      </c>
      <c r="P67" s="239">
        <v>2250.1</v>
      </c>
      <c r="Q67" s="237" t="s">
        <v>170</v>
      </c>
      <c r="R67" s="239">
        <v>2062.3</v>
      </c>
      <c r="S67" s="237" t="s">
        <v>170</v>
      </c>
      <c r="T67" s="239">
        <v>2138.8</v>
      </c>
      <c r="U67" s="237" t="s">
        <v>170</v>
      </c>
      <c r="V67" s="239">
        <v>1431.6</v>
      </c>
      <c r="W67" s="237" t="s">
        <v>170</v>
      </c>
      <c r="X67" s="239">
        <v>2371</v>
      </c>
      <c r="Y67" s="237" t="s">
        <v>170</v>
      </c>
      <c r="Z67" s="239">
        <v>2659.6</v>
      </c>
      <c r="AA67" s="237" t="s">
        <v>170</v>
      </c>
      <c r="AB67" s="239">
        <v>2407.7</v>
      </c>
      <c r="AC67" s="237" t="s">
        <v>170</v>
      </c>
      <c r="AD67" s="239">
        <v>2539.4</v>
      </c>
      <c r="AE67" s="237" t="s">
        <v>170</v>
      </c>
    </row>
    <row r="68" spans="2:31" s="41" customFormat="1" ht="12.75">
      <c r="B68" s="236" t="s">
        <v>93</v>
      </c>
      <c r="C68" s="236" t="s">
        <v>71</v>
      </c>
      <c r="D68" s="242">
        <v>2100.2</v>
      </c>
      <c r="E68" s="240" t="s">
        <v>170</v>
      </c>
      <c r="F68" s="242">
        <v>1710.4</v>
      </c>
      <c r="G68" s="240" t="s">
        <v>170</v>
      </c>
      <c r="H68" s="242">
        <v>1869.3</v>
      </c>
      <c r="I68" s="240" t="s">
        <v>170</v>
      </c>
      <c r="J68" s="242">
        <v>2998.9</v>
      </c>
      <c r="K68" s="240" t="s">
        <v>170</v>
      </c>
      <c r="L68" s="242">
        <v>2871.3</v>
      </c>
      <c r="M68" s="240" t="s">
        <v>170</v>
      </c>
      <c r="N68" s="242">
        <v>3230.6</v>
      </c>
      <c r="O68" s="240" t="s">
        <v>170</v>
      </c>
      <c r="P68" s="241">
        <v>4394.08</v>
      </c>
      <c r="Q68" s="240" t="s">
        <v>170</v>
      </c>
      <c r="R68" s="241">
        <v>3844.49</v>
      </c>
      <c r="S68" s="240" t="s">
        <v>170</v>
      </c>
      <c r="T68" s="241">
        <v>3917.37</v>
      </c>
      <c r="U68" s="240" t="s">
        <v>170</v>
      </c>
      <c r="V68" s="242">
        <v>2838.9</v>
      </c>
      <c r="W68" s="240" t="s">
        <v>170</v>
      </c>
      <c r="X68" s="241">
        <v>3843.85</v>
      </c>
      <c r="Y68" s="240" t="s">
        <v>170</v>
      </c>
      <c r="Z68" s="241">
        <v>4818.75</v>
      </c>
      <c r="AA68" s="240" t="s">
        <v>170</v>
      </c>
      <c r="AB68" s="241">
        <v>4248.85</v>
      </c>
      <c r="AC68" s="240" t="s">
        <v>170</v>
      </c>
      <c r="AD68" s="241">
        <v>4482.76</v>
      </c>
      <c r="AE68" s="240" t="s">
        <v>170</v>
      </c>
    </row>
    <row r="69" spans="2:31" s="41" customFormat="1" ht="12.75">
      <c r="B69" s="236" t="s">
        <v>93</v>
      </c>
      <c r="C69" s="236" t="s">
        <v>70</v>
      </c>
      <c r="D69" s="238">
        <v>91.29</v>
      </c>
      <c r="E69" s="237" t="s">
        <v>170</v>
      </c>
      <c r="F69" s="238">
        <v>82.37</v>
      </c>
      <c r="G69" s="237" t="s">
        <v>170</v>
      </c>
      <c r="H69" s="238">
        <v>75.67</v>
      </c>
      <c r="I69" s="237" t="s">
        <v>170</v>
      </c>
      <c r="J69" s="238">
        <v>78.82</v>
      </c>
      <c r="K69" s="237" t="s">
        <v>170</v>
      </c>
      <c r="L69" s="238">
        <v>90.75</v>
      </c>
      <c r="M69" s="237" t="s">
        <v>170</v>
      </c>
      <c r="N69" s="238">
        <v>76.86</v>
      </c>
      <c r="O69" s="237" t="s">
        <v>170</v>
      </c>
      <c r="P69" s="238">
        <v>92.01</v>
      </c>
      <c r="Q69" s="237" t="s">
        <v>170</v>
      </c>
      <c r="R69" s="238">
        <v>70.15</v>
      </c>
      <c r="S69" s="237" t="s">
        <v>170</v>
      </c>
      <c r="T69" s="238">
        <v>77.55</v>
      </c>
      <c r="U69" s="237" t="s">
        <v>170</v>
      </c>
      <c r="V69" s="238">
        <v>79.65</v>
      </c>
      <c r="W69" s="237" t="s">
        <v>170</v>
      </c>
      <c r="X69" s="238">
        <v>82.26</v>
      </c>
      <c r="Y69" s="237" t="s">
        <v>170</v>
      </c>
      <c r="Z69" s="238">
        <v>71.87</v>
      </c>
      <c r="AA69" s="237" t="s">
        <v>170</v>
      </c>
      <c r="AB69" s="238">
        <v>74.76</v>
      </c>
      <c r="AC69" s="237" t="s">
        <v>170</v>
      </c>
      <c r="AD69" s="238">
        <v>84.55</v>
      </c>
      <c r="AE69" s="237" t="s">
        <v>170</v>
      </c>
    </row>
    <row r="70" spans="2:31" s="41" customFormat="1" ht="12.75">
      <c r="B70" s="236" t="s">
        <v>93</v>
      </c>
      <c r="C70" s="236" t="s">
        <v>69</v>
      </c>
      <c r="D70" s="241">
        <v>4345.98</v>
      </c>
      <c r="E70" s="240" t="s">
        <v>170</v>
      </c>
      <c r="F70" s="241">
        <v>3679.51</v>
      </c>
      <c r="G70" s="240" t="s">
        <v>170</v>
      </c>
      <c r="H70" s="241">
        <v>4033.15</v>
      </c>
      <c r="I70" s="240" t="s">
        <v>170</v>
      </c>
      <c r="J70" s="242">
        <v>3942.3</v>
      </c>
      <c r="K70" s="240" t="s">
        <v>170</v>
      </c>
      <c r="L70" s="241">
        <v>4964.42</v>
      </c>
      <c r="M70" s="240" t="s">
        <v>170</v>
      </c>
      <c r="N70" s="241">
        <v>5194.66</v>
      </c>
      <c r="O70" s="240" t="s">
        <v>170</v>
      </c>
      <c r="P70" s="241">
        <v>5237.57</v>
      </c>
      <c r="Q70" s="240" t="s">
        <v>170</v>
      </c>
      <c r="R70" s="242">
        <v>5453.3</v>
      </c>
      <c r="S70" s="240" t="s">
        <v>170</v>
      </c>
      <c r="T70" s="241">
        <v>5087.15</v>
      </c>
      <c r="U70" s="240" t="s">
        <v>170</v>
      </c>
      <c r="V70" s="241">
        <v>5049.34</v>
      </c>
      <c r="W70" s="240" t="s">
        <v>170</v>
      </c>
      <c r="X70" s="241">
        <v>5215.24</v>
      </c>
      <c r="Y70" s="240" t="s">
        <v>170</v>
      </c>
      <c r="Z70" s="241">
        <v>5000.79</v>
      </c>
      <c r="AA70" s="240" t="s">
        <v>170</v>
      </c>
      <c r="AB70" s="241">
        <v>5127.89</v>
      </c>
      <c r="AC70" s="240" t="s">
        <v>170</v>
      </c>
      <c r="AD70" s="241">
        <v>4218.47</v>
      </c>
      <c r="AE70" s="240" t="s">
        <v>170</v>
      </c>
    </row>
    <row r="71" spans="2:31" s="41" customFormat="1" ht="12.75">
      <c r="B71" s="236" t="s">
        <v>93</v>
      </c>
      <c r="C71" s="236" t="s">
        <v>68</v>
      </c>
      <c r="D71" s="239">
        <v>0</v>
      </c>
      <c r="E71" s="237" t="s">
        <v>170</v>
      </c>
      <c r="F71" s="239">
        <v>0</v>
      </c>
      <c r="G71" s="237" t="s">
        <v>170</v>
      </c>
      <c r="H71" s="239">
        <v>0</v>
      </c>
      <c r="I71" s="237" t="s">
        <v>170</v>
      </c>
      <c r="J71" s="239">
        <v>0</v>
      </c>
      <c r="K71" s="237" t="s">
        <v>170</v>
      </c>
      <c r="L71" s="239">
        <v>0</v>
      </c>
      <c r="M71" s="237" t="s">
        <v>170</v>
      </c>
      <c r="N71" s="239">
        <v>0</v>
      </c>
      <c r="O71" s="237" t="s">
        <v>170</v>
      </c>
      <c r="P71" s="239">
        <v>0</v>
      </c>
      <c r="Q71" s="237" t="s">
        <v>170</v>
      </c>
      <c r="R71" s="239">
        <v>0</v>
      </c>
      <c r="S71" s="237" t="s">
        <v>170</v>
      </c>
      <c r="T71" s="239">
        <v>0</v>
      </c>
      <c r="U71" s="237" t="s">
        <v>170</v>
      </c>
      <c r="V71" s="239">
        <v>0</v>
      </c>
      <c r="W71" s="237" t="s">
        <v>170</v>
      </c>
      <c r="X71" s="239">
        <v>0</v>
      </c>
      <c r="Y71" s="237" t="s">
        <v>170</v>
      </c>
      <c r="Z71" s="239">
        <v>0</v>
      </c>
      <c r="AA71" s="237" t="s">
        <v>170</v>
      </c>
      <c r="AB71" s="239">
        <v>0</v>
      </c>
      <c r="AC71" s="237" t="s">
        <v>170</v>
      </c>
      <c r="AD71" s="239">
        <v>0</v>
      </c>
      <c r="AE71" s="237" t="s">
        <v>170</v>
      </c>
    </row>
    <row r="72" spans="2:31" s="41" customFormat="1" ht="12.75">
      <c r="B72" s="236" t="s">
        <v>93</v>
      </c>
      <c r="C72" s="236" t="s">
        <v>67</v>
      </c>
      <c r="D72" s="242">
        <v>1369.4</v>
      </c>
      <c r="E72" s="240" t="s">
        <v>170</v>
      </c>
      <c r="F72" s="241">
        <v>1330.72</v>
      </c>
      <c r="G72" s="240" t="s">
        <v>170</v>
      </c>
      <c r="H72" s="241">
        <v>1136.74</v>
      </c>
      <c r="I72" s="240" t="s">
        <v>170</v>
      </c>
      <c r="J72" s="241">
        <v>1278.23</v>
      </c>
      <c r="K72" s="240" t="s">
        <v>170</v>
      </c>
      <c r="L72" s="241">
        <v>1307.06</v>
      </c>
      <c r="M72" s="240" t="s">
        <v>170</v>
      </c>
      <c r="N72" s="241">
        <v>1282.01</v>
      </c>
      <c r="O72" s="240" t="s">
        <v>170</v>
      </c>
      <c r="P72" s="241">
        <v>1269.81</v>
      </c>
      <c r="Q72" s="240" t="s">
        <v>170</v>
      </c>
      <c r="R72" s="242">
        <v>995.2</v>
      </c>
      <c r="S72" s="240" t="s">
        <v>170</v>
      </c>
      <c r="T72" s="241">
        <v>1032.21</v>
      </c>
      <c r="U72" s="240" t="s">
        <v>170</v>
      </c>
      <c r="V72" s="241">
        <v>961.92</v>
      </c>
      <c r="W72" s="240" t="s">
        <v>170</v>
      </c>
      <c r="X72" s="241">
        <v>1130.53</v>
      </c>
      <c r="Y72" s="240" t="s">
        <v>170</v>
      </c>
      <c r="Z72" s="241">
        <v>931.83</v>
      </c>
      <c r="AA72" s="240" t="s">
        <v>170</v>
      </c>
      <c r="AB72" s="241">
        <v>947.25</v>
      </c>
      <c r="AC72" s="240" t="s">
        <v>170</v>
      </c>
      <c r="AD72" s="241">
        <v>1162.81</v>
      </c>
      <c r="AE72" s="240" t="s">
        <v>170</v>
      </c>
    </row>
    <row r="73" spans="2:31" s="41" customFormat="1" ht="12.75">
      <c r="B73" s="236" t="s">
        <v>93</v>
      </c>
      <c r="C73" s="236" t="s">
        <v>66</v>
      </c>
      <c r="D73" s="239">
        <v>1456.7</v>
      </c>
      <c r="E73" s="237" t="s">
        <v>170</v>
      </c>
      <c r="F73" s="238">
        <v>1439.07</v>
      </c>
      <c r="G73" s="237" t="s">
        <v>170</v>
      </c>
      <c r="H73" s="238">
        <v>1703.84</v>
      </c>
      <c r="I73" s="237" t="s">
        <v>170</v>
      </c>
      <c r="J73" s="238">
        <v>1231.82</v>
      </c>
      <c r="K73" s="237" t="s">
        <v>170</v>
      </c>
      <c r="L73" s="238">
        <v>1534.57</v>
      </c>
      <c r="M73" s="237" t="s">
        <v>170</v>
      </c>
      <c r="N73" s="238">
        <v>1737.16</v>
      </c>
      <c r="O73" s="237" t="s">
        <v>170</v>
      </c>
      <c r="P73" s="238">
        <v>1627.74</v>
      </c>
      <c r="Q73" s="237" t="s">
        <v>170</v>
      </c>
      <c r="R73" s="238">
        <v>1842.28</v>
      </c>
      <c r="S73" s="237" t="s">
        <v>170</v>
      </c>
      <c r="T73" s="239">
        <v>1343.3</v>
      </c>
      <c r="U73" s="237" t="s">
        <v>170</v>
      </c>
      <c r="V73" s="239">
        <v>1276.2</v>
      </c>
      <c r="W73" s="237" t="s">
        <v>170</v>
      </c>
      <c r="X73" s="238">
        <v>1516.63</v>
      </c>
      <c r="Y73" s="237" t="s">
        <v>170</v>
      </c>
      <c r="Z73" s="238">
        <v>1573.87</v>
      </c>
      <c r="AA73" s="237" t="s">
        <v>170</v>
      </c>
      <c r="AB73" s="238">
        <v>1459.35</v>
      </c>
      <c r="AC73" s="237" t="s">
        <v>170</v>
      </c>
      <c r="AD73" s="239">
        <v>1592.7</v>
      </c>
      <c r="AE73" s="237" t="s">
        <v>170</v>
      </c>
    </row>
    <row r="74" spans="2:31" s="41" customFormat="1" ht="12.75">
      <c r="B74" s="236" t="s">
        <v>93</v>
      </c>
      <c r="C74" s="236" t="s">
        <v>65</v>
      </c>
      <c r="D74" s="241">
        <v>9676.06</v>
      </c>
      <c r="E74" s="240" t="s">
        <v>170</v>
      </c>
      <c r="F74" s="241">
        <v>9244.01</v>
      </c>
      <c r="G74" s="240" t="s">
        <v>170</v>
      </c>
      <c r="H74" s="241">
        <v>9176.31</v>
      </c>
      <c r="I74" s="240" t="s">
        <v>170</v>
      </c>
      <c r="J74" s="241">
        <v>8457.47</v>
      </c>
      <c r="K74" s="240" t="s">
        <v>170</v>
      </c>
      <c r="L74" s="241">
        <v>9319.76</v>
      </c>
      <c r="M74" s="240" t="s">
        <v>170</v>
      </c>
      <c r="N74" s="241">
        <v>11419.08</v>
      </c>
      <c r="O74" s="240" t="s">
        <v>170</v>
      </c>
      <c r="P74" s="241">
        <v>10753.93</v>
      </c>
      <c r="Q74" s="240" t="s">
        <v>170</v>
      </c>
      <c r="R74" s="241">
        <v>10626.45</v>
      </c>
      <c r="S74" s="240" t="s">
        <v>170</v>
      </c>
      <c r="T74" s="241">
        <v>11448.66</v>
      </c>
      <c r="U74" s="240" t="s">
        <v>170</v>
      </c>
      <c r="V74" s="241">
        <v>9637.62</v>
      </c>
      <c r="W74" s="240" t="s">
        <v>170</v>
      </c>
      <c r="X74" s="241">
        <v>10807.49</v>
      </c>
      <c r="Y74" s="240" t="s">
        <v>170</v>
      </c>
      <c r="Z74" s="241">
        <v>12515.06</v>
      </c>
      <c r="AA74" s="240" t="s">
        <v>170</v>
      </c>
      <c r="AB74" s="241">
        <v>11893.55</v>
      </c>
      <c r="AC74" s="240" t="s">
        <v>170</v>
      </c>
      <c r="AD74" s="241">
        <v>13195.12</v>
      </c>
      <c r="AE74" s="240" t="s">
        <v>170</v>
      </c>
    </row>
    <row r="75" spans="2:31" s="41" customFormat="1" ht="12.75">
      <c r="B75" s="236" t="s">
        <v>93</v>
      </c>
      <c r="C75" s="236" t="s">
        <v>64</v>
      </c>
      <c r="D75" s="238">
        <v>107.39</v>
      </c>
      <c r="E75" s="237" t="s">
        <v>170</v>
      </c>
      <c r="F75" s="239">
        <v>69.3</v>
      </c>
      <c r="G75" s="237" t="s">
        <v>170</v>
      </c>
      <c r="H75" s="238">
        <v>48.74</v>
      </c>
      <c r="I75" s="237" t="s">
        <v>170</v>
      </c>
      <c r="J75" s="238">
        <v>56.63</v>
      </c>
      <c r="K75" s="237" t="s">
        <v>170</v>
      </c>
      <c r="L75" s="238">
        <v>92.45</v>
      </c>
      <c r="M75" s="237" t="s">
        <v>170</v>
      </c>
      <c r="N75" s="238">
        <v>98.27</v>
      </c>
      <c r="O75" s="237" t="s">
        <v>170</v>
      </c>
      <c r="P75" s="238">
        <v>77.09</v>
      </c>
      <c r="Q75" s="237" t="s">
        <v>170</v>
      </c>
      <c r="R75" s="239">
        <v>80</v>
      </c>
      <c r="S75" s="237" t="s">
        <v>170</v>
      </c>
      <c r="T75" s="238">
        <v>52.02</v>
      </c>
      <c r="U75" s="237" t="s">
        <v>170</v>
      </c>
      <c r="V75" s="238">
        <v>58.54</v>
      </c>
      <c r="W75" s="237" t="s">
        <v>170</v>
      </c>
      <c r="X75" s="238">
        <v>64.87</v>
      </c>
      <c r="Y75" s="237" t="s">
        <v>170</v>
      </c>
      <c r="Z75" s="238">
        <v>72.87</v>
      </c>
      <c r="AA75" s="237" t="s">
        <v>170</v>
      </c>
      <c r="AB75" s="238">
        <v>57.17</v>
      </c>
      <c r="AC75" s="237" t="s">
        <v>170</v>
      </c>
      <c r="AD75" s="238">
        <v>48.82</v>
      </c>
      <c r="AE75" s="237" t="s">
        <v>170</v>
      </c>
    </row>
    <row r="76" spans="2:31" s="41" customFormat="1" ht="12.75">
      <c r="B76" s="236" t="s">
        <v>93</v>
      </c>
      <c r="C76" s="236" t="s">
        <v>63</v>
      </c>
      <c r="D76" s="241">
        <v>5186.74</v>
      </c>
      <c r="E76" s="240" t="s">
        <v>170</v>
      </c>
      <c r="F76" s="241">
        <v>5783.57</v>
      </c>
      <c r="G76" s="240" t="s">
        <v>170</v>
      </c>
      <c r="H76" s="241">
        <v>7116.93</v>
      </c>
      <c r="I76" s="240" t="s">
        <v>170</v>
      </c>
      <c r="J76" s="241">
        <v>5275.63</v>
      </c>
      <c r="K76" s="240" t="s">
        <v>170</v>
      </c>
      <c r="L76" s="241">
        <v>7283.62</v>
      </c>
      <c r="M76" s="240" t="s">
        <v>170</v>
      </c>
      <c r="N76" s="241">
        <v>7565.41</v>
      </c>
      <c r="O76" s="240" t="s">
        <v>170</v>
      </c>
      <c r="P76" s="241">
        <v>7954.51</v>
      </c>
      <c r="Q76" s="240" t="s">
        <v>170</v>
      </c>
      <c r="R76" s="241">
        <v>8406.48</v>
      </c>
      <c r="S76" s="240" t="s">
        <v>170</v>
      </c>
      <c r="T76" s="241">
        <v>10014.38</v>
      </c>
      <c r="U76" s="240" t="s">
        <v>170</v>
      </c>
      <c r="V76" s="241">
        <v>10122.91</v>
      </c>
      <c r="W76" s="240" t="s">
        <v>170</v>
      </c>
      <c r="X76" s="241">
        <v>10280.58</v>
      </c>
      <c r="Y76" s="240" t="s">
        <v>170</v>
      </c>
      <c r="Z76" s="241">
        <v>6381.69</v>
      </c>
      <c r="AA76" s="240" t="s">
        <v>170</v>
      </c>
      <c r="AB76" s="241">
        <v>10404.08</v>
      </c>
      <c r="AC76" s="240" t="s">
        <v>170</v>
      </c>
      <c r="AD76" s="241">
        <v>8661.22</v>
      </c>
      <c r="AE76" s="240" t="s">
        <v>170</v>
      </c>
    </row>
    <row r="77" spans="2:31" s="41" customFormat="1" ht="12.75">
      <c r="B77" s="236" t="s">
        <v>93</v>
      </c>
      <c r="C77" s="236" t="s">
        <v>62</v>
      </c>
      <c r="D77" s="239">
        <v>136.9</v>
      </c>
      <c r="E77" s="237" t="s">
        <v>170</v>
      </c>
      <c r="F77" s="238">
        <v>153.48</v>
      </c>
      <c r="G77" s="237" t="s">
        <v>170</v>
      </c>
      <c r="H77" s="238">
        <v>153.58</v>
      </c>
      <c r="I77" s="237" t="s">
        <v>170</v>
      </c>
      <c r="J77" s="238">
        <v>188.07</v>
      </c>
      <c r="K77" s="237" t="s">
        <v>170</v>
      </c>
      <c r="L77" s="238">
        <v>138.24</v>
      </c>
      <c r="M77" s="237" t="s">
        <v>170</v>
      </c>
      <c r="N77" s="238">
        <v>173.24</v>
      </c>
      <c r="O77" s="237" t="s">
        <v>170</v>
      </c>
      <c r="P77" s="238">
        <v>157.06</v>
      </c>
      <c r="Q77" s="237" t="s">
        <v>172</v>
      </c>
      <c r="R77" s="238">
        <v>163.17</v>
      </c>
      <c r="S77" s="237" t="s">
        <v>172</v>
      </c>
      <c r="T77" s="238">
        <v>140.96</v>
      </c>
      <c r="U77" s="237" t="s">
        <v>172</v>
      </c>
      <c r="V77" s="239">
        <v>121.9</v>
      </c>
      <c r="W77" s="237" t="s">
        <v>172</v>
      </c>
      <c r="X77" s="238">
        <v>139.81</v>
      </c>
      <c r="Y77" s="237" t="s">
        <v>172</v>
      </c>
      <c r="Z77" s="238">
        <v>158.18</v>
      </c>
      <c r="AA77" s="237" t="s">
        <v>172</v>
      </c>
      <c r="AB77" s="238">
        <v>154.29</v>
      </c>
      <c r="AC77" s="237" t="s">
        <v>172</v>
      </c>
      <c r="AD77" s="237" t="s">
        <v>56</v>
      </c>
      <c r="AE77" s="237" t="s">
        <v>173</v>
      </c>
    </row>
    <row r="78" spans="2:31" s="41" customFormat="1" ht="12.75">
      <c r="B78" s="236" t="s">
        <v>93</v>
      </c>
      <c r="C78" s="236" t="s">
        <v>61</v>
      </c>
      <c r="D78" s="242">
        <v>1501.3</v>
      </c>
      <c r="E78" s="240" t="s">
        <v>170</v>
      </c>
      <c r="F78" s="241">
        <v>1111.88</v>
      </c>
      <c r="G78" s="240" t="s">
        <v>170</v>
      </c>
      <c r="H78" s="242">
        <v>1578.7</v>
      </c>
      <c r="I78" s="240" t="s">
        <v>170</v>
      </c>
      <c r="J78" s="241">
        <v>1246.69</v>
      </c>
      <c r="K78" s="240" t="s">
        <v>170</v>
      </c>
      <c r="L78" s="241">
        <v>1636.58</v>
      </c>
      <c r="M78" s="240" t="s">
        <v>170</v>
      </c>
      <c r="N78" s="241">
        <v>2020.32</v>
      </c>
      <c r="O78" s="240" t="s">
        <v>170</v>
      </c>
      <c r="P78" s="241">
        <v>1968.84</v>
      </c>
      <c r="Q78" s="240" t="s">
        <v>170</v>
      </c>
      <c r="R78" s="241">
        <v>2194.48</v>
      </c>
      <c r="S78" s="240" t="s">
        <v>170</v>
      </c>
      <c r="T78" s="241">
        <v>1587.77</v>
      </c>
      <c r="U78" s="240" t="s">
        <v>170</v>
      </c>
      <c r="V78" s="241">
        <v>1702.16</v>
      </c>
      <c r="W78" s="240" t="s">
        <v>170</v>
      </c>
      <c r="X78" s="241">
        <v>1751.33</v>
      </c>
      <c r="Y78" s="240" t="s">
        <v>170</v>
      </c>
      <c r="Z78" s="241">
        <v>1959.82</v>
      </c>
      <c r="AA78" s="240" t="s">
        <v>170</v>
      </c>
      <c r="AB78" s="241">
        <v>1714.81</v>
      </c>
      <c r="AC78" s="240" t="s">
        <v>170</v>
      </c>
      <c r="AD78" s="241">
        <v>1735.46</v>
      </c>
      <c r="AE78" s="240" t="s">
        <v>170</v>
      </c>
    </row>
    <row r="79" spans="2:31" s="41" customFormat="1" ht="12.75">
      <c r="B79" s="236" t="s">
        <v>93</v>
      </c>
      <c r="C79" s="236" t="s">
        <v>60</v>
      </c>
      <c r="D79" s="238">
        <v>899.38</v>
      </c>
      <c r="E79" s="237" t="s">
        <v>170</v>
      </c>
      <c r="F79" s="238">
        <v>735.35</v>
      </c>
      <c r="G79" s="237" t="s">
        <v>170</v>
      </c>
      <c r="H79" s="239">
        <v>988.4</v>
      </c>
      <c r="I79" s="237" t="s">
        <v>170</v>
      </c>
      <c r="J79" s="238">
        <v>898.45</v>
      </c>
      <c r="K79" s="237" t="s">
        <v>170</v>
      </c>
      <c r="L79" s="238">
        <v>881.53</v>
      </c>
      <c r="M79" s="237" t="s">
        <v>170</v>
      </c>
      <c r="N79" s="238">
        <v>1102.12</v>
      </c>
      <c r="O79" s="237" t="s">
        <v>170</v>
      </c>
      <c r="P79" s="238">
        <v>1005.94</v>
      </c>
      <c r="Q79" s="237" t="s">
        <v>170</v>
      </c>
      <c r="R79" s="238">
        <v>834.44</v>
      </c>
      <c r="S79" s="237" t="s">
        <v>170</v>
      </c>
      <c r="T79" s="238">
        <v>812.26</v>
      </c>
      <c r="U79" s="237" t="s">
        <v>170</v>
      </c>
      <c r="V79" s="239">
        <v>501.6</v>
      </c>
      <c r="W79" s="237" t="s">
        <v>170</v>
      </c>
      <c r="X79" s="238">
        <v>914.18</v>
      </c>
      <c r="Y79" s="237" t="s">
        <v>170</v>
      </c>
      <c r="Z79" s="238">
        <v>686.62</v>
      </c>
      <c r="AA79" s="237" t="s">
        <v>170</v>
      </c>
      <c r="AB79" s="238">
        <v>687.16</v>
      </c>
      <c r="AC79" s="237" t="s">
        <v>170</v>
      </c>
      <c r="AD79" s="239">
        <v>864.2</v>
      </c>
      <c r="AE79" s="237" t="s">
        <v>170</v>
      </c>
    </row>
    <row r="80" spans="2:31" s="41" customFormat="1" ht="12.75">
      <c r="B80" s="236" t="s">
        <v>93</v>
      </c>
      <c r="C80" s="236" t="s">
        <v>59</v>
      </c>
      <c r="D80" s="242">
        <v>2277.9</v>
      </c>
      <c r="E80" s="240" t="s">
        <v>170</v>
      </c>
      <c r="F80" s="242">
        <v>2143</v>
      </c>
      <c r="G80" s="240" t="s">
        <v>170</v>
      </c>
      <c r="H80" s="242">
        <v>2226.7</v>
      </c>
      <c r="I80" s="240" t="s">
        <v>170</v>
      </c>
      <c r="J80" s="242">
        <v>2289.3</v>
      </c>
      <c r="K80" s="240" t="s">
        <v>170</v>
      </c>
      <c r="L80" s="242">
        <v>1868.6</v>
      </c>
      <c r="M80" s="240" t="s">
        <v>170</v>
      </c>
      <c r="N80" s="242">
        <v>3086.4</v>
      </c>
      <c r="O80" s="240" t="s">
        <v>170</v>
      </c>
      <c r="P80" s="242">
        <v>3300.4</v>
      </c>
      <c r="Q80" s="240" t="s">
        <v>170</v>
      </c>
      <c r="R80" s="242">
        <v>2841.6</v>
      </c>
      <c r="S80" s="240" t="s">
        <v>170</v>
      </c>
      <c r="T80" s="242">
        <v>3298.6</v>
      </c>
      <c r="U80" s="240" t="s">
        <v>170</v>
      </c>
      <c r="V80" s="242">
        <v>1620.3</v>
      </c>
      <c r="W80" s="240" t="s">
        <v>170</v>
      </c>
      <c r="X80" s="242">
        <v>3476.8</v>
      </c>
      <c r="Y80" s="240" t="s">
        <v>170</v>
      </c>
      <c r="Z80" s="242">
        <v>3214.3</v>
      </c>
      <c r="AA80" s="240" t="s">
        <v>170</v>
      </c>
      <c r="AB80" s="242">
        <v>3027.8</v>
      </c>
      <c r="AC80" s="240" t="s">
        <v>170</v>
      </c>
      <c r="AD80" s="242">
        <v>3228.7</v>
      </c>
      <c r="AE80" s="240" t="s">
        <v>170</v>
      </c>
    </row>
    <row r="81" spans="1:31" s="41" customFormat="1" ht="12.75">
      <c r="A81" s="41" t="s">
        <v>211</v>
      </c>
      <c r="B81" s="236" t="s">
        <v>147</v>
      </c>
      <c r="C81" s="236" t="s">
        <v>208</v>
      </c>
      <c r="D81" s="238">
        <v>10164.69</v>
      </c>
      <c r="E81" s="237" t="s">
        <v>170</v>
      </c>
      <c r="F81" s="238">
        <v>7659.61</v>
      </c>
      <c r="G81" s="237" t="s">
        <v>170</v>
      </c>
      <c r="H81" s="238">
        <v>7102.32</v>
      </c>
      <c r="I81" s="237" t="s">
        <v>170</v>
      </c>
      <c r="J81" s="238">
        <v>8984.94</v>
      </c>
      <c r="K81" s="237" t="s">
        <v>170</v>
      </c>
      <c r="L81" s="265">
        <f>+SUM(L82:L108)+N93</f>
        <v>10704.289999999999</v>
      </c>
      <c r="M81" s="237" t="s">
        <v>170</v>
      </c>
      <c r="N81" s="238">
        <v>9290.59</v>
      </c>
      <c r="O81" s="237" t="s">
        <v>170</v>
      </c>
      <c r="P81" s="238">
        <v>8137.22</v>
      </c>
      <c r="Q81" s="237" t="s">
        <v>170</v>
      </c>
      <c r="R81" s="238">
        <v>7638.93</v>
      </c>
      <c r="S81" s="237" t="s">
        <v>170</v>
      </c>
      <c r="T81" s="238">
        <v>7612.65</v>
      </c>
      <c r="U81" s="237" t="s">
        <v>170</v>
      </c>
      <c r="V81" s="238">
        <v>6499.73</v>
      </c>
      <c r="W81" s="237" t="s">
        <v>170</v>
      </c>
      <c r="X81" s="239">
        <v>8665.5</v>
      </c>
      <c r="Y81" s="237" t="s">
        <v>170</v>
      </c>
      <c r="Z81" s="238">
        <v>9492.19</v>
      </c>
      <c r="AA81" s="237" t="s">
        <v>170</v>
      </c>
      <c r="AB81" s="238">
        <v>8446.21</v>
      </c>
      <c r="AC81" s="237" t="s">
        <v>170</v>
      </c>
      <c r="AD81" s="238">
        <v>7798.91</v>
      </c>
      <c r="AE81" s="237" t="s">
        <v>170</v>
      </c>
    </row>
    <row r="82" spans="2:31" s="41" customFormat="1" ht="12.75">
      <c r="B82" s="236" t="s">
        <v>147</v>
      </c>
      <c r="C82" s="236" t="s">
        <v>85</v>
      </c>
      <c r="D82" s="241">
        <v>2.69</v>
      </c>
      <c r="E82" s="240" t="s">
        <v>170</v>
      </c>
      <c r="F82" s="241">
        <v>1.98</v>
      </c>
      <c r="G82" s="240" t="s">
        <v>170</v>
      </c>
      <c r="H82" s="241">
        <v>2.38</v>
      </c>
      <c r="I82" s="240" t="s">
        <v>170</v>
      </c>
      <c r="J82" s="241">
        <v>2.57</v>
      </c>
      <c r="K82" s="240" t="s">
        <v>170</v>
      </c>
      <c r="L82" s="241">
        <v>2.95</v>
      </c>
      <c r="M82" s="240" t="s">
        <v>170</v>
      </c>
      <c r="N82" s="240" t="s">
        <v>56</v>
      </c>
      <c r="O82" s="240" t="s">
        <v>173</v>
      </c>
      <c r="P82" s="241">
        <v>2.58</v>
      </c>
      <c r="Q82" s="240" t="s">
        <v>170</v>
      </c>
      <c r="R82" s="241">
        <v>1.91</v>
      </c>
      <c r="S82" s="240" t="s">
        <v>170</v>
      </c>
      <c r="T82" s="241">
        <v>2.38</v>
      </c>
      <c r="U82" s="240" t="s">
        <v>170</v>
      </c>
      <c r="V82" s="241">
        <v>2.36</v>
      </c>
      <c r="W82" s="240" t="s">
        <v>170</v>
      </c>
      <c r="X82" s="241">
        <v>3.36</v>
      </c>
      <c r="Y82" s="240" t="s">
        <v>170</v>
      </c>
      <c r="Z82" s="242">
        <v>2.5</v>
      </c>
      <c r="AA82" s="240" t="s">
        <v>170</v>
      </c>
      <c r="AB82" s="242">
        <v>3.4</v>
      </c>
      <c r="AC82" s="240" t="s">
        <v>170</v>
      </c>
      <c r="AD82" s="241">
        <v>3.06</v>
      </c>
      <c r="AE82" s="240" t="s">
        <v>170</v>
      </c>
    </row>
    <row r="83" spans="2:31" s="41" customFormat="1" ht="12.75">
      <c r="B83" s="236" t="s">
        <v>147</v>
      </c>
      <c r="C83" s="236" t="s">
        <v>84</v>
      </c>
      <c r="D83" s="238">
        <v>19.14</v>
      </c>
      <c r="E83" s="237" t="s">
        <v>170</v>
      </c>
      <c r="F83" s="239">
        <v>18</v>
      </c>
      <c r="G83" s="237" t="s">
        <v>170</v>
      </c>
      <c r="H83" s="238">
        <v>20.44</v>
      </c>
      <c r="I83" s="237" t="s">
        <v>170</v>
      </c>
      <c r="J83" s="238">
        <v>22.95</v>
      </c>
      <c r="K83" s="237" t="s">
        <v>170</v>
      </c>
      <c r="L83" s="238">
        <v>30.24</v>
      </c>
      <c r="M83" s="237" t="s">
        <v>170</v>
      </c>
      <c r="N83" s="238">
        <v>29.07</v>
      </c>
      <c r="O83" s="237" t="s">
        <v>170</v>
      </c>
      <c r="P83" s="238">
        <v>11.52</v>
      </c>
      <c r="Q83" s="237" t="s">
        <v>170</v>
      </c>
      <c r="R83" s="238">
        <v>15.53</v>
      </c>
      <c r="S83" s="237" t="s">
        <v>170</v>
      </c>
      <c r="T83" s="238">
        <v>18.66</v>
      </c>
      <c r="U83" s="237" t="s">
        <v>170</v>
      </c>
      <c r="V83" s="238">
        <v>14.08</v>
      </c>
      <c r="W83" s="237" t="s">
        <v>170</v>
      </c>
      <c r="X83" s="238">
        <v>12.18</v>
      </c>
      <c r="Y83" s="237" t="s">
        <v>170</v>
      </c>
      <c r="Z83" s="238">
        <v>10.01</v>
      </c>
      <c r="AA83" s="237" t="s">
        <v>170</v>
      </c>
      <c r="AB83" s="238">
        <v>16.88</v>
      </c>
      <c r="AC83" s="237" t="s">
        <v>170</v>
      </c>
      <c r="AD83" s="239">
        <v>17.3</v>
      </c>
      <c r="AE83" s="237" t="s">
        <v>170</v>
      </c>
    </row>
    <row r="84" spans="2:31" s="41" customFormat="1" ht="12.75">
      <c r="B84" s="236" t="s">
        <v>147</v>
      </c>
      <c r="C84" s="236" t="s">
        <v>155</v>
      </c>
      <c r="D84" s="242">
        <v>178.1</v>
      </c>
      <c r="E84" s="240" t="s">
        <v>170</v>
      </c>
      <c r="F84" s="241">
        <v>118.23</v>
      </c>
      <c r="G84" s="240" t="s">
        <v>170</v>
      </c>
      <c r="H84" s="241">
        <v>118.61</v>
      </c>
      <c r="I84" s="240" t="s">
        <v>170</v>
      </c>
      <c r="J84" s="241">
        <v>148.08</v>
      </c>
      <c r="K84" s="240" t="s">
        <v>170</v>
      </c>
      <c r="L84" s="241">
        <v>177.09</v>
      </c>
      <c r="M84" s="240" t="s">
        <v>170</v>
      </c>
      <c r="N84" s="241">
        <v>130.31</v>
      </c>
      <c r="O84" s="240" t="s">
        <v>170</v>
      </c>
      <c r="P84" s="241">
        <v>108.63</v>
      </c>
      <c r="Q84" s="240" t="s">
        <v>170</v>
      </c>
      <c r="R84" s="241">
        <v>107.45</v>
      </c>
      <c r="S84" s="240" t="s">
        <v>170</v>
      </c>
      <c r="T84" s="241">
        <v>109.72</v>
      </c>
      <c r="U84" s="240" t="s">
        <v>170</v>
      </c>
      <c r="V84" s="242">
        <v>120.8</v>
      </c>
      <c r="W84" s="240" t="s">
        <v>170</v>
      </c>
      <c r="X84" s="241">
        <v>158.18</v>
      </c>
      <c r="Y84" s="240" t="s">
        <v>170</v>
      </c>
      <c r="Z84" s="241">
        <v>173.62</v>
      </c>
      <c r="AA84" s="240" t="s">
        <v>170</v>
      </c>
      <c r="AB84" s="241">
        <v>128.32</v>
      </c>
      <c r="AC84" s="240" t="s">
        <v>170</v>
      </c>
      <c r="AD84" s="241">
        <v>128.59</v>
      </c>
      <c r="AE84" s="240" t="s">
        <v>170</v>
      </c>
    </row>
    <row r="85" spans="2:31" s="41" customFormat="1" ht="12.75">
      <c r="B85" s="236" t="s">
        <v>147</v>
      </c>
      <c r="C85" s="236" t="s">
        <v>82</v>
      </c>
      <c r="D85" s="238">
        <v>235.33</v>
      </c>
      <c r="E85" s="237" t="s">
        <v>170</v>
      </c>
      <c r="F85" s="238">
        <v>251.74</v>
      </c>
      <c r="G85" s="237" t="s">
        <v>170</v>
      </c>
      <c r="H85" s="238">
        <v>290.88</v>
      </c>
      <c r="I85" s="237" t="s">
        <v>170</v>
      </c>
      <c r="J85" s="238">
        <v>379.93</v>
      </c>
      <c r="K85" s="237" t="s">
        <v>170</v>
      </c>
      <c r="L85" s="238">
        <v>520.67</v>
      </c>
      <c r="M85" s="237" t="s">
        <v>170</v>
      </c>
      <c r="N85" s="238">
        <v>669.92</v>
      </c>
      <c r="O85" s="237" t="s">
        <v>170</v>
      </c>
      <c r="P85" s="238">
        <v>763.02</v>
      </c>
      <c r="Q85" s="237" t="s">
        <v>170</v>
      </c>
      <c r="R85" s="238">
        <v>570.49</v>
      </c>
      <c r="S85" s="237" t="s">
        <v>170</v>
      </c>
      <c r="T85" s="238">
        <v>714.79</v>
      </c>
      <c r="U85" s="237" t="s">
        <v>170</v>
      </c>
      <c r="V85" s="238">
        <v>476.59</v>
      </c>
      <c r="W85" s="237" t="s">
        <v>170</v>
      </c>
      <c r="X85" s="238">
        <v>883.51</v>
      </c>
      <c r="Y85" s="237" t="s">
        <v>170</v>
      </c>
      <c r="Z85" s="238">
        <v>699.37</v>
      </c>
      <c r="AA85" s="237" t="s">
        <v>170</v>
      </c>
      <c r="AB85" s="238">
        <v>672.49</v>
      </c>
      <c r="AC85" s="237" t="s">
        <v>170</v>
      </c>
      <c r="AD85" s="238">
        <v>691.47</v>
      </c>
      <c r="AE85" s="237" t="s">
        <v>170</v>
      </c>
    </row>
    <row r="86" spans="2:31" s="41" customFormat="1" ht="12.75">
      <c r="B86" s="236" t="s">
        <v>147</v>
      </c>
      <c r="C86" s="236" t="s">
        <v>127</v>
      </c>
      <c r="D86" s="242">
        <v>4324.9</v>
      </c>
      <c r="E86" s="240" t="s">
        <v>170</v>
      </c>
      <c r="F86" s="241">
        <v>2900.44</v>
      </c>
      <c r="G86" s="240" t="s">
        <v>170</v>
      </c>
      <c r="H86" s="242">
        <v>2520.9</v>
      </c>
      <c r="I86" s="240" t="s">
        <v>170</v>
      </c>
      <c r="J86" s="242">
        <v>3878.4</v>
      </c>
      <c r="K86" s="240" t="s">
        <v>170</v>
      </c>
      <c r="L86" s="242">
        <v>4689.1</v>
      </c>
      <c r="M86" s="240" t="s">
        <v>170</v>
      </c>
      <c r="N86" s="242">
        <v>3854.4</v>
      </c>
      <c r="O86" s="240" t="s">
        <v>170</v>
      </c>
      <c r="P86" s="242">
        <v>3487.8</v>
      </c>
      <c r="Q86" s="240" t="s">
        <v>170</v>
      </c>
      <c r="R86" s="242">
        <v>3173.8</v>
      </c>
      <c r="S86" s="240" t="s">
        <v>170</v>
      </c>
      <c r="T86" s="242">
        <v>2737.4</v>
      </c>
      <c r="U86" s="240" t="s">
        <v>170</v>
      </c>
      <c r="V86" s="242">
        <v>2201.4</v>
      </c>
      <c r="W86" s="240" t="s">
        <v>170</v>
      </c>
      <c r="X86" s="242">
        <v>3237.6</v>
      </c>
      <c r="Y86" s="240" t="s">
        <v>170</v>
      </c>
      <c r="Z86" s="242">
        <v>3513.4</v>
      </c>
      <c r="AA86" s="240" t="s">
        <v>170</v>
      </c>
      <c r="AB86" s="242">
        <v>3325.6</v>
      </c>
      <c r="AC86" s="240" t="s">
        <v>170</v>
      </c>
      <c r="AD86" s="242">
        <v>3132.3</v>
      </c>
      <c r="AE86" s="240" t="s">
        <v>170</v>
      </c>
    </row>
    <row r="87" spans="2:31" s="41" customFormat="1" ht="12.75">
      <c r="B87" s="236" t="s">
        <v>147</v>
      </c>
      <c r="C87" s="236" t="s">
        <v>80</v>
      </c>
      <c r="D87" s="239">
        <v>39.1</v>
      </c>
      <c r="E87" s="237" t="s">
        <v>170</v>
      </c>
      <c r="F87" s="239">
        <v>25</v>
      </c>
      <c r="G87" s="237" t="s">
        <v>170</v>
      </c>
      <c r="H87" s="239">
        <v>31</v>
      </c>
      <c r="I87" s="237" t="s">
        <v>170</v>
      </c>
      <c r="J87" s="239">
        <v>57.1</v>
      </c>
      <c r="K87" s="237" t="s">
        <v>170</v>
      </c>
      <c r="L87" s="239">
        <v>21.9</v>
      </c>
      <c r="M87" s="237" t="s">
        <v>170</v>
      </c>
      <c r="N87" s="239">
        <v>49.6</v>
      </c>
      <c r="O87" s="237" t="s">
        <v>170</v>
      </c>
      <c r="P87" s="239">
        <v>54.7</v>
      </c>
      <c r="Q87" s="237" t="s">
        <v>170</v>
      </c>
      <c r="R87" s="239">
        <v>32.4</v>
      </c>
      <c r="S87" s="237" t="s">
        <v>170</v>
      </c>
      <c r="T87" s="238">
        <v>52.36</v>
      </c>
      <c r="U87" s="237" t="s">
        <v>170</v>
      </c>
      <c r="V87" s="238">
        <v>29.51</v>
      </c>
      <c r="W87" s="237" t="s">
        <v>170</v>
      </c>
      <c r="X87" s="238">
        <v>118.98</v>
      </c>
      <c r="Y87" s="237" t="s">
        <v>170</v>
      </c>
      <c r="Z87" s="238">
        <v>78.74</v>
      </c>
      <c r="AA87" s="237" t="s">
        <v>170</v>
      </c>
      <c r="AB87" s="238">
        <v>42.96</v>
      </c>
      <c r="AC87" s="237" t="s">
        <v>170</v>
      </c>
      <c r="AD87" s="238">
        <v>51.26</v>
      </c>
      <c r="AE87" s="237" t="s">
        <v>170</v>
      </c>
    </row>
    <row r="88" spans="2:31" s="41" customFormat="1" ht="12.75">
      <c r="B88" s="236" t="s">
        <v>147</v>
      </c>
      <c r="C88" s="236" t="s">
        <v>79</v>
      </c>
      <c r="D88" s="242">
        <v>0</v>
      </c>
      <c r="E88" s="240" t="s">
        <v>170</v>
      </c>
      <c r="F88" s="242">
        <v>0</v>
      </c>
      <c r="G88" s="240" t="s">
        <v>170</v>
      </c>
      <c r="H88" s="242">
        <v>0</v>
      </c>
      <c r="I88" s="240" t="s">
        <v>170</v>
      </c>
      <c r="J88" s="242">
        <v>0</v>
      </c>
      <c r="K88" s="240" t="s">
        <v>170</v>
      </c>
      <c r="L88" s="242">
        <v>0</v>
      </c>
      <c r="M88" s="240" t="s">
        <v>170</v>
      </c>
      <c r="N88" s="242">
        <v>0</v>
      </c>
      <c r="O88" s="240" t="s">
        <v>170</v>
      </c>
      <c r="P88" s="242">
        <v>0</v>
      </c>
      <c r="Q88" s="240" t="s">
        <v>170</v>
      </c>
      <c r="R88" s="242">
        <v>0</v>
      </c>
      <c r="S88" s="240" t="s">
        <v>170</v>
      </c>
      <c r="T88" s="242">
        <v>0</v>
      </c>
      <c r="U88" s="240" t="s">
        <v>170</v>
      </c>
      <c r="V88" s="242">
        <v>0</v>
      </c>
      <c r="W88" s="240" t="s">
        <v>170</v>
      </c>
      <c r="X88" s="242">
        <v>0</v>
      </c>
      <c r="Y88" s="240" t="s">
        <v>170</v>
      </c>
      <c r="Z88" s="242">
        <v>0</v>
      </c>
      <c r="AA88" s="240" t="s">
        <v>170</v>
      </c>
      <c r="AB88" s="242">
        <v>0</v>
      </c>
      <c r="AC88" s="240" t="s">
        <v>170</v>
      </c>
      <c r="AD88" s="242">
        <v>0</v>
      </c>
      <c r="AE88" s="240" t="s">
        <v>170</v>
      </c>
    </row>
    <row r="89" spans="2:31" s="41" customFormat="1" ht="12.75">
      <c r="B89" s="236" t="s">
        <v>147</v>
      </c>
      <c r="C89" s="236" t="s">
        <v>78</v>
      </c>
      <c r="D89" s="238">
        <v>42.12</v>
      </c>
      <c r="E89" s="237" t="s">
        <v>170</v>
      </c>
      <c r="F89" s="238">
        <v>44.05</v>
      </c>
      <c r="G89" s="237" t="s">
        <v>170</v>
      </c>
      <c r="H89" s="238">
        <v>38.26</v>
      </c>
      <c r="I89" s="237" t="s">
        <v>170</v>
      </c>
      <c r="J89" s="238">
        <v>29.03</v>
      </c>
      <c r="K89" s="237" t="s">
        <v>170</v>
      </c>
      <c r="L89" s="238">
        <v>35.39</v>
      </c>
      <c r="M89" s="237" t="s">
        <v>170</v>
      </c>
      <c r="N89" s="238">
        <v>28.76</v>
      </c>
      <c r="O89" s="237" t="s">
        <v>170</v>
      </c>
      <c r="P89" s="238">
        <v>22.73</v>
      </c>
      <c r="Q89" s="237" t="s">
        <v>170</v>
      </c>
      <c r="R89" s="238">
        <v>29.44</v>
      </c>
      <c r="S89" s="237" t="s">
        <v>170</v>
      </c>
      <c r="T89" s="238">
        <v>20.24</v>
      </c>
      <c r="U89" s="237" t="s">
        <v>170</v>
      </c>
      <c r="V89" s="238">
        <v>18.96</v>
      </c>
      <c r="W89" s="237" t="s">
        <v>170</v>
      </c>
      <c r="X89" s="238">
        <v>17.89</v>
      </c>
      <c r="Y89" s="237" t="s">
        <v>170</v>
      </c>
      <c r="Z89" s="238">
        <v>17.58</v>
      </c>
      <c r="AA89" s="237" t="s">
        <v>170</v>
      </c>
      <c r="AB89" s="238">
        <v>17.46</v>
      </c>
      <c r="AC89" s="237" t="s">
        <v>170</v>
      </c>
      <c r="AD89" s="239">
        <v>16.4</v>
      </c>
      <c r="AE89" s="237" t="s">
        <v>170</v>
      </c>
    </row>
    <row r="90" spans="2:31" s="41" customFormat="1" ht="12.75">
      <c r="B90" s="236" t="s">
        <v>147</v>
      </c>
      <c r="C90" s="236" t="s">
        <v>77</v>
      </c>
      <c r="D90" s="241">
        <v>229.31</v>
      </c>
      <c r="E90" s="240" t="s">
        <v>170</v>
      </c>
      <c r="F90" s="241">
        <v>304.74</v>
      </c>
      <c r="G90" s="240" t="s">
        <v>170</v>
      </c>
      <c r="H90" s="241">
        <v>376.82</v>
      </c>
      <c r="I90" s="240" t="s">
        <v>170</v>
      </c>
      <c r="J90" s="241">
        <v>298.84</v>
      </c>
      <c r="K90" s="240" t="s">
        <v>170</v>
      </c>
      <c r="L90" s="241">
        <v>450.43</v>
      </c>
      <c r="M90" s="240" t="s">
        <v>170</v>
      </c>
      <c r="N90" s="241">
        <v>302.81</v>
      </c>
      <c r="O90" s="240" t="s">
        <v>170</v>
      </c>
      <c r="P90" s="241">
        <v>345.44</v>
      </c>
      <c r="Q90" s="240" t="s">
        <v>170</v>
      </c>
      <c r="R90" s="241">
        <v>453.08</v>
      </c>
      <c r="S90" s="240" t="s">
        <v>170</v>
      </c>
      <c r="T90" s="241">
        <v>197.76</v>
      </c>
      <c r="U90" s="240" t="s">
        <v>170</v>
      </c>
      <c r="V90" s="241">
        <v>537.25</v>
      </c>
      <c r="W90" s="240" t="s">
        <v>170</v>
      </c>
      <c r="X90" s="242">
        <v>336.6</v>
      </c>
      <c r="Y90" s="240" t="s">
        <v>170</v>
      </c>
      <c r="Z90" s="241">
        <v>524.56</v>
      </c>
      <c r="AA90" s="240" t="s">
        <v>170</v>
      </c>
      <c r="AB90" s="241">
        <v>423.27</v>
      </c>
      <c r="AC90" s="240" t="s">
        <v>170</v>
      </c>
      <c r="AD90" s="241">
        <v>282.97</v>
      </c>
      <c r="AE90" s="240" t="s">
        <v>170</v>
      </c>
    </row>
    <row r="91" spans="2:31" s="41" customFormat="1" ht="12.75">
      <c r="B91" s="236" t="s">
        <v>147</v>
      </c>
      <c r="C91" s="236" t="s">
        <v>76</v>
      </c>
      <c r="D91" s="238">
        <v>128.29</v>
      </c>
      <c r="E91" s="237" t="s">
        <v>170</v>
      </c>
      <c r="F91" s="238">
        <v>150.66</v>
      </c>
      <c r="G91" s="237" t="s">
        <v>170</v>
      </c>
      <c r="H91" s="238">
        <v>122.98</v>
      </c>
      <c r="I91" s="237" t="s">
        <v>170</v>
      </c>
      <c r="J91" s="238">
        <v>158.44</v>
      </c>
      <c r="K91" s="237" t="s">
        <v>170</v>
      </c>
      <c r="L91" s="238">
        <v>141.41</v>
      </c>
      <c r="M91" s="237" t="s">
        <v>170</v>
      </c>
      <c r="N91" s="238">
        <v>126.71</v>
      </c>
      <c r="O91" s="237" t="s">
        <v>170</v>
      </c>
      <c r="P91" s="238">
        <v>122.15</v>
      </c>
      <c r="Q91" s="237" t="s">
        <v>170</v>
      </c>
      <c r="R91" s="238">
        <v>95.87</v>
      </c>
      <c r="S91" s="237" t="s">
        <v>170</v>
      </c>
      <c r="T91" s="238">
        <v>108.44</v>
      </c>
      <c r="U91" s="237" t="s">
        <v>170</v>
      </c>
      <c r="V91" s="238">
        <v>108.54</v>
      </c>
      <c r="W91" s="237" t="s">
        <v>170</v>
      </c>
      <c r="X91" s="238">
        <v>135.36</v>
      </c>
      <c r="Y91" s="237" t="s">
        <v>170</v>
      </c>
      <c r="Z91" s="238">
        <v>132.42</v>
      </c>
      <c r="AA91" s="237" t="s">
        <v>176</v>
      </c>
      <c r="AB91" s="238">
        <v>194.29</v>
      </c>
      <c r="AC91" s="237" t="s">
        <v>170</v>
      </c>
      <c r="AD91" s="238">
        <v>157.64</v>
      </c>
      <c r="AE91" s="237" t="s">
        <v>170</v>
      </c>
    </row>
    <row r="92" spans="2:31" s="41" customFormat="1" ht="12.75">
      <c r="B92" s="236" t="s">
        <v>147</v>
      </c>
      <c r="C92" s="236" t="s">
        <v>75</v>
      </c>
      <c r="D92" s="241">
        <v>2.89</v>
      </c>
      <c r="E92" s="240" t="s">
        <v>170</v>
      </c>
      <c r="F92" s="241">
        <v>2.54</v>
      </c>
      <c r="G92" s="240" t="s">
        <v>170</v>
      </c>
      <c r="H92" s="241">
        <v>2.98</v>
      </c>
      <c r="I92" s="240" t="s">
        <v>170</v>
      </c>
      <c r="J92" s="241">
        <v>2.45</v>
      </c>
      <c r="K92" s="240" t="s">
        <v>170</v>
      </c>
      <c r="L92" s="241">
        <v>2.99</v>
      </c>
      <c r="M92" s="240" t="s">
        <v>170</v>
      </c>
      <c r="N92" s="241">
        <v>2.83</v>
      </c>
      <c r="O92" s="240" t="s">
        <v>170</v>
      </c>
      <c r="P92" s="242">
        <v>3.4</v>
      </c>
      <c r="Q92" s="240" t="s">
        <v>170</v>
      </c>
      <c r="R92" s="241">
        <v>4.65</v>
      </c>
      <c r="S92" s="240" t="s">
        <v>170</v>
      </c>
      <c r="T92" s="242">
        <v>2.6</v>
      </c>
      <c r="U92" s="240" t="s">
        <v>170</v>
      </c>
      <c r="V92" s="241">
        <v>4.15</v>
      </c>
      <c r="W92" s="240" t="s">
        <v>170</v>
      </c>
      <c r="X92" s="241">
        <v>6.99</v>
      </c>
      <c r="Y92" s="240" t="s">
        <v>170</v>
      </c>
      <c r="Z92" s="241">
        <v>4.42</v>
      </c>
      <c r="AA92" s="240" t="s">
        <v>170</v>
      </c>
      <c r="AB92" s="241">
        <v>2.11</v>
      </c>
      <c r="AC92" s="240" t="s">
        <v>170</v>
      </c>
      <c r="AD92" s="242">
        <v>2.9</v>
      </c>
      <c r="AE92" s="240" t="s">
        <v>170</v>
      </c>
    </row>
    <row r="93" spans="2:31" s="41" customFormat="1" ht="12.75">
      <c r="B93" s="236" t="s">
        <v>147</v>
      </c>
      <c r="C93" s="236" t="s">
        <v>74</v>
      </c>
      <c r="D93" s="238">
        <v>11.56</v>
      </c>
      <c r="E93" s="237" t="s">
        <v>170</v>
      </c>
      <c r="F93" s="238">
        <v>13.78</v>
      </c>
      <c r="G93" s="237" t="s">
        <v>170</v>
      </c>
      <c r="H93" s="238">
        <v>14.21</v>
      </c>
      <c r="I93" s="237" t="s">
        <v>170</v>
      </c>
      <c r="J93" s="239">
        <v>15.9</v>
      </c>
      <c r="K93" s="237" t="s">
        <v>170</v>
      </c>
      <c r="L93" s="237" t="s">
        <v>56</v>
      </c>
      <c r="M93" s="237" t="s">
        <v>170</v>
      </c>
      <c r="N93" s="238">
        <v>11.89</v>
      </c>
      <c r="O93" s="237" t="s">
        <v>170</v>
      </c>
      <c r="P93" s="238">
        <v>13.59</v>
      </c>
      <c r="Q93" s="237" t="s">
        <v>170</v>
      </c>
      <c r="R93" s="238">
        <v>13.59</v>
      </c>
      <c r="S93" s="237" t="s">
        <v>170</v>
      </c>
      <c r="T93" s="238">
        <v>11.45</v>
      </c>
      <c r="U93" s="237" t="s">
        <v>170</v>
      </c>
      <c r="V93" s="238">
        <v>10.98</v>
      </c>
      <c r="W93" s="237" t="s">
        <v>170</v>
      </c>
      <c r="X93" s="238">
        <v>12.91</v>
      </c>
      <c r="Y93" s="237" t="s">
        <v>170</v>
      </c>
      <c r="Z93" s="238">
        <v>11.82</v>
      </c>
      <c r="AA93" s="237" t="s">
        <v>170</v>
      </c>
      <c r="AB93" s="238">
        <v>11.71</v>
      </c>
      <c r="AC93" s="237" t="s">
        <v>170</v>
      </c>
      <c r="AD93" s="238">
        <v>11.75</v>
      </c>
      <c r="AE93" s="237" t="s">
        <v>170</v>
      </c>
    </row>
    <row r="94" spans="2:31" s="41" customFormat="1" ht="12.75">
      <c r="B94" s="236" t="s">
        <v>147</v>
      </c>
      <c r="C94" s="236" t="s">
        <v>73</v>
      </c>
      <c r="D94" s="242">
        <v>0</v>
      </c>
      <c r="E94" s="240" t="s">
        <v>171</v>
      </c>
      <c r="F94" s="242">
        <v>0</v>
      </c>
      <c r="G94" s="240" t="s">
        <v>171</v>
      </c>
      <c r="H94" s="242">
        <v>0</v>
      </c>
      <c r="I94" s="240" t="s">
        <v>171</v>
      </c>
      <c r="J94" s="242">
        <v>0</v>
      </c>
      <c r="K94" s="240" t="s">
        <v>171</v>
      </c>
      <c r="L94" s="242">
        <v>0</v>
      </c>
      <c r="M94" s="240" t="s">
        <v>171</v>
      </c>
      <c r="N94" s="242">
        <v>0</v>
      </c>
      <c r="O94" s="240" t="s">
        <v>171</v>
      </c>
      <c r="P94" s="242">
        <v>0</v>
      </c>
      <c r="Q94" s="240" t="s">
        <v>171</v>
      </c>
      <c r="R94" s="242">
        <v>0</v>
      </c>
      <c r="S94" s="240" t="s">
        <v>171</v>
      </c>
      <c r="T94" s="242">
        <v>0</v>
      </c>
      <c r="U94" s="240" t="s">
        <v>171</v>
      </c>
      <c r="V94" s="242">
        <v>0</v>
      </c>
      <c r="W94" s="240" t="s">
        <v>171</v>
      </c>
      <c r="X94" s="242">
        <v>0</v>
      </c>
      <c r="Y94" s="240" t="s">
        <v>171</v>
      </c>
      <c r="Z94" s="242">
        <v>0</v>
      </c>
      <c r="AA94" s="240" t="s">
        <v>171</v>
      </c>
      <c r="AB94" s="242">
        <v>0</v>
      </c>
      <c r="AC94" s="240" t="s">
        <v>171</v>
      </c>
      <c r="AD94" s="242">
        <v>0</v>
      </c>
      <c r="AE94" s="240" t="s">
        <v>171</v>
      </c>
    </row>
    <row r="95" spans="2:31" s="41" customFormat="1" ht="12.75">
      <c r="B95" s="236" t="s">
        <v>147</v>
      </c>
      <c r="C95" s="236" t="s">
        <v>72</v>
      </c>
      <c r="D95" s="239">
        <v>162.2</v>
      </c>
      <c r="E95" s="237" t="s">
        <v>170</v>
      </c>
      <c r="F95" s="239">
        <v>70.2</v>
      </c>
      <c r="G95" s="237" t="s">
        <v>170</v>
      </c>
      <c r="H95" s="239">
        <v>64</v>
      </c>
      <c r="I95" s="237" t="s">
        <v>170</v>
      </c>
      <c r="J95" s="239">
        <v>124.2</v>
      </c>
      <c r="K95" s="237" t="s">
        <v>170</v>
      </c>
      <c r="L95" s="239">
        <v>75.6</v>
      </c>
      <c r="M95" s="237" t="s">
        <v>170</v>
      </c>
      <c r="N95" s="239">
        <v>114.3</v>
      </c>
      <c r="O95" s="237" t="s">
        <v>170</v>
      </c>
      <c r="P95" s="239">
        <v>159.6</v>
      </c>
      <c r="Q95" s="237" t="s">
        <v>170</v>
      </c>
      <c r="R95" s="239">
        <v>140.9</v>
      </c>
      <c r="S95" s="237" t="s">
        <v>170</v>
      </c>
      <c r="T95" s="239">
        <v>129.4</v>
      </c>
      <c r="U95" s="237" t="s">
        <v>170</v>
      </c>
      <c r="V95" s="239">
        <v>81.6</v>
      </c>
      <c r="W95" s="237" t="s">
        <v>170</v>
      </c>
      <c r="X95" s="239">
        <v>191.2</v>
      </c>
      <c r="Y95" s="237" t="s">
        <v>170</v>
      </c>
      <c r="Z95" s="239">
        <v>178.4</v>
      </c>
      <c r="AA95" s="237" t="s">
        <v>170</v>
      </c>
      <c r="AB95" s="239">
        <v>138.4</v>
      </c>
      <c r="AC95" s="237" t="s">
        <v>170</v>
      </c>
      <c r="AD95" s="239">
        <v>129</v>
      </c>
      <c r="AE95" s="237" t="s">
        <v>170</v>
      </c>
    </row>
    <row r="96" spans="2:31" s="41" customFormat="1" ht="12.75">
      <c r="B96" s="236" t="s">
        <v>147</v>
      </c>
      <c r="C96" s="236" t="s">
        <v>71</v>
      </c>
      <c r="D96" s="242">
        <v>207.9</v>
      </c>
      <c r="E96" s="240" t="s">
        <v>170</v>
      </c>
      <c r="F96" s="242">
        <v>87</v>
      </c>
      <c r="G96" s="240" t="s">
        <v>170</v>
      </c>
      <c r="H96" s="242">
        <v>85</v>
      </c>
      <c r="I96" s="240" t="s">
        <v>170</v>
      </c>
      <c r="J96" s="242">
        <v>156.6</v>
      </c>
      <c r="K96" s="240" t="s">
        <v>170</v>
      </c>
      <c r="L96" s="242">
        <v>96.5</v>
      </c>
      <c r="M96" s="240" t="s">
        <v>170</v>
      </c>
      <c r="N96" s="242">
        <v>85.3</v>
      </c>
      <c r="O96" s="240" t="s">
        <v>170</v>
      </c>
      <c r="P96" s="241">
        <v>107.86</v>
      </c>
      <c r="Q96" s="240" t="s">
        <v>170</v>
      </c>
      <c r="R96" s="241">
        <v>77.45</v>
      </c>
      <c r="S96" s="240" t="s">
        <v>170</v>
      </c>
      <c r="T96" s="241">
        <v>63.07</v>
      </c>
      <c r="U96" s="240" t="s">
        <v>170</v>
      </c>
      <c r="V96" s="241">
        <v>43.99</v>
      </c>
      <c r="W96" s="240" t="s">
        <v>170</v>
      </c>
      <c r="X96" s="241">
        <v>108.06</v>
      </c>
      <c r="Y96" s="240" t="s">
        <v>170</v>
      </c>
      <c r="Z96" s="241">
        <v>110.06</v>
      </c>
      <c r="AA96" s="240" t="s">
        <v>170</v>
      </c>
      <c r="AB96" s="241">
        <v>63.47</v>
      </c>
      <c r="AC96" s="240" t="s">
        <v>170</v>
      </c>
      <c r="AD96" s="241">
        <v>71.09</v>
      </c>
      <c r="AE96" s="240" t="s">
        <v>170</v>
      </c>
    </row>
    <row r="97" spans="2:31" s="41" customFormat="1" ht="12.75">
      <c r="B97" s="236" t="s">
        <v>147</v>
      </c>
      <c r="C97" s="236" t="s">
        <v>70</v>
      </c>
      <c r="D97" s="238">
        <v>7.38</v>
      </c>
      <c r="E97" s="237" t="s">
        <v>170</v>
      </c>
      <c r="F97" s="238">
        <v>5.51</v>
      </c>
      <c r="G97" s="237" t="s">
        <v>170</v>
      </c>
      <c r="H97" s="238">
        <v>4.61</v>
      </c>
      <c r="I97" s="237" t="s">
        <v>170</v>
      </c>
      <c r="J97" s="239">
        <v>5.6</v>
      </c>
      <c r="K97" s="237" t="s">
        <v>170</v>
      </c>
      <c r="L97" s="238">
        <v>5.33</v>
      </c>
      <c r="M97" s="237" t="s">
        <v>170</v>
      </c>
      <c r="N97" s="238">
        <v>6.15</v>
      </c>
      <c r="O97" s="237" t="s">
        <v>170</v>
      </c>
      <c r="P97" s="239">
        <v>6.1</v>
      </c>
      <c r="Q97" s="237" t="s">
        <v>170</v>
      </c>
      <c r="R97" s="238">
        <v>4.38</v>
      </c>
      <c r="S97" s="237" t="s">
        <v>170</v>
      </c>
      <c r="T97" s="238">
        <v>5.07</v>
      </c>
      <c r="U97" s="237" t="s">
        <v>170</v>
      </c>
      <c r="V97" s="238">
        <v>6.35</v>
      </c>
      <c r="W97" s="237" t="s">
        <v>170</v>
      </c>
      <c r="X97" s="238">
        <v>6.93</v>
      </c>
      <c r="Y97" s="237" t="s">
        <v>170</v>
      </c>
      <c r="Z97" s="238">
        <v>5.03</v>
      </c>
      <c r="AA97" s="237" t="s">
        <v>170</v>
      </c>
      <c r="AB97" s="238">
        <v>7.26</v>
      </c>
      <c r="AC97" s="237" t="s">
        <v>170</v>
      </c>
      <c r="AD97" s="238">
        <v>6.39</v>
      </c>
      <c r="AE97" s="237" t="s">
        <v>170</v>
      </c>
    </row>
    <row r="98" spans="2:31" s="41" customFormat="1" ht="12.75">
      <c r="B98" s="236" t="s">
        <v>147</v>
      </c>
      <c r="C98" s="236" t="s">
        <v>69</v>
      </c>
      <c r="D98" s="241">
        <v>72.38</v>
      </c>
      <c r="E98" s="240" t="s">
        <v>170</v>
      </c>
      <c r="F98" s="241">
        <v>77.77</v>
      </c>
      <c r="G98" s="240" t="s">
        <v>170</v>
      </c>
      <c r="H98" s="241">
        <v>75.17</v>
      </c>
      <c r="I98" s="240" t="s">
        <v>170</v>
      </c>
      <c r="J98" s="241">
        <v>78.38</v>
      </c>
      <c r="K98" s="240" t="s">
        <v>170</v>
      </c>
      <c r="L98" s="241">
        <v>107.88</v>
      </c>
      <c r="M98" s="240" t="s">
        <v>170</v>
      </c>
      <c r="N98" s="241">
        <v>95.99</v>
      </c>
      <c r="O98" s="240" t="s">
        <v>170</v>
      </c>
      <c r="P98" s="241">
        <v>104.04</v>
      </c>
      <c r="Q98" s="240" t="s">
        <v>170</v>
      </c>
      <c r="R98" s="241">
        <v>84.07</v>
      </c>
      <c r="S98" s="240" t="s">
        <v>170</v>
      </c>
      <c r="T98" s="241">
        <v>87.32</v>
      </c>
      <c r="U98" s="240" t="s">
        <v>170</v>
      </c>
      <c r="V98" s="241">
        <v>88.29</v>
      </c>
      <c r="W98" s="240" t="s">
        <v>170</v>
      </c>
      <c r="X98" s="241">
        <v>90.54</v>
      </c>
      <c r="Y98" s="240" t="s">
        <v>170</v>
      </c>
      <c r="Z98" s="241">
        <v>84.48</v>
      </c>
      <c r="AA98" s="240" t="s">
        <v>170</v>
      </c>
      <c r="AB98" s="241">
        <v>85.01</v>
      </c>
      <c r="AC98" s="240" t="s">
        <v>170</v>
      </c>
      <c r="AD98" s="241">
        <v>59.16</v>
      </c>
      <c r="AE98" s="240" t="s">
        <v>170</v>
      </c>
    </row>
    <row r="99" spans="2:31" s="41" customFormat="1" ht="12.75">
      <c r="B99" s="236" t="s">
        <v>147</v>
      </c>
      <c r="C99" s="236" t="s">
        <v>68</v>
      </c>
      <c r="D99" s="239">
        <v>0</v>
      </c>
      <c r="E99" s="237" t="s">
        <v>170</v>
      </c>
      <c r="F99" s="239">
        <v>0</v>
      </c>
      <c r="G99" s="237" t="s">
        <v>170</v>
      </c>
      <c r="H99" s="239">
        <v>0</v>
      </c>
      <c r="I99" s="237" t="s">
        <v>170</v>
      </c>
      <c r="J99" s="239">
        <v>0</v>
      </c>
      <c r="K99" s="237" t="s">
        <v>170</v>
      </c>
      <c r="L99" s="239">
        <v>0</v>
      </c>
      <c r="M99" s="237" t="s">
        <v>170</v>
      </c>
      <c r="N99" s="239">
        <v>0</v>
      </c>
      <c r="O99" s="237" t="s">
        <v>170</v>
      </c>
      <c r="P99" s="239">
        <v>0</v>
      </c>
      <c r="Q99" s="237" t="s">
        <v>170</v>
      </c>
      <c r="R99" s="239">
        <v>0</v>
      </c>
      <c r="S99" s="237" t="s">
        <v>170</v>
      </c>
      <c r="T99" s="239">
        <v>0</v>
      </c>
      <c r="U99" s="237" t="s">
        <v>170</v>
      </c>
      <c r="V99" s="239">
        <v>0</v>
      </c>
      <c r="W99" s="237" t="s">
        <v>170</v>
      </c>
      <c r="X99" s="239">
        <v>0</v>
      </c>
      <c r="Y99" s="237" t="s">
        <v>170</v>
      </c>
      <c r="Z99" s="239">
        <v>0</v>
      </c>
      <c r="AA99" s="237" t="s">
        <v>170</v>
      </c>
      <c r="AB99" s="239">
        <v>0</v>
      </c>
      <c r="AC99" s="237" t="s">
        <v>170</v>
      </c>
      <c r="AD99" s="239">
        <v>0</v>
      </c>
      <c r="AE99" s="237" t="s">
        <v>170</v>
      </c>
    </row>
    <row r="100" spans="2:31" s="41" customFormat="1" ht="12.75">
      <c r="B100" s="236" t="s">
        <v>147</v>
      </c>
      <c r="C100" s="236" t="s">
        <v>67</v>
      </c>
      <c r="D100" s="241">
        <v>10.94</v>
      </c>
      <c r="E100" s="240" t="s">
        <v>170</v>
      </c>
      <c r="F100" s="241">
        <v>9.73</v>
      </c>
      <c r="G100" s="240" t="s">
        <v>170</v>
      </c>
      <c r="H100" s="241">
        <v>5.83</v>
      </c>
      <c r="I100" s="240" t="s">
        <v>170</v>
      </c>
      <c r="J100" s="241">
        <v>8.86</v>
      </c>
      <c r="K100" s="240" t="s">
        <v>170</v>
      </c>
      <c r="L100" s="241">
        <v>6.91</v>
      </c>
      <c r="M100" s="240" t="s">
        <v>170</v>
      </c>
      <c r="N100" s="241">
        <v>6.89</v>
      </c>
      <c r="O100" s="240" t="s">
        <v>170</v>
      </c>
      <c r="P100" s="241">
        <v>6.02</v>
      </c>
      <c r="Q100" s="240" t="s">
        <v>170</v>
      </c>
      <c r="R100" s="242">
        <v>5.3</v>
      </c>
      <c r="S100" s="240" t="s">
        <v>170</v>
      </c>
      <c r="T100" s="241">
        <v>4.31</v>
      </c>
      <c r="U100" s="240" t="s">
        <v>170</v>
      </c>
      <c r="V100" s="241">
        <v>4.34</v>
      </c>
      <c r="W100" s="240" t="s">
        <v>170</v>
      </c>
      <c r="X100" s="242">
        <v>5.3</v>
      </c>
      <c r="Y100" s="240" t="s">
        <v>170</v>
      </c>
      <c r="Z100" s="241">
        <v>7.59</v>
      </c>
      <c r="AA100" s="240" t="s">
        <v>170</v>
      </c>
      <c r="AB100" s="241">
        <v>7.92</v>
      </c>
      <c r="AC100" s="240" t="s">
        <v>170</v>
      </c>
      <c r="AD100" s="241">
        <v>9.02</v>
      </c>
      <c r="AE100" s="240" t="s">
        <v>170</v>
      </c>
    </row>
    <row r="101" spans="2:31" s="41" customFormat="1" ht="12.75">
      <c r="B101" s="236" t="s">
        <v>147</v>
      </c>
      <c r="C101" s="236" t="s">
        <v>66</v>
      </c>
      <c r="D101" s="239">
        <v>195.4</v>
      </c>
      <c r="E101" s="237" t="s">
        <v>170</v>
      </c>
      <c r="F101" s="238">
        <v>173.62</v>
      </c>
      <c r="G101" s="237" t="s">
        <v>170</v>
      </c>
      <c r="H101" s="238">
        <v>217.11</v>
      </c>
      <c r="I101" s="237" t="s">
        <v>170</v>
      </c>
      <c r="J101" s="238">
        <v>218.85</v>
      </c>
      <c r="K101" s="237" t="s">
        <v>170</v>
      </c>
      <c r="L101" s="238">
        <v>248.92</v>
      </c>
      <c r="M101" s="237" t="s">
        <v>170</v>
      </c>
      <c r="N101" s="238">
        <v>250.21</v>
      </c>
      <c r="O101" s="237" t="s">
        <v>170</v>
      </c>
      <c r="P101" s="238">
        <v>184.94</v>
      </c>
      <c r="Q101" s="237" t="s">
        <v>170</v>
      </c>
      <c r="R101" s="238">
        <v>201.34</v>
      </c>
      <c r="S101" s="237" t="s">
        <v>170</v>
      </c>
      <c r="T101" s="238">
        <v>141.27</v>
      </c>
      <c r="U101" s="237" t="s">
        <v>170</v>
      </c>
      <c r="V101" s="238">
        <v>188.24</v>
      </c>
      <c r="W101" s="237" t="s">
        <v>170</v>
      </c>
      <c r="X101" s="238">
        <v>212.35</v>
      </c>
      <c r="Y101" s="237" t="s">
        <v>170</v>
      </c>
      <c r="Z101" s="239">
        <v>231.2</v>
      </c>
      <c r="AA101" s="237" t="s">
        <v>170</v>
      </c>
      <c r="AB101" s="238">
        <v>164.33</v>
      </c>
      <c r="AC101" s="237" t="s">
        <v>170</v>
      </c>
      <c r="AD101" s="238">
        <v>181.73</v>
      </c>
      <c r="AE101" s="237" t="s">
        <v>170</v>
      </c>
    </row>
    <row r="102" spans="2:31" s="41" customFormat="1" ht="12.75">
      <c r="B102" s="236" t="s">
        <v>147</v>
      </c>
      <c r="C102" s="236" t="s">
        <v>65</v>
      </c>
      <c r="D102" s="241">
        <v>3922.06</v>
      </c>
      <c r="E102" s="240" t="s">
        <v>170</v>
      </c>
      <c r="F102" s="241">
        <v>3126.89</v>
      </c>
      <c r="G102" s="240" t="s">
        <v>170</v>
      </c>
      <c r="H102" s="241">
        <v>2810.51</v>
      </c>
      <c r="I102" s="240" t="s">
        <v>170</v>
      </c>
      <c r="J102" s="241">
        <v>3107.44</v>
      </c>
      <c r="K102" s="240" t="s">
        <v>170</v>
      </c>
      <c r="L102" s="241">
        <v>3776.86</v>
      </c>
      <c r="M102" s="240" t="s">
        <v>170</v>
      </c>
      <c r="N102" s="241">
        <v>3170.57</v>
      </c>
      <c r="O102" s="240" t="s">
        <v>170</v>
      </c>
      <c r="P102" s="241">
        <v>2288.12</v>
      </c>
      <c r="Q102" s="240" t="s">
        <v>170</v>
      </c>
      <c r="R102" s="241">
        <v>2350.54</v>
      </c>
      <c r="S102" s="240" t="s">
        <v>170</v>
      </c>
      <c r="T102" s="241">
        <v>2869.42</v>
      </c>
      <c r="U102" s="240" t="s">
        <v>170</v>
      </c>
      <c r="V102" s="241">
        <v>2339.64</v>
      </c>
      <c r="W102" s="240" t="s">
        <v>170</v>
      </c>
      <c r="X102" s="241">
        <v>2624.87</v>
      </c>
      <c r="Y102" s="240" t="s">
        <v>170</v>
      </c>
      <c r="Z102" s="241">
        <v>3350.72</v>
      </c>
      <c r="AA102" s="240" t="s">
        <v>170</v>
      </c>
      <c r="AB102" s="242">
        <v>2838.7</v>
      </c>
      <c r="AC102" s="240" t="s">
        <v>170</v>
      </c>
      <c r="AD102" s="241">
        <v>2568.19</v>
      </c>
      <c r="AE102" s="240" t="s">
        <v>170</v>
      </c>
    </row>
    <row r="103" spans="2:31" s="41" customFormat="1" ht="12.75">
      <c r="B103" s="236" t="s">
        <v>147</v>
      </c>
      <c r="C103" s="236" t="s">
        <v>64</v>
      </c>
      <c r="D103" s="238">
        <v>20.12</v>
      </c>
      <c r="E103" s="237" t="s">
        <v>170</v>
      </c>
      <c r="F103" s="238">
        <v>18.17</v>
      </c>
      <c r="G103" s="237" t="s">
        <v>170</v>
      </c>
      <c r="H103" s="238">
        <v>19.03</v>
      </c>
      <c r="I103" s="237" t="s">
        <v>170</v>
      </c>
      <c r="J103" s="239">
        <v>15.3</v>
      </c>
      <c r="K103" s="237" t="s">
        <v>170</v>
      </c>
      <c r="L103" s="238">
        <v>18.85</v>
      </c>
      <c r="M103" s="237" t="s">
        <v>170</v>
      </c>
      <c r="N103" s="238">
        <v>18.25</v>
      </c>
      <c r="O103" s="237" t="s">
        <v>170</v>
      </c>
      <c r="P103" s="238">
        <v>16.03</v>
      </c>
      <c r="Q103" s="237" t="s">
        <v>170</v>
      </c>
      <c r="R103" s="238">
        <v>16.13</v>
      </c>
      <c r="S103" s="237" t="s">
        <v>170</v>
      </c>
      <c r="T103" s="238">
        <v>14.94</v>
      </c>
      <c r="U103" s="237" t="s">
        <v>170</v>
      </c>
      <c r="V103" s="238">
        <v>17.29</v>
      </c>
      <c r="W103" s="237" t="s">
        <v>170</v>
      </c>
      <c r="X103" s="238">
        <v>16.79</v>
      </c>
      <c r="Y103" s="237" t="s">
        <v>170</v>
      </c>
      <c r="Z103" s="238">
        <v>17.75</v>
      </c>
      <c r="AA103" s="237" t="s">
        <v>170</v>
      </c>
      <c r="AB103" s="238">
        <v>16.58</v>
      </c>
      <c r="AC103" s="237" t="s">
        <v>170</v>
      </c>
      <c r="AD103" s="238">
        <v>13.54</v>
      </c>
      <c r="AE103" s="237" t="s">
        <v>170</v>
      </c>
    </row>
    <row r="104" spans="2:31" s="41" customFormat="1" ht="12.75">
      <c r="B104" s="236" t="s">
        <v>147</v>
      </c>
      <c r="C104" s="236" t="s">
        <v>63</v>
      </c>
      <c r="D104" s="241">
        <v>32.96</v>
      </c>
      <c r="E104" s="240" t="s">
        <v>170</v>
      </c>
      <c r="F104" s="241">
        <v>34.28</v>
      </c>
      <c r="G104" s="240" t="s">
        <v>170</v>
      </c>
      <c r="H104" s="241">
        <v>31.38</v>
      </c>
      <c r="I104" s="240" t="s">
        <v>170</v>
      </c>
      <c r="J104" s="241">
        <v>18.24</v>
      </c>
      <c r="K104" s="240" t="s">
        <v>170</v>
      </c>
      <c r="L104" s="241">
        <v>23.81</v>
      </c>
      <c r="M104" s="240" t="s">
        <v>170</v>
      </c>
      <c r="N104" s="241">
        <v>24.36</v>
      </c>
      <c r="O104" s="240" t="s">
        <v>170</v>
      </c>
      <c r="P104" s="241">
        <v>24.32</v>
      </c>
      <c r="Q104" s="240" t="s">
        <v>170</v>
      </c>
      <c r="R104" s="241">
        <v>25.93</v>
      </c>
      <c r="S104" s="240" t="s">
        <v>170</v>
      </c>
      <c r="T104" s="241">
        <v>28.16</v>
      </c>
      <c r="U104" s="240" t="s">
        <v>170</v>
      </c>
      <c r="V104" s="241">
        <v>28.64</v>
      </c>
      <c r="W104" s="240" t="s">
        <v>170</v>
      </c>
      <c r="X104" s="241">
        <v>26.18</v>
      </c>
      <c r="Y104" s="240" t="s">
        <v>170</v>
      </c>
      <c r="Z104" s="241">
        <v>28.49</v>
      </c>
      <c r="AA104" s="240" t="s">
        <v>170</v>
      </c>
      <c r="AB104" s="242">
        <v>35.1</v>
      </c>
      <c r="AC104" s="240" t="s">
        <v>170</v>
      </c>
      <c r="AD104" s="241">
        <v>34.85</v>
      </c>
      <c r="AE104" s="240" t="s">
        <v>170</v>
      </c>
    </row>
    <row r="105" spans="2:31" s="41" customFormat="1" ht="12.75">
      <c r="B105" s="236" t="s">
        <v>147</v>
      </c>
      <c r="C105" s="236" t="s">
        <v>62</v>
      </c>
      <c r="D105" s="238">
        <v>2.32</v>
      </c>
      <c r="E105" s="237" t="s">
        <v>170</v>
      </c>
      <c r="F105" s="238">
        <v>2.68</v>
      </c>
      <c r="G105" s="237" t="s">
        <v>170</v>
      </c>
      <c r="H105" s="238">
        <v>2.84</v>
      </c>
      <c r="I105" s="237" t="s">
        <v>170</v>
      </c>
      <c r="J105" s="238">
        <v>3.42</v>
      </c>
      <c r="K105" s="237" t="s">
        <v>170</v>
      </c>
      <c r="L105" s="238">
        <v>5.01</v>
      </c>
      <c r="M105" s="237" t="s">
        <v>170</v>
      </c>
      <c r="N105" s="238">
        <v>6.74</v>
      </c>
      <c r="O105" s="237" t="s">
        <v>170</v>
      </c>
      <c r="P105" s="238">
        <v>4.66</v>
      </c>
      <c r="Q105" s="237" t="s">
        <v>170</v>
      </c>
      <c r="R105" s="238">
        <v>3.98</v>
      </c>
      <c r="S105" s="237" t="s">
        <v>170</v>
      </c>
      <c r="T105" s="238">
        <v>4.42</v>
      </c>
      <c r="U105" s="237" t="s">
        <v>170</v>
      </c>
      <c r="V105" s="238">
        <v>4.54</v>
      </c>
      <c r="W105" s="237" t="s">
        <v>170</v>
      </c>
      <c r="X105" s="238">
        <v>4.48</v>
      </c>
      <c r="Y105" s="237" t="s">
        <v>170</v>
      </c>
      <c r="Z105" s="238">
        <v>3.46</v>
      </c>
      <c r="AA105" s="237" t="s">
        <v>170</v>
      </c>
      <c r="AB105" s="238">
        <v>2.53</v>
      </c>
      <c r="AC105" s="237" t="s">
        <v>170</v>
      </c>
      <c r="AD105" s="238">
        <v>3.21</v>
      </c>
      <c r="AE105" s="237" t="s">
        <v>170</v>
      </c>
    </row>
    <row r="106" spans="2:31" s="41" customFormat="1" ht="12.75">
      <c r="B106" s="236" t="s">
        <v>147</v>
      </c>
      <c r="C106" s="236" t="s">
        <v>61</v>
      </c>
      <c r="D106" s="242">
        <v>56.9</v>
      </c>
      <c r="E106" s="240" t="s">
        <v>170</v>
      </c>
      <c r="F106" s="241">
        <v>35.47</v>
      </c>
      <c r="G106" s="240" t="s">
        <v>170</v>
      </c>
      <c r="H106" s="242">
        <v>41.2</v>
      </c>
      <c r="I106" s="240" t="s">
        <v>170</v>
      </c>
      <c r="J106" s="242">
        <v>49.4</v>
      </c>
      <c r="K106" s="240" t="s">
        <v>170</v>
      </c>
      <c r="L106" s="241">
        <v>86.47</v>
      </c>
      <c r="M106" s="240" t="s">
        <v>170</v>
      </c>
      <c r="N106" s="241">
        <v>53.51</v>
      </c>
      <c r="O106" s="240" t="s">
        <v>170</v>
      </c>
      <c r="P106" s="241">
        <v>41.64</v>
      </c>
      <c r="Q106" s="240" t="s">
        <v>170</v>
      </c>
      <c r="R106" s="242">
        <v>41.1</v>
      </c>
      <c r="S106" s="240" t="s">
        <v>170</v>
      </c>
      <c r="T106" s="241">
        <v>32.46</v>
      </c>
      <c r="U106" s="240" t="s">
        <v>170</v>
      </c>
      <c r="V106" s="241">
        <v>41.01</v>
      </c>
      <c r="W106" s="240" t="s">
        <v>170</v>
      </c>
      <c r="X106" s="241">
        <v>48.69</v>
      </c>
      <c r="Y106" s="240" t="s">
        <v>170</v>
      </c>
      <c r="Z106" s="241">
        <v>48.57</v>
      </c>
      <c r="AA106" s="240" t="s">
        <v>170</v>
      </c>
      <c r="AB106" s="241">
        <v>36.05</v>
      </c>
      <c r="AC106" s="240" t="s">
        <v>170</v>
      </c>
      <c r="AD106" s="241">
        <v>31.83</v>
      </c>
      <c r="AE106" s="240" t="s">
        <v>170</v>
      </c>
    </row>
    <row r="107" spans="2:31" s="41" customFormat="1" ht="12.75">
      <c r="B107" s="236" t="s">
        <v>147</v>
      </c>
      <c r="C107" s="236" t="s">
        <v>60</v>
      </c>
      <c r="D107" s="238">
        <v>42.28</v>
      </c>
      <c r="E107" s="237" t="s">
        <v>170</v>
      </c>
      <c r="F107" s="238">
        <v>69.54</v>
      </c>
      <c r="G107" s="237" t="s">
        <v>170</v>
      </c>
      <c r="H107" s="238">
        <v>79.68</v>
      </c>
      <c r="I107" s="237" t="s">
        <v>170</v>
      </c>
      <c r="J107" s="238">
        <v>65.07</v>
      </c>
      <c r="K107" s="237" t="s">
        <v>170</v>
      </c>
      <c r="L107" s="238">
        <v>26.09</v>
      </c>
      <c r="M107" s="237" t="s">
        <v>170</v>
      </c>
      <c r="N107" s="238">
        <v>75.86</v>
      </c>
      <c r="O107" s="237" t="s">
        <v>170</v>
      </c>
      <c r="P107" s="238">
        <v>109.13</v>
      </c>
      <c r="Q107" s="237" t="s">
        <v>170</v>
      </c>
      <c r="R107" s="238">
        <v>88.01</v>
      </c>
      <c r="S107" s="237" t="s">
        <v>170</v>
      </c>
      <c r="T107" s="238">
        <v>115.22</v>
      </c>
      <c r="U107" s="237" t="s">
        <v>170</v>
      </c>
      <c r="V107" s="238">
        <v>42.99</v>
      </c>
      <c r="W107" s="237" t="s">
        <v>170</v>
      </c>
      <c r="X107" s="238">
        <v>185.26</v>
      </c>
      <c r="Y107" s="237" t="s">
        <v>170</v>
      </c>
      <c r="Z107" s="238">
        <v>68.42</v>
      </c>
      <c r="AA107" s="237" t="s">
        <v>170</v>
      </c>
      <c r="AB107" s="238">
        <v>67.89</v>
      </c>
      <c r="AC107" s="237" t="s">
        <v>170</v>
      </c>
      <c r="AD107" s="238">
        <v>66.08</v>
      </c>
      <c r="AE107" s="237" t="s">
        <v>170</v>
      </c>
    </row>
    <row r="108" spans="2:31" s="41" customFormat="1" ht="12.75">
      <c r="B108" s="236" t="s">
        <v>147</v>
      </c>
      <c r="C108" s="236" t="s">
        <v>59</v>
      </c>
      <c r="D108" s="242">
        <v>218.4</v>
      </c>
      <c r="E108" s="240" t="s">
        <v>170</v>
      </c>
      <c r="F108" s="242">
        <v>117.6</v>
      </c>
      <c r="G108" s="240" t="s">
        <v>170</v>
      </c>
      <c r="H108" s="242">
        <v>126.5</v>
      </c>
      <c r="I108" s="240" t="s">
        <v>170</v>
      </c>
      <c r="J108" s="242">
        <v>139.9</v>
      </c>
      <c r="K108" s="240" t="s">
        <v>170</v>
      </c>
      <c r="L108" s="242">
        <v>142</v>
      </c>
      <c r="M108" s="240" t="s">
        <v>170</v>
      </c>
      <c r="N108" s="242">
        <v>173.6</v>
      </c>
      <c r="O108" s="240" t="s">
        <v>170</v>
      </c>
      <c r="P108" s="242">
        <v>149.2</v>
      </c>
      <c r="Q108" s="240" t="s">
        <v>170</v>
      </c>
      <c r="R108" s="242">
        <v>101.6</v>
      </c>
      <c r="S108" s="240" t="s">
        <v>170</v>
      </c>
      <c r="T108" s="242">
        <v>141.8</v>
      </c>
      <c r="U108" s="240" t="s">
        <v>170</v>
      </c>
      <c r="V108" s="242">
        <v>88.2</v>
      </c>
      <c r="W108" s="240" t="s">
        <v>170</v>
      </c>
      <c r="X108" s="242">
        <v>221.3</v>
      </c>
      <c r="Y108" s="240" t="s">
        <v>170</v>
      </c>
      <c r="Z108" s="242">
        <v>189.6</v>
      </c>
      <c r="AA108" s="240" t="s">
        <v>170</v>
      </c>
      <c r="AB108" s="242">
        <v>144.5</v>
      </c>
      <c r="AC108" s="240" t="s">
        <v>170</v>
      </c>
      <c r="AD108" s="242">
        <v>129.2</v>
      </c>
      <c r="AE108" s="240" t="s">
        <v>170</v>
      </c>
    </row>
    <row r="109" spans="1:31" s="41" customFormat="1" ht="12.75">
      <c r="A109" s="41" t="s">
        <v>221</v>
      </c>
      <c r="B109" s="236" t="s">
        <v>54</v>
      </c>
      <c r="C109" s="236" t="s">
        <v>208</v>
      </c>
      <c r="D109" s="238">
        <v>55579.88</v>
      </c>
      <c r="E109" s="237" t="s">
        <v>170</v>
      </c>
      <c r="F109" s="239">
        <v>47820.2</v>
      </c>
      <c r="G109" s="237" t="s">
        <v>170</v>
      </c>
      <c r="H109" s="238">
        <v>46535.92</v>
      </c>
      <c r="I109" s="237" t="s">
        <v>170</v>
      </c>
      <c r="J109" s="238">
        <v>49476.38</v>
      </c>
      <c r="K109" s="237" t="s">
        <v>170</v>
      </c>
      <c r="L109" s="239">
        <v>53037.7</v>
      </c>
      <c r="M109" s="237" t="s">
        <v>170</v>
      </c>
      <c r="N109" s="238">
        <v>53890.62</v>
      </c>
      <c r="O109" s="237" t="s">
        <v>170</v>
      </c>
      <c r="P109" s="238">
        <v>54670.42</v>
      </c>
      <c r="Q109" s="237" t="s">
        <v>170</v>
      </c>
      <c r="R109" s="238">
        <v>53519.78</v>
      </c>
      <c r="S109" s="237" t="s">
        <v>170</v>
      </c>
      <c r="T109" s="238">
        <v>51628.23</v>
      </c>
      <c r="U109" s="237" t="s">
        <v>170</v>
      </c>
      <c r="V109" s="239">
        <v>50149.8</v>
      </c>
      <c r="W109" s="237" t="s">
        <v>170</v>
      </c>
      <c r="X109" s="238">
        <v>55588.55</v>
      </c>
      <c r="Y109" s="237" t="s">
        <v>170</v>
      </c>
      <c r="Z109" s="238">
        <v>54670.54</v>
      </c>
      <c r="AA109" s="237" t="s">
        <v>170</v>
      </c>
      <c r="AB109" s="238">
        <v>52090.78</v>
      </c>
      <c r="AC109" s="237" t="s">
        <v>170</v>
      </c>
      <c r="AD109" s="238">
        <v>52033.56</v>
      </c>
      <c r="AE109" s="237" t="s">
        <v>170</v>
      </c>
    </row>
    <row r="110" spans="2:31" s="41" customFormat="1" ht="12.75">
      <c r="B110" s="236" t="s">
        <v>54</v>
      </c>
      <c r="C110" s="236" t="s">
        <v>85</v>
      </c>
      <c r="D110" s="241">
        <v>452.07</v>
      </c>
      <c r="E110" s="240" t="s">
        <v>170</v>
      </c>
      <c r="F110" s="242">
        <v>372.1</v>
      </c>
      <c r="G110" s="240" t="s">
        <v>170</v>
      </c>
      <c r="H110" s="241">
        <v>339.26</v>
      </c>
      <c r="I110" s="240" t="s">
        <v>170</v>
      </c>
      <c r="J110" s="242">
        <v>363.6</v>
      </c>
      <c r="K110" s="240" t="s">
        <v>170</v>
      </c>
      <c r="L110" s="242">
        <v>395.8</v>
      </c>
      <c r="M110" s="240" t="s">
        <v>170</v>
      </c>
      <c r="N110" s="241">
        <v>399.04</v>
      </c>
      <c r="O110" s="240" t="s">
        <v>170</v>
      </c>
      <c r="P110" s="241">
        <v>434.65</v>
      </c>
      <c r="Q110" s="240" t="s">
        <v>170</v>
      </c>
      <c r="R110" s="241">
        <v>345.71</v>
      </c>
      <c r="S110" s="240" t="s">
        <v>170</v>
      </c>
      <c r="T110" s="241">
        <v>377.59</v>
      </c>
      <c r="U110" s="240" t="s">
        <v>170</v>
      </c>
      <c r="V110" s="241">
        <v>324.12</v>
      </c>
      <c r="W110" s="240" t="s">
        <v>170</v>
      </c>
      <c r="X110" s="241">
        <v>401.06</v>
      </c>
      <c r="Y110" s="240" t="s">
        <v>170</v>
      </c>
      <c r="Z110" s="241">
        <v>329.47</v>
      </c>
      <c r="AA110" s="240" t="s">
        <v>170</v>
      </c>
      <c r="AB110" s="241">
        <v>300.07</v>
      </c>
      <c r="AC110" s="240" t="s">
        <v>170</v>
      </c>
      <c r="AD110" s="242">
        <v>373</v>
      </c>
      <c r="AE110" s="240" t="s">
        <v>170</v>
      </c>
    </row>
    <row r="111" spans="2:31" s="41" customFormat="1" ht="12.75">
      <c r="B111" s="236" t="s">
        <v>54</v>
      </c>
      <c r="C111" s="236" t="s">
        <v>84</v>
      </c>
      <c r="D111" s="238">
        <v>885.66</v>
      </c>
      <c r="E111" s="237" t="s">
        <v>170</v>
      </c>
      <c r="F111" s="238">
        <v>851.68</v>
      </c>
      <c r="G111" s="237" t="s">
        <v>170</v>
      </c>
      <c r="H111" s="239">
        <v>728.4</v>
      </c>
      <c r="I111" s="237" t="s">
        <v>170</v>
      </c>
      <c r="J111" s="238">
        <v>684.99</v>
      </c>
      <c r="K111" s="237" t="s">
        <v>170</v>
      </c>
      <c r="L111" s="238">
        <v>750.87</v>
      </c>
      <c r="M111" s="237" t="s">
        <v>170</v>
      </c>
      <c r="N111" s="238">
        <v>873.04</v>
      </c>
      <c r="O111" s="237" t="s">
        <v>170</v>
      </c>
      <c r="P111" s="238">
        <v>714.83</v>
      </c>
      <c r="Q111" s="237" t="s">
        <v>170</v>
      </c>
      <c r="R111" s="238">
        <v>728.93</v>
      </c>
      <c r="S111" s="237" t="s">
        <v>170</v>
      </c>
      <c r="T111" s="238">
        <v>616.78</v>
      </c>
      <c r="U111" s="237" t="s">
        <v>170</v>
      </c>
      <c r="V111" s="239">
        <v>448.7</v>
      </c>
      <c r="W111" s="237" t="s">
        <v>170</v>
      </c>
      <c r="X111" s="238">
        <v>563.15</v>
      </c>
      <c r="Y111" s="237" t="s">
        <v>170</v>
      </c>
      <c r="Z111" s="238">
        <v>566.32</v>
      </c>
      <c r="AA111" s="237" t="s">
        <v>170</v>
      </c>
      <c r="AB111" s="238">
        <v>704.07</v>
      </c>
      <c r="AC111" s="237" t="s">
        <v>170</v>
      </c>
      <c r="AD111" s="239">
        <v>624.6</v>
      </c>
      <c r="AE111" s="237" t="s">
        <v>170</v>
      </c>
    </row>
    <row r="112" spans="2:31" s="41" customFormat="1" ht="12.75">
      <c r="B112" s="236" t="s">
        <v>54</v>
      </c>
      <c r="C112" s="236" t="s">
        <v>155</v>
      </c>
      <c r="D112" s="242">
        <v>2003</v>
      </c>
      <c r="E112" s="240" t="s">
        <v>170</v>
      </c>
      <c r="F112" s="241">
        <v>1584.46</v>
      </c>
      <c r="G112" s="240" t="s">
        <v>170</v>
      </c>
      <c r="H112" s="241">
        <v>1813.68</v>
      </c>
      <c r="I112" s="240" t="s">
        <v>170</v>
      </c>
      <c r="J112" s="241">
        <v>1616.47</v>
      </c>
      <c r="K112" s="240" t="s">
        <v>170</v>
      </c>
      <c r="L112" s="241">
        <v>1593.76</v>
      </c>
      <c r="M112" s="240" t="s">
        <v>170</v>
      </c>
      <c r="N112" s="241">
        <v>1967.05</v>
      </c>
      <c r="O112" s="240" t="s">
        <v>170</v>
      </c>
      <c r="P112" s="241">
        <v>1991.42</v>
      </c>
      <c r="Q112" s="240" t="s">
        <v>170</v>
      </c>
      <c r="R112" s="241">
        <v>1845.25</v>
      </c>
      <c r="S112" s="240" t="s">
        <v>170</v>
      </c>
      <c r="T112" s="241">
        <v>1712.28</v>
      </c>
      <c r="U112" s="240" t="s">
        <v>170</v>
      </c>
      <c r="V112" s="241">
        <v>1606.03</v>
      </c>
      <c r="W112" s="240" t="s">
        <v>170</v>
      </c>
      <c r="X112" s="241">
        <v>1718.06</v>
      </c>
      <c r="Y112" s="240" t="s">
        <v>170</v>
      </c>
      <c r="Z112" s="241">
        <v>1816.18</v>
      </c>
      <c r="AA112" s="240" t="s">
        <v>170</v>
      </c>
      <c r="AB112" s="241">
        <v>1749.13</v>
      </c>
      <c r="AC112" s="240" t="s">
        <v>170</v>
      </c>
      <c r="AD112" s="241">
        <v>1877.36</v>
      </c>
      <c r="AE112" s="240" t="s">
        <v>170</v>
      </c>
    </row>
    <row r="113" spans="2:31" s="41" customFormat="1" ht="12.75">
      <c r="B113" s="236" t="s">
        <v>54</v>
      </c>
      <c r="C113" s="236" t="s">
        <v>82</v>
      </c>
      <c r="D113" s="238">
        <v>3354.24</v>
      </c>
      <c r="E113" s="237" t="s">
        <v>170</v>
      </c>
      <c r="F113" s="238">
        <v>2946.63</v>
      </c>
      <c r="G113" s="237" t="s">
        <v>170</v>
      </c>
      <c r="H113" s="238">
        <v>3212.01</v>
      </c>
      <c r="I113" s="237" t="s">
        <v>170</v>
      </c>
      <c r="J113" s="238">
        <v>4011.51</v>
      </c>
      <c r="K113" s="237" t="s">
        <v>170</v>
      </c>
      <c r="L113" s="238">
        <v>3903.97</v>
      </c>
      <c r="M113" s="237" t="s">
        <v>170</v>
      </c>
      <c r="N113" s="238">
        <v>3506.35</v>
      </c>
      <c r="O113" s="237" t="s">
        <v>170</v>
      </c>
      <c r="P113" s="238">
        <v>3811.16</v>
      </c>
      <c r="Q113" s="237" t="s">
        <v>170</v>
      </c>
      <c r="R113" s="238">
        <v>3903.67</v>
      </c>
      <c r="S113" s="237" t="s">
        <v>170</v>
      </c>
      <c r="T113" s="238">
        <v>3945.88</v>
      </c>
      <c r="U113" s="237" t="s">
        <v>170</v>
      </c>
      <c r="V113" s="238">
        <v>3445.17</v>
      </c>
      <c r="W113" s="237" t="s">
        <v>170</v>
      </c>
      <c r="X113" s="238">
        <v>3624.56</v>
      </c>
      <c r="Y113" s="237" t="s">
        <v>170</v>
      </c>
      <c r="Z113" s="239">
        <v>4156.5</v>
      </c>
      <c r="AA113" s="237" t="s">
        <v>170</v>
      </c>
      <c r="AB113" s="238">
        <v>3462.17</v>
      </c>
      <c r="AC113" s="237" t="s">
        <v>170</v>
      </c>
      <c r="AD113" s="239">
        <v>4122.6</v>
      </c>
      <c r="AE113" s="237" t="s">
        <v>170</v>
      </c>
    </row>
    <row r="114" spans="2:31" s="41" customFormat="1" ht="12.75">
      <c r="B114" s="236" t="s">
        <v>54</v>
      </c>
      <c r="C114" s="236" t="s">
        <v>127</v>
      </c>
      <c r="D114" s="242">
        <v>12288.1</v>
      </c>
      <c r="E114" s="240" t="s">
        <v>170</v>
      </c>
      <c r="F114" s="241">
        <v>10326.92</v>
      </c>
      <c r="G114" s="240" t="s">
        <v>170</v>
      </c>
      <c r="H114" s="242">
        <v>8733.8</v>
      </c>
      <c r="I114" s="240" t="s">
        <v>170</v>
      </c>
      <c r="J114" s="242">
        <v>10391.3</v>
      </c>
      <c r="K114" s="240" t="s">
        <v>170</v>
      </c>
      <c r="L114" s="242">
        <v>10343.6</v>
      </c>
      <c r="M114" s="240" t="s">
        <v>170</v>
      </c>
      <c r="N114" s="242">
        <v>11562.8</v>
      </c>
      <c r="O114" s="240" t="s">
        <v>170</v>
      </c>
      <c r="P114" s="242">
        <v>11629.9</v>
      </c>
      <c r="Q114" s="240" t="s">
        <v>170</v>
      </c>
      <c r="R114" s="242">
        <v>10730.5</v>
      </c>
      <c r="S114" s="240" t="s">
        <v>170</v>
      </c>
      <c r="T114" s="242">
        <v>10853.4</v>
      </c>
      <c r="U114" s="240" t="s">
        <v>170</v>
      </c>
      <c r="V114" s="242">
        <v>9583.6</v>
      </c>
      <c r="W114" s="240" t="s">
        <v>170</v>
      </c>
      <c r="X114" s="242">
        <v>11591.5</v>
      </c>
      <c r="Y114" s="240" t="s">
        <v>170</v>
      </c>
      <c r="Z114" s="242">
        <v>10769.2</v>
      </c>
      <c r="AA114" s="240" t="s">
        <v>170</v>
      </c>
      <c r="AB114" s="242">
        <v>10411.1</v>
      </c>
      <c r="AC114" s="240" t="s">
        <v>170</v>
      </c>
      <c r="AD114" s="242">
        <v>11207.1</v>
      </c>
      <c r="AE114" s="240" t="s">
        <v>170</v>
      </c>
    </row>
    <row r="115" spans="2:31" s="41" customFormat="1" ht="12.75">
      <c r="B115" s="236" t="s">
        <v>54</v>
      </c>
      <c r="C115" s="236" t="s">
        <v>80</v>
      </c>
      <c r="D115" s="239">
        <v>376.5</v>
      </c>
      <c r="E115" s="237" t="s">
        <v>170</v>
      </c>
      <c r="F115" s="239">
        <v>254.4</v>
      </c>
      <c r="G115" s="237" t="s">
        <v>170</v>
      </c>
      <c r="H115" s="239">
        <v>294.6</v>
      </c>
      <c r="I115" s="237" t="s">
        <v>170</v>
      </c>
      <c r="J115" s="239">
        <v>341.3</v>
      </c>
      <c r="K115" s="237" t="s">
        <v>170</v>
      </c>
      <c r="L115" s="239">
        <v>441</v>
      </c>
      <c r="M115" s="237" t="s">
        <v>170</v>
      </c>
      <c r="N115" s="239">
        <v>458.1</v>
      </c>
      <c r="O115" s="237" t="s">
        <v>170</v>
      </c>
      <c r="P115" s="239">
        <v>556.6</v>
      </c>
      <c r="Q115" s="237" t="s">
        <v>170</v>
      </c>
      <c r="R115" s="239">
        <v>357.4</v>
      </c>
      <c r="S115" s="237" t="s">
        <v>170</v>
      </c>
      <c r="T115" s="238">
        <v>425.68</v>
      </c>
      <c r="U115" s="237" t="s">
        <v>170</v>
      </c>
      <c r="V115" s="239">
        <v>347.5</v>
      </c>
      <c r="W115" s="237" t="s">
        <v>170</v>
      </c>
      <c r="X115" s="238">
        <v>523.14</v>
      </c>
      <c r="Y115" s="237" t="s">
        <v>170</v>
      </c>
      <c r="Z115" s="238">
        <v>561.12</v>
      </c>
      <c r="AA115" s="237" t="s">
        <v>170</v>
      </c>
      <c r="AB115" s="238">
        <v>396.37</v>
      </c>
      <c r="AC115" s="237" t="s">
        <v>170</v>
      </c>
      <c r="AD115" s="238">
        <v>488.82</v>
      </c>
      <c r="AE115" s="237" t="s">
        <v>170</v>
      </c>
    </row>
    <row r="116" spans="2:31" s="41" customFormat="1" ht="12.75">
      <c r="B116" s="236" t="s">
        <v>54</v>
      </c>
      <c r="C116" s="236" t="s">
        <v>79</v>
      </c>
      <c r="D116" s="241">
        <v>1157.05</v>
      </c>
      <c r="E116" s="240" t="s">
        <v>170</v>
      </c>
      <c r="F116" s="241">
        <v>1173.35</v>
      </c>
      <c r="G116" s="240" t="s">
        <v>170</v>
      </c>
      <c r="H116" s="241">
        <v>1350.99</v>
      </c>
      <c r="I116" s="240" t="s">
        <v>170</v>
      </c>
      <c r="J116" s="241">
        <v>1191.93</v>
      </c>
      <c r="K116" s="240" t="s">
        <v>170</v>
      </c>
      <c r="L116" s="241">
        <v>1599.29</v>
      </c>
      <c r="M116" s="240" t="s">
        <v>170</v>
      </c>
      <c r="N116" s="242">
        <v>1668.9</v>
      </c>
      <c r="O116" s="240" t="s">
        <v>170</v>
      </c>
      <c r="P116" s="241">
        <v>1655.66</v>
      </c>
      <c r="Q116" s="240" t="s">
        <v>170</v>
      </c>
      <c r="R116" s="241">
        <v>1400.14</v>
      </c>
      <c r="S116" s="240" t="s">
        <v>170</v>
      </c>
      <c r="T116" s="241">
        <v>1431.43</v>
      </c>
      <c r="U116" s="240" t="s">
        <v>170</v>
      </c>
      <c r="V116" s="241">
        <v>1181.56</v>
      </c>
      <c r="W116" s="240" t="s">
        <v>170</v>
      </c>
      <c r="X116" s="242">
        <v>1479.6</v>
      </c>
      <c r="Y116" s="240" t="s">
        <v>170</v>
      </c>
      <c r="Z116" s="241">
        <v>1347.46</v>
      </c>
      <c r="AA116" s="240" t="s">
        <v>170</v>
      </c>
      <c r="AB116" s="241">
        <v>1506.41</v>
      </c>
      <c r="AC116" s="240" t="s">
        <v>170</v>
      </c>
      <c r="AD116" s="241">
        <v>1549.86</v>
      </c>
      <c r="AE116" s="240" t="s">
        <v>170</v>
      </c>
    </row>
    <row r="117" spans="2:31" s="41" customFormat="1" ht="12.75">
      <c r="B117" s="236" t="s">
        <v>54</v>
      </c>
      <c r="C117" s="236" t="s">
        <v>78</v>
      </c>
      <c r="D117" s="238">
        <v>355.58</v>
      </c>
      <c r="E117" s="237" t="s">
        <v>170</v>
      </c>
      <c r="F117" s="239">
        <v>331.9</v>
      </c>
      <c r="G117" s="237" t="s">
        <v>170</v>
      </c>
      <c r="H117" s="238">
        <v>342.68</v>
      </c>
      <c r="I117" s="237" t="s">
        <v>170</v>
      </c>
      <c r="J117" s="238">
        <v>340.85</v>
      </c>
      <c r="K117" s="237" t="s">
        <v>170</v>
      </c>
      <c r="L117" s="238">
        <v>405.06</v>
      </c>
      <c r="M117" s="237" t="s">
        <v>170</v>
      </c>
      <c r="N117" s="238">
        <v>514.13</v>
      </c>
      <c r="O117" s="237" t="s">
        <v>170</v>
      </c>
      <c r="P117" s="238">
        <v>369.53</v>
      </c>
      <c r="Q117" s="237" t="s">
        <v>170</v>
      </c>
      <c r="R117" s="238">
        <v>400.93</v>
      </c>
      <c r="S117" s="237" t="s">
        <v>170</v>
      </c>
      <c r="T117" s="238">
        <v>334.25</v>
      </c>
      <c r="U117" s="237" t="s">
        <v>170</v>
      </c>
      <c r="V117" s="238">
        <v>344.61</v>
      </c>
      <c r="W117" s="237" t="s">
        <v>170</v>
      </c>
      <c r="X117" s="238">
        <v>366.58</v>
      </c>
      <c r="Y117" s="237" t="s">
        <v>170</v>
      </c>
      <c r="Z117" s="238">
        <v>398.68</v>
      </c>
      <c r="AA117" s="237" t="s">
        <v>170</v>
      </c>
      <c r="AB117" s="238">
        <v>330.22</v>
      </c>
      <c r="AC117" s="237" t="s">
        <v>170</v>
      </c>
      <c r="AD117" s="238">
        <v>323.38</v>
      </c>
      <c r="AE117" s="237" t="s">
        <v>170</v>
      </c>
    </row>
    <row r="118" spans="2:31" s="41" customFormat="1" ht="12.75">
      <c r="B118" s="236" t="s">
        <v>54</v>
      </c>
      <c r="C118" s="236" t="s">
        <v>77</v>
      </c>
      <c r="D118" s="241">
        <v>7461.38</v>
      </c>
      <c r="E118" s="240" t="s">
        <v>170</v>
      </c>
      <c r="F118" s="241">
        <v>8344.03</v>
      </c>
      <c r="G118" s="240" t="s">
        <v>170</v>
      </c>
      <c r="H118" s="241">
        <v>8672.52</v>
      </c>
      <c r="I118" s="240" t="s">
        <v>170</v>
      </c>
      <c r="J118" s="241">
        <v>6233.38</v>
      </c>
      <c r="K118" s="240" t="s">
        <v>170</v>
      </c>
      <c r="L118" s="241">
        <v>10469.76</v>
      </c>
      <c r="M118" s="240" t="s">
        <v>170</v>
      </c>
      <c r="N118" s="242">
        <v>7307.9</v>
      </c>
      <c r="O118" s="240" t="s">
        <v>170</v>
      </c>
      <c r="P118" s="241">
        <v>7016.97</v>
      </c>
      <c r="Q118" s="240" t="s">
        <v>170</v>
      </c>
      <c r="R118" s="241">
        <v>9602.96</v>
      </c>
      <c r="S118" s="240" t="s">
        <v>170</v>
      </c>
      <c r="T118" s="241">
        <v>6055.06</v>
      </c>
      <c r="U118" s="240" t="s">
        <v>170</v>
      </c>
      <c r="V118" s="241">
        <v>9554.16</v>
      </c>
      <c r="W118" s="240" t="s">
        <v>170</v>
      </c>
      <c r="X118" s="241">
        <v>7744.15</v>
      </c>
      <c r="Y118" s="240" t="s">
        <v>170</v>
      </c>
      <c r="Z118" s="241">
        <v>11465.35</v>
      </c>
      <c r="AA118" s="240" t="s">
        <v>170</v>
      </c>
      <c r="AB118" s="241">
        <v>9275.92</v>
      </c>
      <c r="AC118" s="240" t="s">
        <v>170</v>
      </c>
      <c r="AD118" s="241">
        <v>7029.72</v>
      </c>
      <c r="AE118" s="240" t="s">
        <v>170</v>
      </c>
    </row>
    <row r="119" spans="2:31" s="41" customFormat="1" ht="12.75">
      <c r="B119" s="236" t="s">
        <v>54</v>
      </c>
      <c r="C119" s="236" t="s">
        <v>76</v>
      </c>
      <c r="D119" s="238">
        <v>12729.84</v>
      </c>
      <c r="E119" s="237" t="s">
        <v>170</v>
      </c>
      <c r="F119" s="238">
        <v>9982.41</v>
      </c>
      <c r="G119" s="237" t="s">
        <v>170</v>
      </c>
      <c r="H119" s="238">
        <v>8673.12</v>
      </c>
      <c r="I119" s="237" t="s">
        <v>170</v>
      </c>
      <c r="J119" s="238">
        <v>11209.31</v>
      </c>
      <c r="K119" s="237" t="s">
        <v>170</v>
      </c>
      <c r="L119" s="238">
        <v>10195.34</v>
      </c>
      <c r="M119" s="237" t="s">
        <v>170</v>
      </c>
      <c r="N119" s="238">
        <v>11592.18</v>
      </c>
      <c r="O119" s="237" t="s">
        <v>170</v>
      </c>
      <c r="P119" s="238">
        <v>12945.93</v>
      </c>
      <c r="Q119" s="237" t="s">
        <v>170</v>
      </c>
      <c r="R119" s="238">
        <v>10317.84</v>
      </c>
      <c r="S119" s="237" t="s">
        <v>170</v>
      </c>
      <c r="T119" s="238">
        <v>11946.25</v>
      </c>
      <c r="U119" s="237" t="s">
        <v>170</v>
      </c>
      <c r="V119" s="238">
        <v>11042.82</v>
      </c>
      <c r="W119" s="237" t="s">
        <v>170</v>
      </c>
      <c r="X119" s="238">
        <v>13565.42</v>
      </c>
      <c r="Y119" s="237" t="s">
        <v>170</v>
      </c>
      <c r="Z119" s="238">
        <v>10277.23</v>
      </c>
      <c r="AA119" s="237" t="s">
        <v>176</v>
      </c>
      <c r="AB119" s="238">
        <v>11321.32</v>
      </c>
      <c r="AC119" s="237" t="s">
        <v>170</v>
      </c>
      <c r="AD119" s="238">
        <v>11285.44</v>
      </c>
      <c r="AE119" s="237" t="s">
        <v>170</v>
      </c>
    </row>
    <row r="120" spans="2:31" s="41" customFormat="1" ht="12.75">
      <c r="B120" s="236" t="s">
        <v>54</v>
      </c>
      <c r="C120" s="236" t="s">
        <v>75</v>
      </c>
      <c r="D120" s="241">
        <v>246.44</v>
      </c>
      <c r="E120" s="240" t="s">
        <v>170</v>
      </c>
      <c r="F120" s="241">
        <v>174.36</v>
      </c>
      <c r="G120" s="240" t="s">
        <v>170</v>
      </c>
      <c r="H120" s="241">
        <v>196.22</v>
      </c>
      <c r="I120" s="240" t="s">
        <v>170</v>
      </c>
      <c r="J120" s="241">
        <v>238.52</v>
      </c>
      <c r="K120" s="240" t="s">
        <v>170</v>
      </c>
      <c r="L120" s="241">
        <v>203.68</v>
      </c>
      <c r="M120" s="240" t="s">
        <v>170</v>
      </c>
      <c r="N120" s="241">
        <v>177.63</v>
      </c>
      <c r="O120" s="240" t="s">
        <v>170</v>
      </c>
      <c r="P120" s="242">
        <v>195.7</v>
      </c>
      <c r="Q120" s="240" t="s">
        <v>170</v>
      </c>
      <c r="R120" s="241">
        <v>263.17</v>
      </c>
      <c r="S120" s="240" t="s">
        <v>170</v>
      </c>
      <c r="T120" s="241">
        <v>263.45</v>
      </c>
      <c r="U120" s="240" t="s">
        <v>170</v>
      </c>
      <c r="V120" s="241">
        <v>230.17</v>
      </c>
      <c r="W120" s="240" t="s">
        <v>170</v>
      </c>
      <c r="X120" s="242">
        <v>278.6</v>
      </c>
      <c r="Y120" s="240" t="s">
        <v>170</v>
      </c>
      <c r="Z120" s="241">
        <v>325.52</v>
      </c>
      <c r="AA120" s="240" t="s">
        <v>170</v>
      </c>
      <c r="AB120" s="241">
        <v>309.77</v>
      </c>
      <c r="AC120" s="240" t="s">
        <v>170</v>
      </c>
      <c r="AD120" s="242">
        <v>321.9</v>
      </c>
      <c r="AE120" s="240" t="s">
        <v>170</v>
      </c>
    </row>
    <row r="121" spans="2:31" s="41" customFormat="1" ht="12.75">
      <c r="B121" s="236" t="s">
        <v>54</v>
      </c>
      <c r="C121" s="236" t="s">
        <v>74</v>
      </c>
      <c r="D121" s="239">
        <v>1037</v>
      </c>
      <c r="E121" s="237" t="s">
        <v>170</v>
      </c>
      <c r="F121" s="238">
        <v>979.21</v>
      </c>
      <c r="G121" s="237" t="s">
        <v>170</v>
      </c>
      <c r="H121" s="238">
        <v>889.61</v>
      </c>
      <c r="I121" s="237" t="s">
        <v>170</v>
      </c>
      <c r="J121" s="239">
        <v>929.3</v>
      </c>
      <c r="K121" s="237" t="s">
        <v>170</v>
      </c>
      <c r="L121" s="239">
        <v>898.9</v>
      </c>
      <c r="M121" s="237" t="s">
        <v>170</v>
      </c>
      <c r="N121" s="238">
        <v>875.52</v>
      </c>
      <c r="O121" s="237" t="s">
        <v>170</v>
      </c>
      <c r="P121" s="238">
        <v>985.35</v>
      </c>
      <c r="Q121" s="237" t="s">
        <v>170</v>
      </c>
      <c r="R121" s="238">
        <v>1018.28</v>
      </c>
      <c r="S121" s="237" t="s">
        <v>170</v>
      </c>
      <c r="T121" s="238">
        <v>1014.15</v>
      </c>
      <c r="U121" s="237" t="s">
        <v>170</v>
      </c>
      <c r="V121" s="238">
        <v>1040.99</v>
      </c>
      <c r="W121" s="237" t="s">
        <v>170</v>
      </c>
      <c r="X121" s="238">
        <v>1104.99</v>
      </c>
      <c r="Y121" s="237" t="s">
        <v>170</v>
      </c>
      <c r="Z121" s="238">
        <v>1123.73</v>
      </c>
      <c r="AA121" s="237" t="s">
        <v>170</v>
      </c>
      <c r="AB121" s="238">
        <v>1091.97</v>
      </c>
      <c r="AC121" s="237" t="s">
        <v>170</v>
      </c>
      <c r="AD121" s="238">
        <v>1158.41</v>
      </c>
      <c r="AE121" s="237" t="s">
        <v>170</v>
      </c>
    </row>
    <row r="122" spans="2:31" s="41" customFormat="1" ht="12.75">
      <c r="B122" s="236" t="s">
        <v>54</v>
      </c>
      <c r="C122" s="236" t="s">
        <v>73</v>
      </c>
      <c r="D122" s="241">
        <v>41.37</v>
      </c>
      <c r="E122" s="240" t="s">
        <v>170</v>
      </c>
      <c r="F122" s="241">
        <v>47.41</v>
      </c>
      <c r="G122" s="240" t="s">
        <v>170</v>
      </c>
      <c r="H122" s="241">
        <v>47.01</v>
      </c>
      <c r="I122" s="240" t="s">
        <v>170</v>
      </c>
      <c r="J122" s="241">
        <v>68.73</v>
      </c>
      <c r="K122" s="240" t="s">
        <v>170</v>
      </c>
      <c r="L122" s="241">
        <v>37.43</v>
      </c>
      <c r="M122" s="240" t="s">
        <v>170</v>
      </c>
      <c r="N122" s="241">
        <v>2.77</v>
      </c>
      <c r="O122" s="240" t="s">
        <v>170</v>
      </c>
      <c r="P122" s="241">
        <v>53.86</v>
      </c>
      <c r="Q122" s="240" t="s">
        <v>170</v>
      </c>
      <c r="R122" s="242">
        <v>3</v>
      </c>
      <c r="S122" s="240" t="s">
        <v>170</v>
      </c>
      <c r="T122" s="241">
        <v>19.28</v>
      </c>
      <c r="U122" s="240" t="s">
        <v>170</v>
      </c>
      <c r="V122" s="241">
        <v>7.92</v>
      </c>
      <c r="W122" s="240" t="s">
        <v>170</v>
      </c>
      <c r="X122" s="242">
        <v>30.4</v>
      </c>
      <c r="Y122" s="240" t="s">
        <v>170</v>
      </c>
      <c r="Z122" s="241">
        <v>26.71</v>
      </c>
      <c r="AA122" s="240" t="s">
        <v>170</v>
      </c>
      <c r="AB122" s="242">
        <v>26.1</v>
      </c>
      <c r="AC122" s="240" t="s">
        <v>170</v>
      </c>
      <c r="AD122" s="242">
        <v>26.7</v>
      </c>
      <c r="AE122" s="240" t="s">
        <v>174</v>
      </c>
    </row>
    <row r="123" spans="2:31" s="41" customFormat="1" ht="12.75">
      <c r="B123" s="236" t="s">
        <v>54</v>
      </c>
      <c r="C123" s="236" t="s">
        <v>72</v>
      </c>
      <c r="D123" s="239">
        <v>265.4</v>
      </c>
      <c r="E123" s="237" t="s">
        <v>170</v>
      </c>
      <c r="F123" s="239">
        <v>228.4</v>
      </c>
      <c r="G123" s="237" t="s">
        <v>170</v>
      </c>
      <c r="H123" s="239">
        <v>236.7</v>
      </c>
      <c r="I123" s="237" t="s">
        <v>170</v>
      </c>
      <c r="J123" s="239">
        <v>248.6</v>
      </c>
      <c r="K123" s="237" t="s">
        <v>170</v>
      </c>
      <c r="L123" s="239">
        <v>232.6</v>
      </c>
      <c r="M123" s="237" t="s">
        <v>170</v>
      </c>
      <c r="N123" s="239">
        <v>418.8</v>
      </c>
      <c r="O123" s="237" t="s">
        <v>170</v>
      </c>
      <c r="P123" s="239">
        <v>385.1</v>
      </c>
      <c r="Q123" s="237" t="s">
        <v>170</v>
      </c>
      <c r="R123" s="239">
        <v>283.2</v>
      </c>
      <c r="S123" s="237" t="s">
        <v>170</v>
      </c>
      <c r="T123" s="239">
        <v>240.9</v>
      </c>
      <c r="U123" s="237" t="s">
        <v>170</v>
      </c>
      <c r="V123" s="239">
        <v>306.3</v>
      </c>
      <c r="W123" s="237" t="s">
        <v>170</v>
      </c>
      <c r="X123" s="239">
        <v>305.4</v>
      </c>
      <c r="Y123" s="237" t="s">
        <v>170</v>
      </c>
      <c r="Z123" s="239">
        <v>308.8</v>
      </c>
      <c r="AA123" s="237" t="s">
        <v>170</v>
      </c>
      <c r="AB123" s="239">
        <v>215.8</v>
      </c>
      <c r="AC123" s="237" t="s">
        <v>170</v>
      </c>
      <c r="AD123" s="239">
        <v>281.6</v>
      </c>
      <c r="AE123" s="237" t="s">
        <v>170</v>
      </c>
    </row>
    <row r="124" spans="2:31" s="41" customFormat="1" ht="12.75">
      <c r="B124" s="236" t="s">
        <v>54</v>
      </c>
      <c r="C124" s="236" t="s">
        <v>71</v>
      </c>
      <c r="D124" s="242">
        <v>858.2</v>
      </c>
      <c r="E124" s="240" t="s">
        <v>170</v>
      </c>
      <c r="F124" s="242">
        <v>550</v>
      </c>
      <c r="G124" s="240" t="s">
        <v>170</v>
      </c>
      <c r="H124" s="242">
        <v>759.8</v>
      </c>
      <c r="I124" s="240" t="s">
        <v>170</v>
      </c>
      <c r="J124" s="242">
        <v>741.9</v>
      </c>
      <c r="K124" s="240" t="s">
        <v>170</v>
      </c>
      <c r="L124" s="242">
        <v>685.7</v>
      </c>
      <c r="M124" s="240" t="s">
        <v>170</v>
      </c>
      <c r="N124" s="242">
        <v>1018.5</v>
      </c>
      <c r="O124" s="240" t="s">
        <v>170</v>
      </c>
      <c r="P124" s="241">
        <v>811.52</v>
      </c>
      <c r="Q124" s="240" t="s">
        <v>170</v>
      </c>
      <c r="R124" s="241">
        <v>545.19</v>
      </c>
      <c r="S124" s="240" t="s">
        <v>170</v>
      </c>
      <c r="T124" s="241">
        <v>519.73</v>
      </c>
      <c r="U124" s="240" t="s">
        <v>170</v>
      </c>
      <c r="V124" s="241">
        <v>619.54</v>
      </c>
      <c r="W124" s="240" t="s">
        <v>170</v>
      </c>
      <c r="X124" s="241">
        <v>588.45</v>
      </c>
      <c r="Y124" s="240" t="s">
        <v>170</v>
      </c>
      <c r="Z124" s="241">
        <v>705.91</v>
      </c>
      <c r="AA124" s="240" t="s">
        <v>170</v>
      </c>
      <c r="AB124" s="241">
        <v>500.41</v>
      </c>
      <c r="AC124" s="240" t="s">
        <v>170</v>
      </c>
      <c r="AD124" s="242">
        <v>522</v>
      </c>
      <c r="AE124" s="240" t="s">
        <v>170</v>
      </c>
    </row>
    <row r="125" spans="2:31" s="41" customFormat="1" ht="12.75">
      <c r="B125" s="236" t="s">
        <v>54</v>
      </c>
      <c r="C125" s="236" t="s">
        <v>70</v>
      </c>
      <c r="D125" s="238">
        <v>54.42</v>
      </c>
      <c r="E125" s="237" t="s">
        <v>170</v>
      </c>
      <c r="F125" s="238">
        <v>43.17</v>
      </c>
      <c r="G125" s="237" t="s">
        <v>170</v>
      </c>
      <c r="H125" s="238">
        <v>38.59</v>
      </c>
      <c r="I125" s="237" t="s">
        <v>170</v>
      </c>
      <c r="J125" s="238">
        <v>38.04</v>
      </c>
      <c r="K125" s="237" t="s">
        <v>170</v>
      </c>
      <c r="L125" s="239">
        <v>42.7</v>
      </c>
      <c r="M125" s="237" t="s">
        <v>170</v>
      </c>
      <c r="N125" s="238">
        <v>46.22</v>
      </c>
      <c r="O125" s="237" t="s">
        <v>170</v>
      </c>
      <c r="P125" s="238">
        <v>45.11</v>
      </c>
      <c r="Q125" s="237" t="s">
        <v>170</v>
      </c>
      <c r="R125" s="238">
        <v>34.08</v>
      </c>
      <c r="S125" s="237" t="s">
        <v>170</v>
      </c>
      <c r="T125" s="239">
        <v>35.4</v>
      </c>
      <c r="U125" s="237" t="s">
        <v>170</v>
      </c>
      <c r="V125" s="238">
        <v>35.39</v>
      </c>
      <c r="W125" s="237" t="s">
        <v>170</v>
      </c>
      <c r="X125" s="238">
        <v>36.05</v>
      </c>
      <c r="Y125" s="237" t="s">
        <v>170</v>
      </c>
      <c r="Z125" s="238">
        <v>33.02</v>
      </c>
      <c r="AA125" s="237" t="s">
        <v>170</v>
      </c>
      <c r="AB125" s="238">
        <v>29.04</v>
      </c>
      <c r="AC125" s="237" t="s">
        <v>170</v>
      </c>
      <c r="AD125" s="238">
        <v>37.52</v>
      </c>
      <c r="AE125" s="237" t="s">
        <v>170</v>
      </c>
    </row>
    <row r="126" spans="2:31" s="41" customFormat="1" ht="12.75">
      <c r="B126" s="236" t="s">
        <v>54</v>
      </c>
      <c r="C126" s="236" t="s">
        <v>69</v>
      </c>
      <c r="D126" s="241">
        <v>1057.71</v>
      </c>
      <c r="E126" s="240" t="s">
        <v>170</v>
      </c>
      <c r="F126" s="241">
        <v>938.33</v>
      </c>
      <c r="G126" s="240" t="s">
        <v>170</v>
      </c>
      <c r="H126" s="242">
        <v>981.9</v>
      </c>
      <c r="I126" s="240" t="s">
        <v>170</v>
      </c>
      <c r="J126" s="241">
        <v>990.32</v>
      </c>
      <c r="K126" s="240" t="s">
        <v>170</v>
      </c>
      <c r="L126" s="241">
        <v>1055.82</v>
      </c>
      <c r="M126" s="240" t="s">
        <v>170</v>
      </c>
      <c r="N126" s="241">
        <v>1274.71</v>
      </c>
      <c r="O126" s="240" t="s">
        <v>170</v>
      </c>
      <c r="P126" s="241">
        <v>1408.56</v>
      </c>
      <c r="Q126" s="240" t="s">
        <v>170</v>
      </c>
      <c r="R126" s="241">
        <v>1594.23</v>
      </c>
      <c r="S126" s="240" t="s">
        <v>170</v>
      </c>
      <c r="T126" s="241">
        <v>1416.38</v>
      </c>
      <c r="U126" s="240" t="s">
        <v>170</v>
      </c>
      <c r="V126" s="241">
        <v>1145.54</v>
      </c>
      <c r="W126" s="240" t="s">
        <v>170</v>
      </c>
      <c r="X126" s="241">
        <v>1383.26</v>
      </c>
      <c r="Y126" s="240" t="s">
        <v>170</v>
      </c>
      <c r="Z126" s="241">
        <v>1483.95</v>
      </c>
      <c r="AA126" s="240" t="s">
        <v>170</v>
      </c>
      <c r="AB126" s="241">
        <v>1711.63</v>
      </c>
      <c r="AC126" s="240" t="s">
        <v>170</v>
      </c>
      <c r="AD126" s="241">
        <v>1590.74</v>
      </c>
      <c r="AE126" s="240" t="s">
        <v>170</v>
      </c>
    </row>
    <row r="127" spans="2:31" s="41" customFormat="1" ht="12.75">
      <c r="B127" s="236" t="s">
        <v>54</v>
      </c>
      <c r="C127" s="236" t="s">
        <v>68</v>
      </c>
      <c r="D127" s="239">
        <v>0</v>
      </c>
      <c r="E127" s="237" t="s">
        <v>170</v>
      </c>
      <c r="F127" s="239">
        <v>0</v>
      </c>
      <c r="G127" s="237" t="s">
        <v>170</v>
      </c>
      <c r="H127" s="239">
        <v>0</v>
      </c>
      <c r="I127" s="237" t="s">
        <v>170</v>
      </c>
      <c r="J127" s="239">
        <v>0</v>
      </c>
      <c r="K127" s="237" t="s">
        <v>170</v>
      </c>
      <c r="L127" s="239">
        <v>0</v>
      </c>
      <c r="M127" s="237" t="s">
        <v>170</v>
      </c>
      <c r="N127" s="239">
        <v>0</v>
      </c>
      <c r="O127" s="237" t="s">
        <v>170</v>
      </c>
      <c r="P127" s="239">
        <v>0</v>
      </c>
      <c r="Q127" s="237" t="s">
        <v>170</v>
      </c>
      <c r="R127" s="239">
        <v>0</v>
      </c>
      <c r="S127" s="237" t="s">
        <v>170</v>
      </c>
      <c r="T127" s="239">
        <v>0</v>
      </c>
      <c r="U127" s="237" t="s">
        <v>170</v>
      </c>
      <c r="V127" s="239">
        <v>0</v>
      </c>
      <c r="W127" s="237" t="s">
        <v>170</v>
      </c>
      <c r="X127" s="239">
        <v>0</v>
      </c>
      <c r="Y127" s="237" t="s">
        <v>170</v>
      </c>
      <c r="Z127" s="239">
        <v>0</v>
      </c>
      <c r="AA127" s="237" t="s">
        <v>170</v>
      </c>
      <c r="AB127" s="239">
        <v>0</v>
      </c>
      <c r="AC127" s="237" t="s">
        <v>170</v>
      </c>
      <c r="AD127" s="239">
        <v>0</v>
      </c>
      <c r="AE127" s="237" t="s">
        <v>170</v>
      </c>
    </row>
    <row r="128" spans="2:31" s="41" customFormat="1" ht="12.75">
      <c r="B128" s="236" t="s">
        <v>54</v>
      </c>
      <c r="C128" s="236" t="s">
        <v>67</v>
      </c>
      <c r="D128" s="242">
        <v>302.4</v>
      </c>
      <c r="E128" s="240" t="s">
        <v>170</v>
      </c>
      <c r="F128" s="242">
        <v>200.1</v>
      </c>
      <c r="G128" s="240" t="s">
        <v>170</v>
      </c>
      <c r="H128" s="241">
        <v>200.95</v>
      </c>
      <c r="I128" s="240" t="s">
        <v>170</v>
      </c>
      <c r="J128" s="241">
        <v>203.87</v>
      </c>
      <c r="K128" s="240" t="s">
        <v>170</v>
      </c>
      <c r="L128" s="241">
        <v>205.58</v>
      </c>
      <c r="M128" s="240" t="s">
        <v>170</v>
      </c>
      <c r="N128" s="242">
        <v>195.4</v>
      </c>
      <c r="O128" s="240" t="s">
        <v>170</v>
      </c>
      <c r="P128" s="241">
        <v>223.78</v>
      </c>
      <c r="Q128" s="240" t="s">
        <v>170</v>
      </c>
      <c r="R128" s="241">
        <v>232.93</v>
      </c>
      <c r="S128" s="240" t="s">
        <v>170</v>
      </c>
      <c r="T128" s="241">
        <v>201.01</v>
      </c>
      <c r="U128" s="240" t="s">
        <v>170</v>
      </c>
      <c r="V128" s="242">
        <v>247.5</v>
      </c>
      <c r="W128" s="240" t="s">
        <v>170</v>
      </c>
      <c r="X128" s="241">
        <v>242.37</v>
      </c>
      <c r="Y128" s="240" t="s">
        <v>170</v>
      </c>
      <c r="Z128" s="241">
        <v>246.19</v>
      </c>
      <c r="AA128" s="240" t="s">
        <v>170</v>
      </c>
      <c r="AB128" s="241">
        <v>196.59</v>
      </c>
      <c r="AC128" s="240" t="s">
        <v>170</v>
      </c>
      <c r="AD128" s="241">
        <v>283.23</v>
      </c>
      <c r="AE128" s="240" t="s">
        <v>170</v>
      </c>
    </row>
    <row r="129" spans="2:31" s="41" customFormat="1" ht="12.75">
      <c r="B129" s="236" t="s">
        <v>54</v>
      </c>
      <c r="C129" s="236" t="s">
        <v>66</v>
      </c>
      <c r="D129" s="239">
        <v>835.1</v>
      </c>
      <c r="E129" s="237" t="s">
        <v>170</v>
      </c>
      <c r="F129" s="238">
        <v>777.96</v>
      </c>
      <c r="G129" s="237" t="s">
        <v>170</v>
      </c>
      <c r="H129" s="238">
        <v>859.38</v>
      </c>
      <c r="I129" s="237" t="s">
        <v>170</v>
      </c>
      <c r="J129" s="238">
        <v>662.47</v>
      </c>
      <c r="K129" s="237" t="s">
        <v>170</v>
      </c>
      <c r="L129" s="238">
        <v>734.05</v>
      </c>
      <c r="M129" s="237" t="s">
        <v>170</v>
      </c>
      <c r="N129" s="238">
        <v>845.71</v>
      </c>
      <c r="O129" s="237" t="s">
        <v>170</v>
      </c>
      <c r="P129" s="238">
        <v>835.55</v>
      </c>
      <c r="Q129" s="237" t="s">
        <v>170</v>
      </c>
      <c r="R129" s="239">
        <v>854.7</v>
      </c>
      <c r="S129" s="237" t="s">
        <v>170</v>
      </c>
      <c r="T129" s="238">
        <v>777.48</v>
      </c>
      <c r="U129" s="237" t="s">
        <v>170</v>
      </c>
      <c r="V129" s="238">
        <v>691.03</v>
      </c>
      <c r="W129" s="237" t="s">
        <v>170</v>
      </c>
      <c r="X129" s="238">
        <v>828.13</v>
      </c>
      <c r="Y129" s="237" t="s">
        <v>170</v>
      </c>
      <c r="Z129" s="238">
        <v>864.86</v>
      </c>
      <c r="AA129" s="237" t="s">
        <v>170</v>
      </c>
      <c r="AB129" s="238">
        <v>742.53</v>
      </c>
      <c r="AC129" s="237" t="s">
        <v>170</v>
      </c>
      <c r="AD129" s="238">
        <v>767.12</v>
      </c>
      <c r="AE129" s="237" t="s">
        <v>170</v>
      </c>
    </row>
    <row r="130" spans="2:31" s="41" customFormat="1" ht="12.75">
      <c r="B130" s="236" t="s">
        <v>54</v>
      </c>
      <c r="C130" s="236" t="s">
        <v>65</v>
      </c>
      <c r="D130" s="241">
        <v>3937.58</v>
      </c>
      <c r="E130" s="240" t="s">
        <v>170</v>
      </c>
      <c r="F130" s="241">
        <v>3337.95</v>
      </c>
      <c r="G130" s="240" t="s">
        <v>170</v>
      </c>
      <c r="H130" s="241">
        <v>3267.89</v>
      </c>
      <c r="I130" s="240" t="s">
        <v>170</v>
      </c>
      <c r="J130" s="241">
        <v>4107.29</v>
      </c>
      <c r="K130" s="240" t="s">
        <v>170</v>
      </c>
      <c r="L130" s="241">
        <v>2882.43</v>
      </c>
      <c r="M130" s="240" t="s">
        <v>170</v>
      </c>
      <c r="N130" s="241">
        <v>3215.81</v>
      </c>
      <c r="O130" s="240" t="s">
        <v>170</v>
      </c>
      <c r="P130" s="241">
        <v>2905.62</v>
      </c>
      <c r="Q130" s="240" t="s">
        <v>170</v>
      </c>
      <c r="R130" s="241">
        <v>3377.08</v>
      </c>
      <c r="S130" s="240" t="s">
        <v>170</v>
      </c>
      <c r="T130" s="241">
        <v>3722.46</v>
      </c>
      <c r="U130" s="240" t="s">
        <v>170</v>
      </c>
      <c r="V130" s="241">
        <v>2991.56</v>
      </c>
      <c r="W130" s="240" t="s">
        <v>170</v>
      </c>
      <c r="X130" s="241">
        <v>3311.57</v>
      </c>
      <c r="Y130" s="240" t="s">
        <v>170</v>
      </c>
      <c r="Z130" s="241">
        <v>2948.35</v>
      </c>
      <c r="AA130" s="240" t="s">
        <v>170</v>
      </c>
      <c r="AB130" s="241">
        <v>2961.65</v>
      </c>
      <c r="AC130" s="240" t="s">
        <v>170</v>
      </c>
      <c r="AD130" s="241">
        <v>2782.01</v>
      </c>
      <c r="AE130" s="240" t="s">
        <v>170</v>
      </c>
    </row>
    <row r="131" spans="2:31" s="41" customFormat="1" ht="12.75">
      <c r="B131" s="236" t="s">
        <v>54</v>
      </c>
      <c r="C131" s="236" t="s">
        <v>64</v>
      </c>
      <c r="D131" s="238">
        <v>75.34</v>
      </c>
      <c r="E131" s="237" t="s">
        <v>170</v>
      </c>
      <c r="F131" s="238">
        <v>31.69</v>
      </c>
      <c r="G131" s="237" t="s">
        <v>170</v>
      </c>
      <c r="H131" s="238">
        <v>21.73</v>
      </c>
      <c r="I131" s="237" t="s">
        <v>170</v>
      </c>
      <c r="J131" s="238">
        <v>21.89</v>
      </c>
      <c r="K131" s="237" t="s">
        <v>170</v>
      </c>
      <c r="L131" s="239">
        <v>34.1</v>
      </c>
      <c r="M131" s="237" t="s">
        <v>170</v>
      </c>
      <c r="N131" s="238">
        <v>39.24</v>
      </c>
      <c r="O131" s="237" t="s">
        <v>170</v>
      </c>
      <c r="P131" s="238">
        <v>45.95</v>
      </c>
      <c r="Q131" s="237" t="s">
        <v>170</v>
      </c>
      <c r="R131" s="238">
        <v>48.24</v>
      </c>
      <c r="S131" s="237" t="s">
        <v>170</v>
      </c>
      <c r="T131" s="238">
        <v>57.19</v>
      </c>
      <c r="U131" s="237" t="s">
        <v>170</v>
      </c>
      <c r="V131" s="238">
        <v>62.34</v>
      </c>
      <c r="W131" s="237" t="s">
        <v>170</v>
      </c>
      <c r="X131" s="238">
        <v>71.65</v>
      </c>
      <c r="Y131" s="237" t="s">
        <v>170</v>
      </c>
      <c r="Z131" s="238">
        <v>61.95</v>
      </c>
      <c r="AA131" s="237" t="s">
        <v>170</v>
      </c>
      <c r="AB131" s="238">
        <v>49.72</v>
      </c>
      <c r="AC131" s="237" t="s">
        <v>170</v>
      </c>
      <c r="AD131" s="238">
        <v>27.78</v>
      </c>
      <c r="AE131" s="237" t="s">
        <v>170</v>
      </c>
    </row>
    <row r="132" spans="2:31" s="41" customFormat="1" ht="12.75">
      <c r="B132" s="236" t="s">
        <v>54</v>
      </c>
      <c r="C132" s="236" t="s">
        <v>63</v>
      </c>
      <c r="D132" s="241">
        <v>1182.06</v>
      </c>
      <c r="E132" s="240" t="s">
        <v>170</v>
      </c>
      <c r="F132" s="241">
        <v>1311.04</v>
      </c>
      <c r="G132" s="240" t="s">
        <v>170</v>
      </c>
      <c r="H132" s="241">
        <v>1329.69</v>
      </c>
      <c r="I132" s="240" t="s">
        <v>170</v>
      </c>
      <c r="J132" s="241">
        <v>986.36</v>
      </c>
      <c r="K132" s="240" t="s">
        <v>170</v>
      </c>
      <c r="L132" s="241">
        <v>1542.25</v>
      </c>
      <c r="M132" s="240" t="s">
        <v>170</v>
      </c>
      <c r="N132" s="241">
        <v>1712.51</v>
      </c>
      <c r="O132" s="240" t="s">
        <v>170</v>
      </c>
      <c r="P132" s="241">
        <v>1626.33</v>
      </c>
      <c r="Q132" s="240" t="s">
        <v>170</v>
      </c>
      <c r="R132" s="241">
        <v>1817.27</v>
      </c>
      <c r="S132" s="240" t="s">
        <v>170</v>
      </c>
      <c r="T132" s="242">
        <v>1906.7</v>
      </c>
      <c r="U132" s="240" t="s">
        <v>170</v>
      </c>
      <c r="V132" s="241">
        <v>1870.71</v>
      </c>
      <c r="W132" s="240" t="s">
        <v>170</v>
      </c>
      <c r="X132" s="241">
        <v>1879.95</v>
      </c>
      <c r="Y132" s="240" t="s">
        <v>170</v>
      </c>
      <c r="Z132" s="241">
        <v>1141.01</v>
      </c>
      <c r="AA132" s="240" t="s">
        <v>170</v>
      </c>
      <c r="AB132" s="241">
        <v>1981.03</v>
      </c>
      <c r="AC132" s="240" t="s">
        <v>170</v>
      </c>
      <c r="AD132" s="241">
        <v>1706.65</v>
      </c>
      <c r="AE132" s="240" t="s">
        <v>170</v>
      </c>
    </row>
    <row r="133" spans="2:31" s="41" customFormat="1" ht="12.75">
      <c r="B133" s="236" t="s">
        <v>54</v>
      </c>
      <c r="C133" s="236" t="s">
        <v>62</v>
      </c>
      <c r="D133" s="238">
        <v>70.79</v>
      </c>
      <c r="E133" s="237" t="s">
        <v>170</v>
      </c>
      <c r="F133" s="238">
        <v>80.12</v>
      </c>
      <c r="G133" s="237" t="s">
        <v>170</v>
      </c>
      <c r="H133" s="238">
        <v>79.39</v>
      </c>
      <c r="I133" s="237" t="s">
        <v>170</v>
      </c>
      <c r="J133" s="238">
        <v>84.73</v>
      </c>
      <c r="K133" s="237" t="s">
        <v>170</v>
      </c>
      <c r="L133" s="239">
        <v>69.3</v>
      </c>
      <c r="M133" s="237" t="s">
        <v>170</v>
      </c>
      <c r="N133" s="238">
        <v>89.74</v>
      </c>
      <c r="O133" s="237" t="s">
        <v>170</v>
      </c>
      <c r="P133" s="238">
        <v>93.17</v>
      </c>
      <c r="Q133" s="237" t="s">
        <v>170</v>
      </c>
      <c r="R133" s="238">
        <v>91.65</v>
      </c>
      <c r="S133" s="237" t="s">
        <v>170</v>
      </c>
      <c r="T133" s="238">
        <v>97.93</v>
      </c>
      <c r="U133" s="237" t="s">
        <v>170</v>
      </c>
      <c r="V133" s="238">
        <v>88.06</v>
      </c>
      <c r="W133" s="237" t="s">
        <v>170</v>
      </c>
      <c r="X133" s="238">
        <v>102.48</v>
      </c>
      <c r="Y133" s="237" t="s">
        <v>170</v>
      </c>
      <c r="Z133" s="238">
        <v>122.18</v>
      </c>
      <c r="AA133" s="237" t="s">
        <v>170</v>
      </c>
      <c r="AB133" s="238">
        <v>119.13</v>
      </c>
      <c r="AC133" s="237" t="s">
        <v>170</v>
      </c>
      <c r="AD133" s="238">
        <v>112.46</v>
      </c>
      <c r="AE133" s="237" t="s">
        <v>170</v>
      </c>
    </row>
    <row r="134" spans="2:31" s="41" customFormat="1" ht="12.75">
      <c r="B134" s="236" t="s">
        <v>54</v>
      </c>
      <c r="C134" s="236" t="s">
        <v>61</v>
      </c>
      <c r="D134" s="242">
        <v>675.5</v>
      </c>
      <c r="E134" s="240" t="s">
        <v>170</v>
      </c>
      <c r="F134" s="241">
        <v>361.39</v>
      </c>
      <c r="G134" s="240" t="s">
        <v>170</v>
      </c>
      <c r="H134" s="242">
        <v>525</v>
      </c>
      <c r="I134" s="240" t="s">
        <v>170</v>
      </c>
      <c r="J134" s="241">
        <v>470.48</v>
      </c>
      <c r="K134" s="240" t="s">
        <v>170</v>
      </c>
      <c r="L134" s="241">
        <v>446.05</v>
      </c>
      <c r="M134" s="240" t="s">
        <v>170</v>
      </c>
      <c r="N134" s="241">
        <v>675.85</v>
      </c>
      <c r="O134" s="240" t="s">
        <v>170</v>
      </c>
      <c r="P134" s="241">
        <v>668.65</v>
      </c>
      <c r="Q134" s="240" t="s">
        <v>170</v>
      </c>
      <c r="R134" s="242">
        <v>584.6</v>
      </c>
      <c r="S134" s="240" t="s">
        <v>170</v>
      </c>
      <c r="T134" s="241">
        <v>545.29</v>
      </c>
      <c r="U134" s="240" t="s">
        <v>170</v>
      </c>
      <c r="V134" s="242">
        <v>486.9</v>
      </c>
      <c r="W134" s="240" t="s">
        <v>170</v>
      </c>
      <c r="X134" s="241">
        <v>599.56</v>
      </c>
      <c r="Y134" s="240" t="s">
        <v>170</v>
      </c>
      <c r="Z134" s="242">
        <v>679.4</v>
      </c>
      <c r="AA134" s="240" t="s">
        <v>170</v>
      </c>
      <c r="AB134" s="241">
        <v>592.74</v>
      </c>
      <c r="AC134" s="240" t="s">
        <v>170</v>
      </c>
      <c r="AD134" s="241">
        <v>556.48</v>
      </c>
      <c r="AE134" s="240" t="s">
        <v>170</v>
      </c>
    </row>
    <row r="135" spans="2:31" s="41" customFormat="1" ht="12.75">
      <c r="B135" s="236" t="s">
        <v>54</v>
      </c>
      <c r="C135" s="236" t="s">
        <v>60</v>
      </c>
      <c r="D135" s="238">
        <v>2196.24</v>
      </c>
      <c r="E135" s="237" t="s">
        <v>170</v>
      </c>
      <c r="F135" s="239">
        <v>1358.9</v>
      </c>
      <c r="G135" s="237" t="s">
        <v>170</v>
      </c>
      <c r="H135" s="238">
        <v>1531.91</v>
      </c>
      <c r="I135" s="237" t="s">
        <v>170</v>
      </c>
      <c r="J135" s="238">
        <v>1597.55</v>
      </c>
      <c r="K135" s="237" t="s">
        <v>170</v>
      </c>
      <c r="L135" s="238">
        <v>1928.56</v>
      </c>
      <c r="M135" s="237" t="s">
        <v>170</v>
      </c>
      <c r="N135" s="238">
        <v>1878.52</v>
      </c>
      <c r="O135" s="237" t="s">
        <v>170</v>
      </c>
      <c r="P135" s="238">
        <v>1587.24</v>
      </c>
      <c r="Q135" s="237" t="s">
        <v>170</v>
      </c>
      <c r="R135" s="238">
        <v>1600.92</v>
      </c>
      <c r="S135" s="237" t="s">
        <v>170</v>
      </c>
      <c r="T135" s="238">
        <v>1477.08</v>
      </c>
      <c r="U135" s="237" t="s">
        <v>170</v>
      </c>
      <c r="V135" s="238">
        <v>1353.19</v>
      </c>
      <c r="W135" s="237" t="s">
        <v>170</v>
      </c>
      <c r="X135" s="238">
        <v>1701.96</v>
      </c>
      <c r="Y135" s="237" t="s">
        <v>170</v>
      </c>
      <c r="Z135" s="238">
        <v>1397.97</v>
      </c>
      <c r="AA135" s="237" t="s">
        <v>170</v>
      </c>
      <c r="AB135" s="239">
        <v>1045.5</v>
      </c>
      <c r="AC135" s="237" t="s">
        <v>170</v>
      </c>
      <c r="AD135" s="239">
        <v>1467.6</v>
      </c>
      <c r="AE135" s="237" t="s">
        <v>170</v>
      </c>
    </row>
    <row r="136" spans="2:31" s="41" customFormat="1" ht="12.75">
      <c r="B136" s="236" t="s">
        <v>54</v>
      </c>
      <c r="C136" s="236" t="s">
        <v>59</v>
      </c>
      <c r="D136" s="242">
        <v>1680.9</v>
      </c>
      <c r="E136" s="240" t="s">
        <v>170</v>
      </c>
      <c r="F136" s="242">
        <v>1232.3</v>
      </c>
      <c r="G136" s="240" t="s">
        <v>170</v>
      </c>
      <c r="H136" s="242">
        <v>1409.1</v>
      </c>
      <c r="I136" s="240" t="s">
        <v>170</v>
      </c>
      <c r="J136" s="242">
        <v>1701.7</v>
      </c>
      <c r="K136" s="240" t="s">
        <v>170</v>
      </c>
      <c r="L136" s="242">
        <v>1940.1</v>
      </c>
      <c r="M136" s="240" t="s">
        <v>170</v>
      </c>
      <c r="N136" s="242">
        <v>1574.2</v>
      </c>
      <c r="O136" s="240" t="s">
        <v>170</v>
      </c>
      <c r="P136" s="242">
        <v>1672.3</v>
      </c>
      <c r="Q136" s="240" t="s">
        <v>170</v>
      </c>
      <c r="R136" s="242">
        <v>1537.9</v>
      </c>
      <c r="S136" s="240" t="s">
        <v>170</v>
      </c>
      <c r="T136" s="242">
        <v>1635.2</v>
      </c>
      <c r="U136" s="240" t="s">
        <v>170</v>
      </c>
      <c r="V136" s="242">
        <v>1094.4</v>
      </c>
      <c r="W136" s="240" t="s">
        <v>170</v>
      </c>
      <c r="X136" s="242">
        <v>1546.5</v>
      </c>
      <c r="Y136" s="240" t="s">
        <v>170</v>
      </c>
      <c r="Z136" s="242">
        <v>1513.5</v>
      </c>
      <c r="AA136" s="240" t="s">
        <v>170</v>
      </c>
      <c r="AB136" s="242">
        <v>1060.4</v>
      </c>
      <c r="AC136" s="240" t="s">
        <v>170</v>
      </c>
      <c r="AD136" s="242">
        <v>1509.5</v>
      </c>
      <c r="AE136" s="240" t="s">
        <v>170</v>
      </c>
    </row>
    <row r="137" spans="1:31" s="41" customFormat="1" ht="12.75">
      <c r="A137" s="41" t="s">
        <v>141</v>
      </c>
      <c r="B137" s="236" t="s">
        <v>141</v>
      </c>
      <c r="C137" s="236" t="s">
        <v>208</v>
      </c>
      <c r="D137" s="238">
        <v>7725.27</v>
      </c>
      <c r="E137" s="237" t="s">
        <v>170</v>
      </c>
      <c r="F137" s="238">
        <v>6753.93</v>
      </c>
      <c r="G137" s="237" t="s">
        <v>170</v>
      </c>
      <c r="H137" s="239">
        <v>7268.8</v>
      </c>
      <c r="I137" s="237" t="s">
        <v>170</v>
      </c>
      <c r="J137" s="238">
        <v>7304.35</v>
      </c>
      <c r="K137" s="237" t="s">
        <v>170</v>
      </c>
      <c r="L137" s="238">
        <v>7468.14</v>
      </c>
      <c r="M137" s="237" t="s">
        <v>170</v>
      </c>
      <c r="N137" s="238">
        <v>6963.21</v>
      </c>
      <c r="O137" s="237" t="s">
        <v>170</v>
      </c>
      <c r="P137" s="238">
        <v>6807.14</v>
      </c>
      <c r="Q137" s="237" t="s">
        <v>170</v>
      </c>
      <c r="R137" s="238">
        <v>7352.33</v>
      </c>
      <c r="S137" s="237" t="s">
        <v>170</v>
      </c>
      <c r="T137" s="238">
        <v>7330.46</v>
      </c>
      <c r="U137" s="237" t="s">
        <v>170</v>
      </c>
      <c r="V137" s="239">
        <v>6935.9</v>
      </c>
      <c r="W137" s="237" t="s">
        <v>170</v>
      </c>
      <c r="X137" s="238">
        <v>6964.92</v>
      </c>
      <c r="Y137" s="237" t="s">
        <v>170</v>
      </c>
      <c r="Z137" s="238">
        <v>8525.49</v>
      </c>
      <c r="AA137" s="237" t="s">
        <v>170</v>
      </c>
      <c r="AB137" s="238">
        <v>7500.53</v>
      </c>
      <c r="AC137" s="237" t="s">
        <v>170</v>
      </c>
      <c r="AD137" s="239">
        <v>7488.6</v>
      </c>
      <c r="AE137" s="237" t="s">
        <v>170</v>
      </c>
    </row>
    <row r="138" spans="2:31" s="41" customFormat="1" ht="12.75">
      <c r="B138" s="236" t="s">
        <v>141</v>
      </c>
      <c r="C138" s="236" t="s">
        <v>85</v>
      </c>
      <c r="D138" s="241">
        <v>34.64</v>
      </c>
      <c r="E138" s="240" t="s">
        <v>170</v>
      </c>
      <c r="F138" s="241">
        <v>24.68</v>
      </c>
      <c r="G138" s="240" t="s">
        <v>170</v>
      </c>
      <c r="H138" s="241">
        <v>17.64</v>
      </c>
      <c r="I138" s="240" t="s">
        <v>170</v>
      </c>
      <c r="J138" s="241">
        <v>17.46</v>
      </c>
      <c r="K138" s="240" t="s">
        <v>170</v>
      </c>
      <c r="L138" s="241">
        <v>22.94</v>
      </c>
      <c r="M138" s="240" t="s">
        <v>170</v>
      </c>
      <c r="N138" s="241">
        <v>17.67</v>
      </c>
      <c r="O138" s="240" t="s">
        <v>170</v>
      </c>
      <c r="P138" s="241">
        <v>22.31</v>
      </c>
      <c r="Q138" s="240" t="s">
        <v>170</v>
      </c>
      <c r="R138" s="241">
        <v>16.46</v>
      </c>
      <c r="S138" s="240" t="s">
        <v>170</v>
      </c>
      <c r="T138" s="241">
        <v>18.43</v>
      </c>
      <c r="U138" s="240" t="s">
        <v>170</v>
      </c>
      <c r="V138" s="241">
        <v>18.56</v>
      </c>
      <c r="W138" s="240" t="s">
        <v>170</v>
      </c>
      <c r="X138" s="241">
        <v>20.17</v>
      </c>
      <c r="Y138" s="240" t="s">
        <v>170</v>
      </c>
      <c r="Z138" s="241">
        <v>18.24</v>
      </c>
      <c r="AA138" s="240" t="s">
        <v>170</v>
      </c>
      <c r="AB138" s="242">
        <v>16.5</v>
      </c>
      <c r="AC138" s="240" t="s">
        <v>170</v>
      </c>
      <c r="AD138" s="241">
        <v>17.92</v>
      </c>
      <c r="AE138" s="240" t="s">
        <v>170</v>
      </c>
    </row>
    <row r="139" spans="2:31" s="41" customFormat="1" ht="12.75">
      <c r="B139" s="236" t="s">
        <v>141</v>
      </c>
      <c r="C139" s="236" t="s">
        <v>84</v>
      </c>
      <c r="D139" s="239">
        <v>31.7</v>
      </c>
      <c r="E139" s="237" t="s">
        <v>170</v>
      </c>
      <c r="F139" s="238">
        <v>43.36</v>
      </c>
      <c r="G139" s="237" t="s">
        <v>170</v>
      </c>
      <c r="H139" s="238">
        <v>30.08</v>
      </c>
      <c r="I139" s="237" t="s">
        <v>170</v>
      </c>
      <c r="J139" s="238">
        <v>31.91</v>
      </c>
      <c r="K139" s="237" t="s">
        <v>170</v>
      </c>
      <c r="L139" s="238">
        <v>36.82</v>
      </c>
      <c r="M139" s="237" t="s">
        <v>170</v>
      </c>
      <c r="N139" s="238">
        <v>27.98</v>
      </c>
      <c r="O139" s="237" t="s">
        <v>170</v>
      </c>
      <c r="P139" s="238">
        <v>22.35</v>
      </c>
      <c r="Q139" s="237" t="s">
        <v>170</v>
      </c>
      <c r="R139" s="238">
        <v>32.32</v>
      </c>
      <c r="S139" s="237" t="s">
        <v>170</v>
      </c>
      <c r="T139" s="239">
        <v>33</v>
      </c>
      <c r="U139" s="237" t="s">
        <v>170</v>
      </c>
      <c r="V139" s="238">
        <v>25.01</v>
      </c>
      <c r="W139" s="237" t="s">
        <v>170</v>
      </c>
      <c r="X139" s="238">
        <v>31.51</v>
      </c>
      <c r="Y139" s="237" t="s">
        <v>170</v>
      </c>
      <c r="Z139" s="238">
        <v>31.66</v>
      </c>
      <c r="AA139" s="237" t="s">
        <v>170</v>
      </c>
      <c r="AB139" s="238">
        <v>24.26</v>
      </c>
      <c r="AC139" s="237" t="s">
        <v>170</v>
      </c>
      <c r="AD139" s="239">
        <v>25.8</v>
      </c>
      <c r="AE139" s="237" t="s">
        <v>170</v>
      </c>
    </row>
    <row r="140" spans="2:31" s="41" customFormat="1" ht="12.75">
      <c r="B140" s="236" t="s">
        <v>141</v>
      </c>
      <c r="C140" s="236" t="s">
        <v>155</v>
      </c>
      <c r="D140" s="242">
        <v>166</v>
      </c>
      <c r="E140" s="240" t="s">
        <v>170</v>
      </c>
      <c r="F140" s="241">
        <v>138.24</v>
      </c>
      <c r="G140" s="240" t="s">
        <v>170</v>
      </c>
      <c r="H140" s="241">
        <v>164.25</v>
      </c>
      <c r="I140" s="240" t="s">
        <v>170</v>
      </c>
      <c r="J140" s="241">
        <v>171.98</v>
      </c>
      <c r="K140" s="240" t="s">
        <v>170</v>
      </c>
      <c r="L140" s="241">
        <v>139.12</v>
      </c>
      <c r="M140" s="240" t="s">
        <v>170</v>
      </c>
      <c r="N140" s="241">
        <v>152.23</v>
      </c>
      <c r="O140" s="240" t="s">
        <v>170</v>
      </c>
      <c r="P140" s="241">
        <v>154.58</v>
      </c>
      <c r="Q140" s="240" t="s">
        <v>170</v>
      </c>
      <c r="R140" s="241">
        <v>132.22</v>
      </c>
      <c r="S140" s="240" t="s">
        <v>170</v>
      </c>
      <c r="T140" s="241">
        <v>142.44</v>
      </c>
      <c r="U140" s="240" t="s">
        <v>170</v>
      </c>
      <c r="V140" s="241">
        <v>152.66</v>
      </c>
      <c r="W140" s="240" t="s">
        <v>170</v>
      </c>
      <c r="X140" s="241">
        <v>134.41</v>
      </c>
      <c r="Y140" s="240" t="s">
        <v>170</v>
      </c>
      <c r="Z140" s="241">
        <v>183.36</v>
      </c>
      <c r="AA140" s="240" t="s">
        <v>170</v>
      </c>
      <c r="AB140" s="241">
        <v>194.75</v>
      </c>
      <c r="AC140" s="240" t="s">
        <v>170</v>
      </c>
      <c r="AD140" s="242">
        <v>168</v>
      </c>
      <c r="AE140" s="240" t="s">
        <v>170</v>
      </c>
    </row>
    <row r="141" spans="2:31" s="41" customFormat="1" ht="12.75">
      <c r="B141" s="236" t="s">
        <v>141</v>
      </c>
      <c r="C141" s="236" t="s">
        <v>82</v>
      </c>
      <c r="D141" s="238">
        <v>265.08</v>
      </c>
      <c r="E141" s="237" t="s">
        <v>170</v>
      </c>
      <c r="F141" s="238">
        <v>202.12</v>
      </c>
      <c r="G141" s="237" t="s">
        <v>170</v>
      </c>
      <c r="H141" s="238">
        <v>206.37</v>
      </c>
      <c r="I141" s="237" t="s">
        <v>170</v>
      </c>
      <c r="J141" s="238">
        <v>267.95</v>
      </c>
      <c r="K141" s="237" t="s">
        <v>170</v>
      </c>
      <c r="L141" s="238">
        <v>275.46</v>
      </c>
      <c r="M141" s="237" t="s">
        <v>170</v>
      </c>
      <c r="N141" s="238">
        <v>182.75</v>
      </c>
      <c r="O141" s="237" t="s">
        <v>170</v>
      </c>
      <c r="P141" s="239">
        <v>204.4</v>
      </c>
      <c r="Q141" s="237" t="s">
        <v>170</v>
      </c>
      <c r="R141" s="238">
        <v>274.57</v>
      </c>
      <c r="S141" s="237" t="s">
        <v>170</v>
      </c>
      <c r="T141" s="238">
        <v>318.42</v>
      </c>
      <c r="U141" s="237" t="s">
        <v>170</v>
      </c>
      <c r="V141" s="238">
        <v>286.56</v>
      </c>
      <c r="W141" s="237" t="s">
        <v>170</v>
      </c>
      <c r="X141" s="238">
        <v>247.28</v>
      </c>
      <c r="Y141" s="237" t="s">
        <v>170</v>
      </c>
      <c r="Z141" s="238">
        <v>425.66</v>
      </c>
      <c r="AA141" s="237" t="s">
        <v>170</v>
      </c>
      <c r="AB141" s="238">
        <v>331.06</v>
      </c>
      <c r="AC141" s="237" t="s">
        <v>170</v>
      </c>
      <c r="AD141" s="239">
        <v>352.1</v>
      </c>
      <c r="AE141" s="237" t="s">
        <v>170</v>
      </c>
    </row>
    <row r="142" spans="2:31" s="41" customFormat="1" ht="12.75">
      <c r="B142" s="236" t="s">
        <v>141</v>
      </c>
      <c r="C142" s="236" t="s">
        <v>127</v>
      </c>
      <c r="D142" s="242">
        <v>825.6</v>
      </c>
      <c r="E142" s="240" t="s">
        <v>170</v>
      </c>
      <c r="F142" s="241">
        <v>598.05</v>
      </c>
      <c r="G142" s="240" t="s">
        <v>170</v>
      </c>
      <c r="H142" s="242">
        <v>627.4</v>
      </c>
      <c r="I142" s="240" t="s">
        <v>170</v>
      </c>
      <c r="J142" s="242">
        <v>756.5</v>
      </c>
      <c r="K142" s="240" t="s">
        <v>170</v>
      </c>
      <c r="L142" s="242">
        <v>627.7</v>
      </c>
      <c r="M142" s="240" t="s">
        <v>170</v>
      </c>
      <c r="N142" s="242">
        <v>627.1</v>
      </c>
      <c r="O142" s="240" t="s">
        <v>170</v>
      </c>
      <c r="P142" s="242">
        <v>566.3</v>
      </c>
      <c r="Q142" s="240" t="s">
        <v>170</v>
      </c>
      <c r="R142" s="242">
        <v>535.9</v>
      </c>
      <c r="S142" s="240" t="s">
        <v>170</v>
      </c>
      <c r="T142" s="242">
        <v>576.5</v>
      </c>
      <c r="U142" s="240" t="s">
        <v>170</v>
      </c>
      <c r="V142" s="242">
        <v>577.6</v>
      </c>
      <c r="W142" s="240" t="s">
        <v>170</v>
      </c>
      <c r="X142" s="242">
        <v>519.3</v>
      </c>
      <c r="Y142" s="240" t="s">
        <v>170</v>
      </c>
      <c r="Z142" s="242">
        <v>721.9</v>
      </c>
      <c r="AA142" s="240" t="s">
        <v>170</v>
      </c>
      <c r="AB142" s="242">
        <v>766.5</v>
      </c>
      <c r="AC142" s="240" t="s">
        <v>170</v>
      </c>
      <c r="AD142" s="242">
        <v>754.7</v>
      </c>
      <c r="AE142" s="240" t="s">
        <v>170</v>
      </c>
    </row>
    <row r="143" spans="2:31" s="41" customFormat="1" ht="12.75">
      <c r="B143" s="236" t="s">
        <v>141</v>
      </c>
      <c r="C143" s="236" t="s">
        <v>80</v>
      </c>
      <c r="D143" s="239">
        <v>86.5</v>
      </c>
      <c r="E143" s="237" t="s">
        <v>170</v>
      </c>
      <c r="F143" s="239">
        <v>54.5</v>
      </c>
      <c r="G143" s="237" t="s">
        <v>170</v>
      </c>
      <c r="H143" s="239">
        <v>62.8</v>
      </c>
      <c r="I143" s="237" t="s">
        <v>170</v>
      </c>
      <c r="J143" s="239">
        <v>78.4</v>
      </c>
      <c r="K143" s="237" t="s">
        <v>170</v>
      </c>
      <c r="L143" s="239">
        <v>85.3</v>
      </c>
      <c r="M143" s="237" t="s">
        <v>170</v>
      </c>
      <c r="N143" s="239">
        <v>65</v>
      </c>
      <c r="O143" s="237" t="s">
        <v>170</v>
      </c>
      <c r="P143" s="239">
        <v>67.8</v>
      </c>
      <c r="Q143" s="237" t="s">
        <v>170</v>
      </c>
      <c r="R143" s="239">
        <v>64.5</v>
      </c>
      <c r="S143" s="237" t="s">
        <v>170</v>
      </c>
      <c r="T143" s="238">
        <v>89.39</v>
      </c>
      <c r="U143" s="237" t="s">
        <v>170</v>
      </c>
      <c r="V143" s="238">
        <v>78.38</v>
      </c>
      <c r="W143" s="237" t="s">
        <v>170</v>
      </c>
      <c r="X143" s="238">
        <v>97.29</v>
      </c>
      <c r="Y143" s="237" t="s">
        <v>170</v>
      </c>
      <c r="Z143" s="238">
        <v>117.95</v>
      </c>
      <c r="AA143" s="237" t="s">
        <v>170</v>
      </c>
      <c r="AB143" s="239">
        <v>77.5</v>
      </c>
      <c r="AC143" s="237" t="s">
        <v>170</v>
      </c>
      <c r="AD143" s="238">
        <v>100.43</v>
      </c>
      <c r="AE143" s="237" t="s">
        <v>170</v>
      </c>
    </row>
    <row r="144" spans="2:31" s="41" customFormat="1" ht="12.75">
      <c r="B144" s="236" t="s">
        <v>141</v>
      </c>
      <c r="C144" s="236" t="s">
        <v>79</v>
      </c>
      <c r="D144" s="241">
        <v>137.09</v>
      </c>
      <c r="E144" s="240" t="s">
        <v>170</v>
      </c>
      <c r="F144" s="241">
        <v>141.37</v>
      </c>
      <c r="G144" s="240" t="s">
        <v>170</v>
      </c>
      <c r="H144" s="241">
        <v>159.96</v>
      </c>
      <c r="I144" s="240" t="s">
        <v>170</v>
      </c>
      <c r="J144" s="241">
        <v>147.82</v>
      </c>
      <c r="K144" s="240" t="s">
        <v>170</v>
      </c>
      <c r="L144" s="241">
        <v>184.87</v>
      </c>
      <c r="M144" s="240" t="s">
        <v>170</v>
      </c>
      <c r="N144" s="241">
        <v>144.08</v>
      </c>
      <c r="O144" s="240" t="s">
        <v>170</v>
      </c>
      <c r="P144" s="241">
        <v>188.85</v>
      </c>
      <c r="Q144" s="240" t="s">
        <v>170</v>
      </c>
      <c r="R144" s="241">
        <v>173.95</v>
      </c>
      <c r="S144" s="240" t="s">
        <v>170</v>
      </c>
      <c r="T144" s="241">
        <v>193.69</v>
      </c>
      <c r="U144" s="240" t="s">
        <v>170</v>
      </c>
      <c r="V144" s="241">
        <v>117.86</v>
      </c>
      <c r="W144" s="240" t="s">
        <v>170</v>
      </c>
      <c r="X144" s="241">
        <v>193.03</v>
      </c>
      <c r="Y144" s="240" t="s">
        <v>170</v>
      </c>
      <c r="Z144" s="241">
        <v>180.26</v>
      </c>
      <c r="AA144" s="240" t="s">
        <v>170</v>
      </c>
      <c r="AB144" s="241">
        <v>229.46</v>
      </c>
      <c r="AC144" s="240" t="s">
        <v>170</v>
      </c>
      <c r="AD144" s="241">
        <v>234.58</v>
      </c>
      <c r="AE144" s="240" t="s">
        <v>170</v>
      </c>
    </row>
    <row r="145" spans="2:31" s="41" customFormat="1" ht="12.75">
      <c r="B145" s="236" t="s">
        <v>141</v>
      </c>
      <c r="C145" s="236" t="s">
        <v>78</v>
      </c>
      <c r="D145" s="238">
        <v>91.29</v>
      </c>
      <c r="E145" s="237" t="s">
        <v>170</v>
      </c>
      <c r="F145" s="239">
        <v>92</v>
      </c>
      <c r="G145" s="237" t="s">
        <v>170</v>
      </c>
      <c r="H145" s="238">
        <v>102.84</v>
      </c>
      <c r="I145" s="237" t="s">
        <v>170</v>
      </c>
      <c r="J145" s="238">
        <v>124.27</v>
      </c>
      <c r="K145" s="237" t="s">
        <v>170</v>
      </c>
      <c r="L145" s="238">
        <v>119.65</v>
      </c>
      <c r="M145" s="237" t="s">
        <v>170</v>
      </c>
      <c r="N145" s="238">
        <v>84.99</v>
      </c>
      <c r="O145" s="237" t="s">
        <v>170</v>
      </c>
      <c r="P145" s="238">
        <v>86.73</v>
      </c>
      <c r="Q145" s="237" t="s">
        <v>170</v>
      </c>
      <c r="R145" s="238">
        <v>123.44</v>
      </c>
      <c r="S145" s="237" t="s">
        <v>170</v>
      </c>
      <c r="T145" s="238">
        <v>95.08</v>
      </c>
      <c r="U145" s="237" t="s">
        <v>170</v>
      </c>
      <c r="V145" s="238">
        <v>80.72</v>
      </c>
      <c r="W145" s="237" t="s">
        <v>170</v>
      </c>
      <c r="X145" s="238">
        <v>79.29</v>
      </c>
      <c r="Y145" s="237" t="s">
        <v>170</v>
      </c>
      <c r="Z145" s="238">
        <v>77.55</v>
      </c>
      <c r="AA145" s="237" t="s">
        <v>170</v>
      </c>
      <c r="AB145" s="238">
        <v>83.94</v>
      </c>
      <c r="AC145" s="237" t="s">
        <v>170</v>
      </c>
      <c r="AD145" s="238">
        <v>61.18</v>
      </c>
      <c r="AE145" s="237" t="s">
        <v>170</v>
      </c>
    </row>
    <row r="146" spans="2:31" s="41" customFormat="1" ht="12.75">
      <c r="B146" s="236" t="s">
        <v>141</v>
      </c>
      <c r="C146" s="236" t="s">
        <v>77</v>
      </c>
      <c r="D146" s="241">
        <v>944.26</v>
      </c>
      <c r="E146" s="240" t="s">
        <v>170</v>
      </c>
      <c r="F146" s="241">
        <v>1048.49</v>
      </c>
      <c r="G146" s="240" t="s">
        <v>170</v>
      </c>
      <c r="H146" s="241">
        <v>1164.76</v>
      </c>
      <c r="I146" s="240" t="s">
        <v>170</v>
      </c>
      <c r="J146" s="242">
        <v>711.3</v>
      </c>
      <c r="K146" s="240" t="s">
        <v>170</v>
      </c>
      <c r="L146" s="241">
        <v>996.64</v>
      </c>
      <c r="M146" s="240" t="s">
        <v>170</v>
      </c>
      <c r="N146" s="241">
        <v>675.51</v>
      </c>
      <c r="O146" s="240" t="s">
        <v>170</v>
      </c>
      <c r="P146" s="241">
        <v>812.83</v>
      </c>
      <c r="Q146" s="240" t="s">
        <v>170</v>
      </c>
      <c r="R146" s="242">
        <v>1155.3</v>
      </c>
      <c r="S146" s="240" t="s">
        <v>170</v>
      </c>
      <c r="T146" s="241">
        <v>877.58</v>
      </c>
      <c r="U146" s="240" t="s">
        <v>170</v>
      </c>
      <c r="V146" s="241">
        <v>1547.46</v>
      </c>
      <c r="W146" s="240" t="s">
        <v>170</v>
      </c>
      <c r="X146" s="242">
        <v>841.2</v>
      </c>
      <c r="Y146" s="240" t="s">
        <v>170</v>
      </c>
      <c r="Z146" s="241">
        <v>1377.69</v>
      </c>
      <c r="AA146" s="240" t="s">
        <v>170</v>
      </c>
      <c r="AB146" s="242">
        <v>1194.5</v>
      </c>
      <c r="AC146" s="240" t="s">
        <v>170</v>
      </c>
      <c r="AD146" s="241">
        <v>867.85</v>
      </c>
      <c r="AE146" s="240" t="s">
        <v>170</v>
      </c>
    </row>
    <row r="147" spans="2:31" s="41" customFormat="1" ht="12.75">
      <c r="B147" s="236" t="s">
        <v>141</v>
      </c>
      <c r="C147" s="236" t="s">
        <v>76</v>
      </c>
      <c r="D147" s="238">
        <v>566.14</v>
      </c>
      <c r="E147" s="237" t="s">
        <v>170</v>
      </c>
      <c r="F147" s="238">
        <v>387.44</v>
      </c>
      <c r="G147" s="237" t="s">
        <v>170</v>
      </c>
      <c r="H147" s="238">
        <v>314.84</v>
      </c>
      <c r="I147" s="237" t="s">
        <v>170</v>
      </c>
      <c r="J147" s="238">
        <v>396.14</v>
      </c>
      <c r="K147" s="237" t="s">
        <v>170</v>
      </c>
      <c r="L147" s="239">
        <v>424.4</v>
      </c>
      <c r="M147" s="237" t="s">
        <v>170</v>
      </c>
      <c r="N147" s="238">
        <v>437.83</v>
      </c>
      <c r="O147" s="237" t="s">
        <v>170</v>
      </c>
      <c r="P147" s="238">
        <v>395.45</v>
      </c>
      <c r="Q147" s="237" t="s">
        <v>170</v>
      </c>
      <c r="R147" s="238">
        <v>341.86</v>
      </c>
      <c r="S147" s="237" t="s">
        <v>170</v>
      </c>
      <c r="T147" s="238">
        <v>531.09</v>
      </c>
      <c r="U147" s="237" t="s">
        <v>170</v>
      </c>
      <c r="V147" s="238">
        <v>423.25</v>
      </c>
      <c r="W147" s="237" t="s">
        <v>170</v>
      </c>
      <c r="X147" s="238">
        <v>402.42</v>
      </c>
      <c r="Y147" s="237" t="s">
        <v>170</v>
      </c>
      <c r="Z147" s="238">
        <v>387.02</v>
      </c>
      <c r="AA147" s="237" t="s">
        <v>176</v>
      </c>
      <c r="AB147" s="238">
        <v>479.91</v>
      </c>
      <c r="AC147" s="237" t="s">
        <v>170</v>
      </c>
      <c r="AD147" s="239">
        <v>379</v>
      </c>
      <c r="AE147" s="237" t="s">
        <v>170</v>
      </c>
    </row>
    <row r="148" spans="2:31" s="41" customFormat="1" ht="12.75">
      <c r="B148" s="236" t="s">
        <v>141</v>
      </c>
      <c r="C148" s="236" t="s">
        <v>75</v>
      </c>
      <c r="D148" s="241">
        <v>63.02</v>
      </c>
      <c r="E148" s="240" t="s">
        <v>170</v>
      </c>
      <c r="F148" s="241">
        <v>48.75</v>
      </c>
      <c r="G148" s="240" t="s">
        <v>170</v>
      </c>
      <c r="H148" s="241">
        <v>78.12</v>
      </c>
      <c r="I148" s="240" t="s">
        <v>170</v>
      </c>
      <c r="J148" s="241">
        <v>95.64</v>
      </c>
      <c r="K148" s="240" t="s">
        <v>170</v>
      </c>
      <c r="L148" s="241">
        <v>60.88</v>
      </c>
      <c r="M148" s="240" t="s">
        <v>170</v>
      </c>
      <c r="N148" s="241">
        <v>57.21</v>
      </c>
      <c r="O148" s="240" t="s">
        <v>170</v>
      </c>
      <c r="P148" s="241">
        <v>72.58</v>
      </c>
      <c r="Q148" s="240" t="s">
        <v>170</v>
      </c>
      <c r="R148" s="241">
        <v>80.41</v>
      </c>
      <c r="S148" s="240" t="s">
        <v>170</v>
      </c>
      <c r="T148" s="241">
        <v>69.13</v>
      </c>
      <c r="U148" s="240" t="s">
        <v>170</v>
      </c>
      <c r="V148" s="241">
        <v>45.35</v>
      </c>
      <c r="W148" s="240" t="s">
        <v>170</v>
      </c>
      <c r="X148" s="241">
        <v>58.25</v>
      </c>
      <c r="Y148" s="240" t="s">
        <v>170</v>
      </c>
      <c r="Z148" s="242">
        <v>66.1</v>
      </c>
      <c r="AA148" s="240" t="s">
        <v>170</v>
      </c>
      <c r="AB148" s="241">
        <v>59.52</v>
      </c>
      <c r="AC148" s="240" t="s">
        <v>170</v>
      </c>
      <c r="AD148" s="241">
        <v>48.53</v>
      </c>
      <c r="AE148" s="240" t="s">
        <v>170</v>
      </c>
    </row>
    <row r="149" spans="2:31" s="41" customFormat="1" ht="12.75">
      <c r="B149" s="236" t="s">
        <v>141</v>
      </c>
      <c r="C149" s="236" t="s">
        <v>74</v>
      </c>
      <c r="D149" s="238">
        <v>311.44</v>
      </c>
      <c r="E149" s="237" t="s">
        <v>170</v>
      </c>
      <c r="F149" s="238">
        <v>275.93</v>
      </c>
      <c r="G149" s="237" t="s">
        <v>170</v>
      </c>
      <c r="H149" s="238">
        <v>263.54</v>
      </c>
      <c r="I149" s="237" t="s">
        <v>170</v>
      </c>
      <c r="J149" s="238">
        <v>288.96</v>
      </c>
      <c r="K149" s="237" t="s">
        <v>170</v>
      </c>
      <c r="L149" s="238">
        <v>253.92</v>
      </c>
      <c r="M149" s="237" t="s">
        <v>170</v>
      </c>
      <c r="N149" s="238">
        <v>247.36</v>
      </c>
      <c r="O149" s="237" t="s">
        <v>170</v>
      </c>
      <c r="P149" s="238">
        <v>267.96</v>
      </c>
      <c r="Q149" s="237" t="s">
        <v>170</v>
      </c>
      <c r="R149" s="238">
        <v>267.47</v>
      </c>
      <c r="S149" s="237" t="s">
        <v>170</v>
      </c>
      <c r="T149" s="238">
        <v>235.01</v>
      </c>
      <c r="U149" s="237" t="s">
        <v>170</v>
      </c>
      <c r="V149" s="239">
        <v>249.7</v>
      </c>
      <c r="W149" s="237" t="s">
        <v>170</v>
      </c>
      <c r="X149" s="238">
        <v>244.31</v>
      </c>
      <c r="Y149" s="237" t="s">
        <v>170</v>
      </c>
      <c r="Z149" s="238">
        <v>249.03</v>
      </c>
      <c r="AA149" s="237" t="s">
        <v>170</v>
      </c>
      <c r="AB149" s="238">
        <v>239.53</v>
      </c>
      <c r="AC149" s="237" t="s">
        <v>170</v>
      </c>
      <c r="AD149" s="238">
        <v>248.59</v>
      </c>
      <c r="AE149" s="237" t="s">
        <v>170</v>
      </c>
    </row>
    <row r="150" spans="2:31" s="41" customFormat="1" ht="12.75">
      <c r="B150" s="236" t="s">
        <v>141</v>
      </c>
      <c r="C150" s="236" t="s">
        <v>73</v>
      </c>
      <c r="D150" s="241">
        <v>2.04</v>
      </c>
      <c r="E150" s="240" t="s">
        <v>170</v>
      </c>
      <c r="F150" s="241">
        <v>0.78</v>
      </c>
      <c r="G150" s="240" t="s">
        <v>170</v>
      </c>
      <c r="H150" s="241">
        <v>0.74</v>
      </c>
      <c r="I150" s="240" t="s">
        <v>170</v>
      </c>
      <c r="J150" s="242">
        <v>0.8</v>
      </c>
      <c r="K150" s="240" t="s">
        <v>170</v>
      </c>
      <c r="L150" s="241">
        <v>0.74</v>
      </c>
      <c r="M150" s="240" t="s">
        <v>170</v>
      </c>
      <c r="N150" s="242">
        <v>0.2</v>
      </c>
      <c r="O150" s="240" t="s">
        <v>170</v>
      </c>
      <c r="P150" s="242">
        <v>0.6</v>
      </c>
      <c r="Q150" s="240" t="s">
        <v>170</v>
      </c>
      <c r="R150" s="241">
        <v>0.35</v>
      </c>
      <c r="S150" s="240" t="s">
        <v>170</v>
      </c>
      <c r="T150" s="241">
        <v>0.49</v>
      </c>
      <c r="U150" s="240" t="s">
        <v>170</v>
      </c>
      <c r="V150" s="242">
        <v>0.4</v>
      </c>
      <c r="W150" s="240" t="s">
        <v>170</v>
      </c>
      <c r="X150" s="241">
        <v>0.22</v>
      </c>
      <c r="Y150" s="240" t="s">
        <v>170</v>
      </c>
      <c r="Z150" s="241">
        <v>0.36</v>
      </c>
      <c r="AA150" s="240" t="s">
        <v>170</v>
      </c>
      <c r="AB150" s="241">
        <v>0.39</v>
      </c>
      <c r="AC150" s="240" t="s">
        <v>170</v>
      </c>
      <c r="AD150" s="241">
        <v>0.29</v>
      </c>
      <c r="AE150" s="240" t="s">
        <v>174</v>
      </c>
    </row>
    <row r="151" spans="2:31" s="41" customFormat="1" ht="12.75">
      <c r="B151" s="236" t="s">
        <v>141</v>
      </c>
      <c r="C151" s="236" t="s">
        <v>72</v>
      </c>
      <c r="D151" s="239">
        <v>141.4</v>
      </c>
      <c r="E151" s="237" t="s">
        <v>170</v>
      </c>
      <c r="F151" s="239">
        <v>100.6</v>
      </c>
      <c r="G151" s="237" t="s">
        <v>170</v>
      </c>
      <c r="H151" s="239">
        <v>120.9</v>
      </c>
      <c r="I151" s="237" t="s">
        <v>170</v>
      </c>
      <c r="J151" s="239">
        <v>137</v>
      </c>
      <c r="K151" s="237" t="s">
        <v>170</v>
      </c>
      <c r="L151" s="239">
        <v>134.2</v>
      </c>
      <c r="M151" s="237" t="s">
        <v>170</v>
      </c>
      <c r="N151" s="239">
        <v>155.1</v>
      </c>
      <c r="O151" s="237" t="s">
        <v>170</v>
      </c>
      <c r="P151" s="239">
        <v>160.4</v>
      </c>
      <c r="Q151" s="237" t="s">
        <v>170</v>
      </c>
      <c r="R151" s="239">
        <v>146.1</v>
      </c>
      <c r="S151" s="237" t="s">
        <v>170</v>
      </c>
      <c r="T151" s="239">
        <v>134</v>
      </c>
      <c r="U151" s="237" t="s">
        <v>170</v>
      </c>
      <c r="V151" s="239">
        <v>188.2</v>
      </c>
      <c r="W151" s="237" t="s">
        <v>170</v>
      </c>
      <c r="X151" s="239">
        <v>237.8</v>
      </c>
      <c r="Y151" s="237" t="s">
        <v>170</v>
      </c>
      <c r="Z151" s="239">
        <v>287.9</v>
      </c>
      <c r="AA151" s="237" t="s">
        <v>170</v>
      </c>
      <c r="AB151" s="239">
        <v>182.9</v>
      </c>
      <c r="AC151" s="237" t="s">
        <v>170</v>
      </c>
      <c r="AD151" s="239">
        <v>224.5</v>
      </c>
      <c r="AE151" s="237" t="s">
        <v>170</v>
      </c>
    </row>
    <row r="152" spans="2:31" s="41" customFormat="1" ht="12.75">
      <c r="B152" s="236" t="s">
        <v>141</v>
      </c>
      <c r="C152" s="236" t="s">
        <v>71</v>
      </c>
      <c r="D152" s="242">
        <v>142.5</v>
      </c>
      <c r="E152" s="240" t="s">
        <v>170</v>
      </c>
      <c r="F152" s="242">
        <v>93.9</v>
      </c>
      <c r="G152" s="240" t="s">
        <v>170</v>
      </c>
      <c r="H152" s="242">
        <v>128.5</v>
      </c>
      <c r="I152" s="240" t="s">
        <v>170</v>
      </c>
      <c r="J152" s="242">
        <v>163.5</v>
      </c>
      <c r="K152" s="240" t="s">
        <v>170</v>
      </c>
      <c r="L152" s="242">
        <v>164.7</v>
      </c>
      <c r="M152" s="240" t="s">
        <v>170</v>
      </c>
      <c r="N152" s="242">
        <v>183.8</v>
      </c>
      <c r="O152" s="240" t="s">
        <v>170</v>
      </c>
      <c r="P152" s="241">
        <v>164.06</v>
      </c>
      <c r="Q152" s="240" t="s">
        <v>170</v>
      </c>
      <c r="R152" s="241">
        <v>155.07</v>
      </c>
      <c r="S152" s="240" t="s">
        <v>170</v>
      </c>
      <c r="T152" s="241">
        <v>195.93</v>
      </c>
      <c r="U152" s="240" t="s">
        <v>170</v>
      </c>
      <c r="V152" s="241">
        <v>182.44</v>
      </c>
      <c r="W152" s="240" t="s">
        <v>170</v>
      </c>
      <c r="X152" s="241">
        <v>177.87</v>
      </c>
      <c r="Y152" s="240" t="s">
        <v>170</v>
      </c>
      <c r="Z152" s="241">
        <v>275.57</v>
      </c>
      <c r="AA152" s="240" t="s">
        <v>170</v>
      </c>
      <c r="AB152" s="241">
        <v>170.25</v>
      </c>
      <c r="AC152" s="240" t="s">
        <v>170</v>
      </c>
      <c r="AD152" s="242">
        <v>186.1</v>
      </c>
      <c r="AE152" s="240" t="s">
        <v>170</v>
      </c>
    </row>
    <row r="153" spans="2:31" s="41" customFormat="1" ht="12.75">
      <c r="B153" s="236" t="s">
        <v>141</v>
      </c>
      <c r="C153" s="236" t="s">
        <v>70</v>
      </c>
      <c r="D153" s="238">
        <v>7.33</v>
      </c>
      <c r="E153" s="237" t="s">
        <v>170</v>
      </c>
      <c r="F153" s="238">
        <v>4.85</v>
      </c>
      <c r="G153" s="237" t="s">
        <v>170</v>
      </c>
      <c r="H153" s="238">
        <v>4.01</v>
      </c>
      <c r="I153" s="237" t="s">
        <v>170</v>
      </c>
      <c r="J153" s="238">
        <v>4.76</v>
      </c>
      <c r="K153" s="237" t="s">
        <v>170</v>
      </c>
      <c r="L153" s="238">
        <v>5.58</v>
      </c>
      <c r="M153" s="237" t="s">
        <v>170</v>
      </c>
      <c r="N153" s="238">
        <v>5.48</v>
      </c>
      <c r="O153" s="237" t="s">
        <v>170</v>
      </c>
      <c r="P153" s="238">
        <v>6.03</v>
      </c>
      <c r="Q153" s="237" t="s">
        <v>170</v>
      </c>
      <c r="R153" s="238">
        <v>5.37</v>
      </c>
      <c r="S153" s="237" t="s">
        <v>170</v>
      </c>
      <c r="T153" s="239">
        <v>6</v>
      </c>
      <c r="U153" s="237" t="s">
        <v>170</v>
      </c>
      <c r="V153" s="238">
        <v>7.16</v>
      </c>
      <c r="W153" s="237" t="s">
        <v>170</v>
      </c>
      <c r="X153" s="238">
        <v>7.23</v>
      </c>
      <c r="Y153" s="237" t="s">
        <v>170</v>
      </c>
      <c r="Z153" s="238">
        <v>8.19</v>
      </c>
      <c r="AA153" s="237" t="s">
        <v>170</v>
      </c>
      <c r="AB153" s="238">
        <v>6.82</v>
      </c>
      <c r="AC153" s="237" t="s">
        <v>170</v>
      </c>
      <c r="AD153" s="238">
        <v>8.65</v>
      </c>
      <c r="AE153" s="237" t="s">
        <v>170</v>
      </c>
    </row>
    <row r="154" spans="2:31" s="41" customFormat="1" ht="12.75">
      <c r="B154" s="236" t="s">
        <v>141</v>
      </c>
      <c r="C154" s="236" t="s">
        <v>69</v>
      </c>
      <c r="D154" s="241">
        <v>110.45</v>
      </c>
      <c r="E154" s="240" t="s">
        <v>170</v>
      </c>
      <c r="F154" s="241">
        <v>117.19</v>
      </c>
      <c r="G154" s="240" t="s">
        <v>170</v>
      </c>
      <c r="H154" s="241">
        <v>128.39</v>
      </c>
      <c r="I154" s="240" t="s">
        <v>170</v>
      </c>
      <c r="J154" s="241">
        <v>136.35</v>
      </c>
      <c r="K154" s="240" t="s">
        <v>170</v>
      </c>
      <c r="L154" s="241">
        <v>130.83</v>
      </c>
      <c r="M154" s="240" t="s">
        <v>170</v>
      </c>
      <c r="N154" s="241">
        <v>135.63</v>
      </c>
      <c r="O154" s="240" t="s">
        <v>170</v>
      </c>
      <c r="P154" s="241">
        <v>128.67</v>
      </c>
      <c r="Q154" s="240" t="s">
        <v>170</v>
      </c>
      <c r="R154" s="241">
        <v>103.64</v>
      </c>
      <c r="S154" s="240" t="s">
        <v>170</v>
      </c>
      <c r="T154" s="241">
        <v>94.81</v>
      </c>
      <c r="U154" s="240" t="s">
        <v>170</v>
      </c>
      <c r="V154" s="241">
        <v>59.31</v>
      </c>
      <c r="W154" s="240" t="s">
        <v>170</v>
      </c>
      <c r="X154" s="241">
        <v>70.31</v>
      </c>
      <c r="Y154" s="240" t="s">
        <v>170</v>
      </c>
      <c r="Z154" s="241">
        <v>76.97</v>
      </c>
      <c r="AA154" s="240" t="s">
        <v>170</v>
      </c>
      <c r="AB154" s="241">
        <v>76.69</v>
      </c>
      <c r="AC154" s="240" t="s">
        <v>170</v>
      </c>
      <c r="AD154" s="241">
        <v>38.39</v>
      </c>
      <c r="AE154" s="240" t="s">
        <v>170</v>
      </c>
    </row>
    <row r="155" spans="2:31" s="41" customFormat="1" ht="12.75">
      <c r="B155" s="236" t="s">
        <v>141</v>
      </c>
      <c r="C155" s="236" t="s">
        <v>68</v>
      </c>
      <c r="D155" s="239">
        <v>0</v>
      </c>
      <c r="E155" s="237" t="s">
        <v>170</v>
      </c>
      <c r="F155" s="239">
        <v>0</v>
      </c>
      <c r="G155" s="237" t="s">
        <v>170</v>
      </c>
      <c r="H155" s="239">
        <v>0</v>
      </c>
      <c r="I155" s="237" t="s">
        <v>170</v>
      </c>
      <c r="J155" s="239">
        <v>0</v>
      </c>
      <c r="K155" s="237" t="s">
        <v>170</v>
      </c>
      <c r="L155" s="239">
        <v>0</v>
      </c>
      <c r="M155" s="237" t="s">
        <v>170</v>
      </c>
      <c r="N155" s="239">
        <v>0</v>
      </c>
      <c r="O155" s="237" t="s">
        <v>170</v>
      </c>
      <c r="P155" s="239">
        <v>0</v>
      </c>
      <c r="Q155" s="237" t="s">
        <v>170</v>
      </c>
      <c r="R155" s="239">
        <v>0</v>
      </c>
      <c r="S155" s="237" t="s">
        <v>170</v>
      </c>
      <c r="T155" s="239">
        <v>0</v>
      </c>
      <c r="U155" s="237" t="s">
        <v>170</v>
      </c>
      <c r="V155" s="239">
        <v>0</v>
      </c>
      <c r="W155" s="237" t="s">
        <v>170</v>
      </c>
      <c r="X155" s="239">
        <v>0</v>
      </c>
      <c r="Y155" s="237" t="s">
        <v>170</v>
      </c>
      <c r="Z155" s="239">
        <v>0</v>
      </c>
      <c r="AA155" s="237" t="s">
        <v>170</v>
      </c>
      <c r="AB155" s="239">
        <v>0</v>
      </c>
      <c r="AC155" s="237" t="s">
        <v>170</v>
      </c>
      <c r="AD155" s="239">
        <v>0</v>
      </c>
      <c r="AE155" s="237" t="s">
        <v>170</v>
      </c>
    </row>
    <row r="156" spans="2:31" s="41" customFormat="1" ht="12.75">
      <c r="B156" s="236" t="s">
        <v>141</v>
      </c>
      <c r="C156" s="236" t="s">
        <v>67</v>
      </c>
      <c r="D156" s="241">
        <v>9.38</v>
      </c>
      <c r="E156" s="240" t="s">
        <v>170</v>
      </c>
      <c r="F156" s="241">
        <v>7.88</v>
      </c>
      <c r="G156" s="240" t="s">
        <v>170</v>
      </c>
      <c r="H156" s="241">
        <v>7.88</v>
      </c>
      <c r="I156" s="240" t="s">
        <v>170</v>
      </c>
      <c r="J156" s="241">
        <v>9.92</v>
      </c>
      <c r="K156" s="240" t="s">
        <v>170</v>
      </c>
      <c r="L156" s="242">
        <v>9.9</v>
      </c>
      <c r="M156" s="240" t="s">
        <v>170</v>
      </c>
      <c r="N156" s="241">
        <v>9.85</v>
      </c>
      <c r="O156" s="240" t="s">
        <v>170</v>
      </c>
      <c r="P156" s="241">
        <v>7.98</v>
      </c>
      <c r="Q156" s="240" t="s">
        <v>170</v>
      </c>
      <c r="R156" s="241">
        <v>7.09</v>
      </c>
      <c r="S156" s="240" t="s">
        <v>170</v>
      </c>
      <c r="T156" s="241">
        <v>6.61</v>
      </c>
      <c r="U156" s="240" t="s">
        <v>170</v>
      </c>
      <c r="V156" s="241">
        <v>6.89</v>
      </c>
      <c r="W156" s="240" t="s">
        <v>170</v>
      </c>
      <c r="X156" s="241">
        <v>8.36</v>
      </c>
      <c r="Y156" s="240" t="s">
        <v>170</v>
      </c>
      <c r="Z156" s="241">
        <v>7.58</v>
      </c>
      <c r="AA156" s="240" t="s">
        <v>170</v>
      </c>
      <c r="AB156" s="241">
        <v>7.27</v>
      </c>
      <c r="AC156" s="240" t="s">
        <v>170</v>
      </c>
      <c r="AD156" s="241">
        <v>8.59</v>
      </c>
      <c r="AE156" s="240" t="s">
        <v>170</v>
      </c>
    </row>
    <row r="157" spans="2:31" s="41" customFormat="1" ht="12.75">
      <c r="B157" s="236" t="s">
        <v>141</v>
      </c>
      <c r="C157" s="236" t="s">
        <v>66</v>
      </c>
      <c r="D157" s="239">
        <v>109.4</v>
      </c>
      <c r="E157" s="237" t="s">
        <v>170</v>
      </c>
      <c r="F157" s="238">
        <v>97.89</v>
      </c>
      <c r="G157" s="237" t="s">
        <v>170</v>
      </c>
      <c r="H157" s="238">
        <v>109.81</v>
      </c>
      <c r="I157" s="237" t="s">
        <v>170</v>
      </c>
      <c r="J157" s="238">
        <v>93.49</v>
      </c>
      <c r="K157" s="237" t="s">
        <v>170</v>
      </c>
      <c r="L157" s="238">
        <v>86.94</v>
      </c>
      <c r="M157" s="237" t="s">
        <v>170</v>
      </c>
      <c r="N157" s="238">
        <v>105.91</v>
      </c>
      <c r="O157" s="237" t="s">
        <v>170</v>
      </c>
      <c r="P157" s="239">
        <v>95.7</v>
      </c>
      <c r="Q157" s="237" t="s">
        <v>170</v>
      </c>
      <c r="R157" s="238">
        <v>94.28</v>
      </c>
      <c r="S157" s="237" t="s">
        <v>170</v>
      </c>
      <c r="T157" s="238">
        <v>76.23</v>
      </c>
      <c r="U157" s="237" t="s">
        <v>170</v>
      </c>
      <c r="V157" s="238">
        <v>74.28</v>
      </c>
      <c r="W157" s="237" t="s">
        <v>170</v>
      </c>
      <c r="X157" s="238">
        <v>77.35</v>
      </c>
      <c r="Y157" s="237" t="s">
        <v>170</v>
      </c>
      <c r="Z157" s="238">
        <v>83.97</v>
      </c>
      <c r="AA157" s="237" t="s">
        <v>170</v>
      </c>
      <c r="AB157" s="238">
        <v>89.44</v>
      </c>
      <c r="AC157" s="237" t="s">
        <v>170</v>
      </c>
      <c r="AD157" s="239">
        <v>85.2</v>
      </c>
      <c r="AE157" s="237" t="s">
        <v>170</v>
      </c>
    </row>
    <row r="158" spans="2:31" s="41" customFormat="1" ht="12.75">
      <c r="B158" s="236" t="s">
        <v>141</v>
      </c>
      <c r="C158" s="236" t="s">
        <v>65</v>
      </c>
      <c r="D158" s="241">
        <v>1398.94</v>
      </c>
      <c r="E158" s="240" t="s">
        <v>170</v>
      </c>
      <c r="F158" s="241">
        <v>1490.05</v>
      </c>
      <c r="G158" s="240" t="s">
        <v>170</v>
      </c>
      <c r="H158" s="242">
        <v>1357.5</v>
      </c>
      <c r="I158" s="240" t="s">
        <v>170</v>
      </c>
      <c r="J158" s="242">
        <v>1442.3</v>
      </c>
      <c r="K158" s="240" t="s">
        <v>170</v>
      </c>
      <c r="L158" s="241">
        <v>1169.24</v>
      </c>
      <c r="M158" s="240" t="s">
        <v>170</v>
      </c>
      <c r="N158" s="241">
        <v>1432.33</v>
      </c>
      <c r="O158" s="240" t="s">
        <v>170</v>
      </c>
      <c r="P158" s="241">
        <v>1196.91</v>
      </c>
      <c r="Q158" s="240" t="s">
        <v>170</v>
      </c>
      <c r="R158" s="241">
        <v>1332.83</v>
      </c>
      <c r="S158" s="240" t="s">
        <v>170</v>
      </c>
      <c r="T158" s="241">
        <v>1437.36</v>
      </c>
      <c r="U158" s="240" t="s">
        <v>170</v>
      </c>
      <c r="V158" s="241">
        <v>1144.36</v>
      </c>
      <c r="W158" s="240" t="s">
        <v>170</v>
      </c>
      <c r="X158" s="241">
        <v>1209.58</v>
      </c>
      <c r="Y158" s="240" t="s">
        <v>170</v>
      </c>
      <c r="Z158" s="241">
        <v>1646.72</v>
      </c>
      <c r="AA158" s="240" t="s">
        <v>170</v>
      </c>
      <c r="AB158" s="242">
        <v>1625.1</v>
      </c>
      <c r="AC158" s="240" t="s">
        <v>170</v>
      </c>
      <c r="AD158" s="241">
        <v>1500.84</v>
      </c>
      <c r="AE158" s="240" t="s">
        <v>170</v>
      </c>
    </row>
    <row r="159" spans="2:31" s="41" customFormat="1" ht="12.75">
      <c r="B159" s="236" t="s">
        <v>141</v>
      </c>
      <c r="C159" s="236" t="s">
        <v>64</v>
      </c>
      <c r="D159" s="238">
        <v>73.18</v>
      </c>
      <c r="E159" s="237" t="s">
        <v>170</v>
      </c>
      <c r="F159" s="238">
        <v>68.45</v>
      </c>
      <c r="G159" s="237" t="s">
        <v>170</v>
      </c>
      <c r="H159" s="238">
        <v>49.94</v>
      </c>
      <c r="I159" s="237" t="s">
        <v>170</v>
      </c>
      <c r="J159" s="238">
        <v>31.57</v>
      </c>
      <c r="K159" s="237" t="s">
        <v>170</v>
      </c>
      <c r="L159" s="238">
        <v>64.82</v>
      </c>
      <c r="M159" s="237" t="s">
        <v>170</v>
      </c>
      <c r="N159" s="238">
        <v>69.79</v>
      </c>
      <c r="O159" s="237" t="s">
        <v>170</v>
      </c>
      <c r="P159" s="238">
        <v>50.68</v>
      </c>
      <c r="Q159" s="237" t="s">
        <v>170</v>
      </c>
      <c r="R159" s="238">
        <v>68.07</v>
      </c>
      <c r="S159" s="237" t="s">
        <v>170</v>
      </c>
      <c r="T159" s="238">
        <v>47.46</v>
      </c>
      <c r="U159" s="237" t="s">
        <v>170</v>
      </c>
      <c r="V159" s="238">
        <v>57.72</v>
      </c>
      <c r="W159" s="237" t="s">
        <v>170</v>
      </c>
      <c r="X159" s="238">
        <v>51.55</v>
      </c>
      <c r="Y159" s="237" t="s">
        <v>170</v>
      </c>
      <c r="Z159" s="238">
        <v>48.63</v>
      </c>
      <c r="AA159" s="237" t="s">
        <v>170</v>
      </c>
      <c r="AB159" s="238">
        <v>39.38</v>
      </c>
      <c r="AC159" s="237" t="s">
        <v>170</v>
      </c>
      <c r="AD159" s="238">
        <v>21.87</v>
      </c>
      <c r="AE159" s="237" t="s">
        <v>170</v>
      </c>
    </row>
    <row r="160" spans="2:31" s="41" customFormat="1" ht="12.75">
      <c r="B160" s="236" t="s">
        <v>141</v>
      </c>
      <c r="C160" s="236" t="s">
        <v>63</v>
      </c>
      <c r="D160" s="241">
        <v>295.83</v>
      </c>
      <c r="E160" s="240" t="s">
        <v>170</v>
      </c>
      <c r="F160" s="241">
        <v>304.46</v>
      </c>
      <c r="G160" s="240" t="s">
        <v>170</v>
      </c>
      <c r="H160" s="241">
        <v>375.86</v>
      </c>
      <c r="I160" s="240" t="s">
        <v>170</v>
      </c>
      <c r="J160" s="242">
        <v>339</v>
      </c>
      <c r="K160" s="240" t="s">
        <v>170</v>
      </c>
      <c r="L160" s="241">
        <v>373.78</v>
      </c>
      <c r="M160" s="240" t="s">
        <v>170</v>
      </c>
      <c r="N160" s="241">
        <v>381.63</v>
      </c>
      <c r="O160" s="240" t="s">
        <v>170</v>
      </c>
      <c r="P160" s="241">
        <v>347.98</v>
      </c>
      <c r="Q160" s="240" t="s">
        <v>170</v>
      </c>
      <c r="R160" s="241">
        <v>381.36</v>
      </c>
      <c r="S160" s="240" t="s">
        <v>170</v>
      </c>
      <c r="T160" s="242">
        <v>407.8</v>
      </c>
      <c r="U160" s="240" t="s">
        <v>170</v>
      </c>
      <c r="V160" s="241">
        <v>383.72</v>
      </c>
      <c r="W160" s="240" t="s">
        <v>170</v>
      </c>
      <c r="X160" s="241">
        <v>361.57</v>
      </c>
      <c r="Y160" s="240" t="s">
        <v>170</v>
      </c>
      <c r="Z160" s="241">
        <v>196.66</v>
      </c>
      <c r="AA160" s="240" t="s">
        <v>170</v>
      </c>
      <c r="AB160" s="241">
        <v>209.85</v>
      </c>
      <c r="AC160" s="240" t="s">
        <v>170</v>
      </c>
      <c r="AD160" s="242">
        <v>171.6</v>
      </c>
      <c r="AE160" s="240" t="s">
        <v>170</v>
      </c>
    </row>
    <row r="161" spans="2:31" s="41" customFormat="1" ht="12.75">
      <c r="B161" s="236" t="s">
        <v>141</v>
      </c>
      <c r="C161" s="236" t="s">
        <v>62</v>
      </c>
      <c r="D161" s="239">
        <v>4.3</v>
      </c>
      <c r="E161" s="237" t="s">
        <v>170</v>
      </c>
      <c r="F161" s="238">
        <v>5.17</v>
      </c>
      <c r="G161" s="237" t="s">
        <v>170</v>
      </c>
      <c r="H161" s="238">
        <v>5.82</v>
      </c>
      <c r="I161" s="237" t="s">
        <v>170</v>
      </c>
      <c r="J161" s="238">
        <v>4.35</v>
      </c>
      <c r="K161" s="237" t="s">
        <v>170</v>
      </c>
      <c r="L161" s="238">
        <v>3.11</v>
      </c>
      <c r="M161" s="237" t="s">
        <v>170</v>
      </c>
      <c r="N161" s="238">
        <v>4.45</v>
      </c>
      <c r="O161" s="237" t="s">
        <v>170</v>
      </c>
      <c r="P161" s="238">
        <v>5.02</v>
      </c>
      <c r="Q161" s="237" t="s">
        <v>170</v>
      </c>
      <c r="R161" s="238">
        <v>4.33</v>
      </c>
      <c r="S161" s="237" t="s">
        <v>170</v>
      </c>
      <c r="T161" s="238">
        <v>4.64</v>
      </c>
      <c r="U161" s="237" t="s">
        <v>170</v>
      </c>
      <c r="V161" s="239">
        <v>3.4</v>
      </c>
      <c r="W161" s="237" t="s">
        <v>170</v>
      </c>
      <c r="X161" s="238">
        <v>4.03</v>
      </c>
      <c r="Y161" s="237" t="s">
        <v>170</v>
      </c>
      <c r="Z161" s="238">
        <v>3.23</v>
      </c>
      <c r="AA161" s="237" t="s">
        <v>170</v>
      </c>
      <c r="AB161" s="238">
        <v>4.12</v>
      </c>
      <c r="AC161" s="237" t="s">
        <v>170</v>
      </c>
      <c r="AD161" s="238">
        <v>3.16</v>
      </c>
      <c r="AE161" s="237" t="s">
        <v>170</v>
      </c>
    </row>
    <row r="162" spans="2:31" s="41" customFormat="1" ht="12.75">
      <c r="B162" s="236" t="s">
        <v>141</v>
      </c>
      <c r="C162" s="236" t="s">
        <v>61</v>
      </c>
      <c r="D162" s="242">
        <v>34.6</v>
      </c>
      <c r="E162" s="240" t="s">
        <v>170</v>
      </c>
      <c r="F162" s="241">
        <v>24.63</v>
      </c>
      <c r="G162" s="240" t="s">
        <v>170</v>
      </c>
      <c r="H162" s="242">
        <v>36</v>
      </c>
      <c r="I162" s="240" t="s">
        <v>170</v>
      </c>
      <c r="J162" s="241">
        <v>33.72</v>
      </c>
      <c r="K162" s="240" t="s">
        <v>170</v>
      </c>
      <c r="L162" s="241">
        <v>30.63</v>
      </c>
      <c r="M162" s="240" t="s">
        <v>170</v>
      </c>
      <c r="N162" s="241">
        <v>38.73</v>
      </c>
      <c r="O162" s="240" t="s">
        <v>170</v>
      </c>
      <c r="P162" s="241">
        <v>43.01</v>
      </c>
      <c r="Q162" s="240" t="s">
        <v>170</v>
      </c>
      <c r="R162" s="241">
        <v>35.59</v>
      </c>
      <c r="S162" s="240" t="s">
        <v>170</v>
      </c>
      <c r="T162" s="241">
        <v>34.94</v>
      </c>
      <c r="U162" s="240" t="s">
        <v>170</v>
      </c>
      <c r="V162" s="241">
        <v>29.88</v>
      </c>
      <c r="W162" s="240" t="s">
        <v>170</v>
      </c>
      <c r="X162" s="242">
        <v>31.9</v>
      </c>
      <c r="Y162" s="240" t="s">
        <v>170</v>
      </c>
      <c r="Z162" s="241">
        <v>33.04</v>
      </c>
      <c r="AA162" s="240" t="s">
        <v>170</v>
      </c>
      <c r="AB162" s="241">
        <v>36.62</v>
      </c>
      <c r="AC162" s="240" t="s">
        <v>170</v>
      </c>
      <c r="AD162" s="241">
        <v>24.19</v>
      </c>
      <c r="AE162" s="240" t="s">
        <v>170</v>
      </c>
    </row>
    <row r="163" spans="2:31" s="41" customFormat="1" ht="12.75">
      <c r="B163" s="236" t="s">
        <v>141</v>
      </c>
      <c r="C163" s="236" t="s">
        <v>60</v>
      </c>
      <c r="D163" s="238">
        <v>1128.96</v>
      </c>
      <c r="E163" s="237" t="s">
        <v>170</v>
      </c>
      <c r="F163" s="238">
        <v>823.82</v>
      </c>
      <c r="G163" s="237" t="s">
        <v>170</v>
      </c>
      <c r="H163" s="238">
        <v>1058.87</v>
      </c>
      <c r="I163" s="237" t="s">
        <v>170</v>
      </c>
      <c r="J163" s="238">
        <v>1088.07</v>
      </c>
      <c r="K163" s="237" t="s">
        <v>170</v>
      </c>
      <c r="L163" s="238">
        <v>1214.49</v>
      </c>
      <c r="M163" s="237" t="s">
        <v>170</v>
      </c>
      <c r="N163" s="238">
        <v>1054.71</v>
      </c>
      <c r="O163" s="237" t="s">
        <v>170</v>
      </c>
      <c r="P163" s="238">
        <v>993.27</v>
      </c>
      <c r="Q163" s="237" t="s">
        <v>170</v>
      </c>
      <c r="R163" s="238">
        <v>1048.34</v>
      </c>
      <c r="S163" s="237" t="s">
        <v>170</v>
      </c>
      <c r="T163" s="238">
        <v>1028.05</v>
      </c>
      <c r="U163" s="237" t="s">
        <v>170</v>
      </c>
      <c r="V163" s="238">
        <v>831.52</v>
      </c>
      <c r="W163" s="237" t="s">
        <v>170</v>
      </c>
      <c r="X163" s="238">
        <v>1187.48</v>
      </c>
      <c r="Y163" s="237" t="s">
        <v>170</v>
      </c>
      <c r="Z163" s="238">
        <v>1212.66</v>
      </c>
      <c r="AA163" s="237" t="s">
        <v>170</v>
      </c>
      <c r="AB163" s="238">
        <v>803.06</v>
      </c>
      <c r="AC163" s="237" t="s">
        <v>170</v>
      </c>
      <c r="AD163" s="238">
        <v>1221.73</v>
      </c>
      <c r="AE163" s="237" t="s">
        <v>170</v>
      </c>
    </row>
    <row r="164" spans="2:31" s="41" customFormat="1" ht="12.75">
      <c r="B164" s="236" t="s">
        <v>141</v>
      </c>
      <c r="C164" s="236" t="s">
        <v>59</v>
      </c>
      <c r="D164" s="242">
        <v>744.2</v>
      </c>
      <c r="E164" s="240" t="s">
        <v>170</v>
      </c>
      <c r="F164" s="242">
        <v>559.3</v>
      </c>
      <c r="G164" s="240" t="s">
        <v>170</v>
      </c>
      <c r="H164" s="242">
        <v>692</v>
      </c>
      <c r="I164" s="240" t="s">
        <v>170</v>
      </c>
      <c r="J164" s="242">
        <v>731.2</v>
      </c>
      <c r="K164" s="240" t="s">
        <v>170</v>
      </c>
      <c r="L164" s="242">
        <v>851.5</v>
      </c>
      <c r="M164" s="240" t="s">
        <v>170</v>
      </c>
      <c r="N164" s="242">
        <v>665.9</v>
      </c>
      <c r="O164" s="240" t="s">
        <v>170</v>
      </c>
      <c r="P164" s="242">
        <v>744.7</v>
      </c>
      <c r="Q164" s="240" t="s">
        <v>170</v>
      </c>
      <c r="R164" s="242">
        <v>771.5</v>
      </c>
      <c r="S164" s="240" t="s">
        <v>170</v>
      </c>
      <c r="T164" s="242">
        <v>676.4</v>
      </c>
      <c r="U164" s="240" t="s">
        <v>170</v>
      </c>
      <c r="V164" s="242">
        <v>363.5</v>
      </c>
      <c r="W164" s="240" t="s">
        <v>170</v>
      </c>
      <c r="X164" s="242">
        <v>671.2</v>
      </c>
      <c r="Y164" s="240" t="s">
        <v>170</v>
      </c>
      <c r="Z164" s="242">
        <v>807.6</v>
      </c>
      <c r="AA164" s="240" t="s">
        <v>170</v>
      </c>
      <c r="AB164" s="242">
        <v>551.2</v>
      </c>
      <c r="AC164" s="240" t="s">
        <v>170</v>
      </c>
      <c r="AD164" s="242">
        <v>734.8</v>
      </c>
      <c r="AE164" s="240" t="s">
        <v>170</v>
      </c>
    </row>
    <row r="165" spans="1:31" s="41" customFormat="1" ht="12.75">
      <c r="A165" s="41" t="s">
        <v>222</v>
      </c>
      <c r="B165" s="236" t="s">
        <v>92</v>
      </c>
      <c r="C165" s="236" t="s">
        <v>208</v>
      </c>
      <c r="D165" s="237" t="s">
        <v>56</v>
      </c>
      <c r="E165" s="237" t="s">
        <v>170</v>
      </c>
      <c r="F165" s="238">
        <v>59418.95</v>
      </c>
      <c r="G165" s="237" t="s">
        <v>170</v>
      </c>
      <c r="H165" s="238">
        <v>70124.25</v>
      </c>
      <c r="I165" s="237" t="s">
        <v>170</v>
      </c>
      <c r="J165" s="238">
        <v>59040.85</v>
      </c>
      <c r="K165" s="237" t="s">
        <v>170</v>
      </c>
      <c r="L165" s="238">
        <v>66596.62</v>
      </c>
      <c r="M165" s="237" t="s">
        <v>170</v>
      </c>
      <c r="N165" s="238">
        <v>77312.15</v>
      </c>
      <c r="O165" s="237" t="s">
        <v>170</v>
      </c>
      <c r="P165" s="238">
        <v>58421.06</v>
      </c>
      <c r="Q165" s="237" t="s">
        <v>170</v>
      </c>
      <c r="R165" s="238">
        <v>62717.01</v>
      </c>
      <c r="S165" s="237" t="s">
        <v>170</v>
      </c>
      <c r="T165" s="238">
        <v>64682.21</v>
      </c>
      <c r="U165" s="237" t="s">
        <v>170</v>
      </c>
      <c r="V165" s="238">
        <v>69004.81</v>
      </c>
      <c r="W165" s="237" t="s">
        <v>170</v>
      </c>
      <c r="X165" s="238">
        <v>70099.29</v>
      </c>
      <c r="Y165" s="237" t="s">
        <v>170</v>
      </c>
      <c r="Z165" s="239">
        <v>67305.3</v>
      </c>
      <c r="AA165" s="237" t="s">
        <v>170</v>
      </c>
      <c r="AB165" s="238">
        <v>73015.22</v>
      </c>
      <c r="AC165" s="237" t="s">
        <v>170</v>
      </c>
      <c r="AD165" s="238">
        <v>52970.67</v>
      </c>
      <c r="AE165" s="237" t="s">
        <v>170</v>
      </c>
    </row>
    <row r="166" spans="2:31" s="41" customFormat="1" ht="12.75">
      <c r="B166" s="236" t="s">
        <v>92</v>
      </c>
      <c r="C166" s="236" t="s">
        <v>85</v>
      </c>
      <c r="D166" s="241">
        <v>652.12</v>
      </c>
      <c r="E166" s="240" t="s">
        <v>170</v>
      </c>
      <c r="F166" s="241">
        <v>589.78</v>
      </c>
      <c r="G166" s="240" t="s">
        <v>170</v>
      </c>
      <c r="H166" s="241">
        <v>688.75</v>
      </c>
      <c r="I166" s="240" t="s">
        <v>170</v>
      </c>
      <c r="J166" s="241">
        <v>569.82</v>
      </c>
      <c r="K166" s="240" t="s">
        <v>170</v>
      </c>
      <c r="L166" s="241">
        <v>663.26</v>
      </c>
      <c r="M166" s="240" t="s">
        <v>170</v>
      </c>
      <c r="N166" s="241">
        <v>640.96</v>
      </c>
      <c r="O166" s="240" t="s">
        <v>170</v>
      </c>
      <c r="P166" s="241">
        <v>548.72</v>
      </c>
      <c r="Q166" s="240" t="s">
        <v>170</v>
      </c>
      <c r="R166" s="241">
        <v>389.05</v>
      </c>
      <c r="S166" s="240" t="s">
        <v>170</v>
      </c>
      <c r="T166" s="241">
        <v>503.92</v>
      </c>
      <c r="U166" s="240" t="s">
        <v>170</v>
      </c>
      <c r="V166" s="241">
        <v>376.55</v>
      </c>
      <c r="W166" s="240" t="s">
        <v>170</v>
      </c>
      <c r="X166" s="241">
        <v>429.22</v>
      </c>
      <c r="Y166" s="240" t="s">
        <v>170</v>
      </c>
      <c r="Z166" s="241">
        <v>421.01</v>
      </c>
      <c r="AA166" s="240" t="s">
        <v>170</v>
      </c>
      <c r="AB166" s="241">
        <v>449.89</v>
      </c>
      <c r="AC166" s="240" t="s">
        <v>170</v>
      </c>
      <c r="AD166" s="241">
        <v>500.39</v>
      </c>
      <c r="AE166" s="240" t="s">
        <v>170</v>
      </c>
    </row>
    <row r="167" spans="2:31" s="41" customFormat="1" ht="12.75">
      <c r="B167" s="236" t="s">
        <v>92</v>
      </c>
      <c r="C167" s="236" t="s">
        <v>84</v>
      </c>
      <c r="D167" s="238">
        <v>1310.31</v>
      </c>
      <c r="E167" s="237" t="s">
        <v>170</v>
      </c>
      <c r="F167" s="238">
        <v>2056.93</v>
      </c>
      <c r="G167" s="237" t="s">
        <v>170</v>
      </c>
      <c r="H167" s="238">
        <v>2229.75</v>
      </c>
      <c r="I167" s="237" t="s">
        <v>170</v>
      </c>
      <c r="J167" s="238">
        <v>1757.75</v>
      </c>
      <c r="K167" s="237" t="s">
        <v>170</v>
      </c>
      <c r="L167" s="238">
        <v>2776.89</v>
      </c>
      <c r="M167" s="237" t="s">
        <v>170</v>
      </c>
      <c r="N167" s="238">
        <v>3141.13</v>
      </c>
      <c r="O167" s="237" t="s">
        <v>170</v>
      </c>
      <c r="P167" s="238">
        <v>2709.47</v>
      </c>
      <c r="Q167" s="237" t="s">
        <v>170</v>
      </c>
      <c r="R167" s="238">
        <v>2277.86</v>
      </c>
      <c r="S167" s="237" t="s">
        <v>170</v>
      </c>
      <c r="T167" s="238">
        <v>2610.24</v>
      </c>
      <c r="U167" s="237" t="s">
        <v>170</v>
      </c>
      <c r="V167" s="239">
        <v>3522.5</v>
      </c>
      <c r="W167" s="237" t="s">
        <v>170</v>
      </c>
      <c r="X167" s="238">
        <v>4059.79</v>
      </c>
      <c r="Y167" s="237" t="s">
        <v>170</v>
      </c>
      <c r="Z167" s="238">
        <v>3014.09</v>
      </c>
      <c r="AA167" s="237" t="s">
        <v>170</v>
      </c>
      <c r="AB167" s="238">
        <v>3427.31</v>
      </c>
      <c r="AC167" s="237" t="s">
        <v>170</v>
      </c>
      <c r="AD167" s="238">
        <v>2554.37</v>
      </c>
      <c r="AE167" s="237" t="s">
        <v>170</v>
      </c>
    </row>
    <row r="168" spans="2:31" s="41" customFormat="1" ht="12.75">
      <c r="B168" s="236" t="s">
        <v>92</v>
      </c>
      <c r="C168" s="236" t="s">
        <v>155</v>
      </c>
      <c r="D168" s="242">
        <v>889.6</v>
      </c>
      <c r="E168" s="240" t="s">
        <v>170</v>
      </c>
      <c r="F168" s="241">
        <v>692.59</v>
      </c>
      <c r="G168" s="240" t="s">
        <v>170</v>
      </c>
      <c r="H168" s="241">
        <v>1063.74</v>
      </c>
      <c r="I168" s="240" t="s">
        <v>170</v>
      </c>
      <c r="J168" s="241">
        <v>928.15</v>
      </c>
      <c r="K168" s="240" t="s">
        <v>170</v>
      </c>
      <c r="L168" s="241">
        <v>675.38</v>
      </c>
      <c r="M168" s="240" t="s">
        <v>170</v>
      </c>
      <c r="N168" s="241">
        <v>832.24</v>
      </c>
      <c r="O168" s="240" t="s">
        <v>170</v>
      </c>
      <c r="P168" s="241">
        <v>442.71</v>
      </c>
      <c r="Q168" s="240" t="s">
        <v>170</v>
      </c>
      <c r="R168" s="241">
        <v>845.77</v>
      </c>
      <c r="S168" s="240" t="s">
        <v>172</v>
      </c>
      <c r="T168" s="241">
        <v>588.11</v>
      </c>
      <c r="U168" s="240" t="s">
        <v>172</v>
      </c>
      <c r="V168" s="241">
        <v>489.15</v>
      </c>
      <c r="W168" s="240" t="s">
        <v>172</v>
      </c>
      <c r="X168" s="241">
        <v>620.26</v>
      </c>
      <c r="Y168" s="240" t="s">
        <v>172</v>
      </c>
      <c r="Z168" s="242">
        <v>825.5</v>
      </c>
      <c r="AA168" s="240" t="s">
        <v>172</v>
      </c>
      <c r="AB168" s="241">
        <v>988.04</v>
      </c>
      <c r="AC168" s="240" t="s">
        <v>172</v>
      </c>
      <c r="AD168" s="241">
        <v>639.47</v>
      </c>
      <c r="AE168" s="240" t="s">
        <v>172</v>
      </c>
    </row>
    <row r="169" spans="2:31" s="41" customFormat="1" ht="12.75">
      <c r="B169" s="236" t="s">
        <v>92</v>
      </c>
      <c r="C169" s="236" t="s">
        <v>82</v>
      </c>
      <c r="D169" s="237" t="s">
        <v>56</v>
      </c>
      <c r="E169" s="237" t="s">
        <v>170</v>
      </c>
      <c r="F169" s="238">
        <v>45.17</v>
      </c>
      <c r="G169" s="237" t="s">
        <v>170</v>
      </c>
      <c r="H169" s="238">
        <v>54.66</v>
      </c>
      <c r="I169" s="237" t="s">
        <v>170</v>
      </c>
      <c r="J169" s="238">
        <v>74.23</v>
      </c>
      <c r="K169" s="237" t="s">
        <v>170</v>
      </c>
      <c r="L169" s="238">
        <v>74.82</v>
      </c>
      <c r="M169" s="237" t="s">
        <v>170</v>
      </c>
      <c r="N169" s="238">
        <v>72.05</v>
      </c>
      <c r="O169" s="237" t="s">
        <v>170</v>
      </c>
      <c r="P169" s="238">
        <v>52.38</v>
      </c>
      <c r="Q169" s="237" t="s">
        <v>170</v>
      </c>
      <c r="R169" s="238">
        <v>43.29</v>
      </c>
      <c r="S169" s="237" t="s">
        <v>170</v>
      </c>
      <c r="T169" s="238">
        <v>38.45</v>
      </c>
      <c r="U169" s="237" t="s">
        <v>170</v>
      </c>
      <c r="V169" s="238">
        <v>35.48</v>
      </c>
      <c r="W169" s="237" t="s">
        <v>170</v>
      </c>
      <c r="X169" s="238">
        <v>40.82</v>
      </c>
      <c r="Y169" s="237" t="s">
        <v>170</v>
      </c>
      <c r="Z169" s="238">
        <v>38.74</v>
      </c>
      <c r="AA169" s="237" t="s">
        <v>170</v>
      </c>
      <c r="AB169" s="238">
        <v>45.27</v>
      </c>
      <c r="AC169" s="237" t="s">
        <v>170</v>
      </c>
      <c r="AD169" s="238">
        <v>60.69</v>
      </c>
      <c r="AE169" s="237" t="s">
        <v>170</v>
      </c>
    </row>
    <row r="170" spans="2:31" s="41" customFormat="1" ht="12.75">
      <c r="B170" s="236" t="s">
        <v>92</v>
      </c>
      <c r="C170" s="236" t="s">
        <v>127</v>
      </c>
      <c r="D170" s="242">
        <v>4527.2</v>
      </c>
      <c r="E170" s="240" t="s">
        <v>170</v>
      </c>
      <c r="F170" s="242">
        <v>4211.5</v>
      </c>
      <c r="G170" s="240" t="s">
        <v>170</v>
      </c>
      <c r="H170" s="242">
        <v>5183.6</v>
      </c>
      <c r="I170" s="240" t="s">
        <v>170</v>
      </c>
      <c r="J170" s="242">
        <v>5514.7</v>
      </c>
      <c r="K170" s="240" t="s">
        <v>170</v>
      </c>
      <c r="L170" s="242">
        <v>4387.3</v>
      </c>
      <c r="M170" s="240" t="s">
        <v>170</v>
      </c>
      <c r="N170" s="242">
        <v>5142.1</v>
      </c>
      <c r="O170" s="240" t="s">
        <v>170</v>
      </c>
      <c r="P170" s="242">
        <v>3973</v>
      </c>
      <c r="Q170" s="240" t="s">
        <v>170</v>
      </c>
      <c r="R170" s="242">
        <v>4017.8</v>
      </c>
      <c r="S170" s="240" t="s">
        <v>170</v>
      </c>
      <c r="T170" s="242">
        <v>4547.6</v>
      </c>
      <c r="U170" s="240" t="s">
        <v>170</v>
      </c>
      <c r="V170" s="242">
        <v>3344.3</v>
      </c>
      <c r="W170" s="240" t="s">
        <v>170</v>
      </c>
      <c r="X170" s="242">
        <v>3664.8</v>
      </c>
      <c r="Y170" s="240" t="s">
        <v>170</v>
      </c>
      <c r="Z170" s="242">
        <v>4020</v>
      </c>
      <c r="AA170" s="240" t="s">
        <v>170</v>
      </c>
      <c r="AB170" s="242">
        <v>4462.4</v>
      </c>
      <c r="AC170" s="240" t="s">
        <v>170</v>
      </c>
      <c r="AD170" s="242">
        <v>3837.4</v>
      </c>
      <c r="AE170" s="240" t="s">
        <v>170</v>
      </c>
    </row>
    <row r="171" spans="2:31" s="41" customFormat="1" ht="12.75">
      <c r="B171" s="236" t="s">
        <v>92</v>
      </c>
      <c r="C171" s="236" t="s">
        <v>80</v>
      </c>
      <c r="D171" s="239">
        <v>0</v>
      </c>
      <c r="E171" s="237" t="s">
        <v>170</v>
      </c>
      <c r="F171" s="239">
        <v>0</v>
      </c>
      <c r="G171" s="237" t="s">
        <v>170</v>
      </c>
      <c r="H171" s="239">
        <v>0</v>
      </c>
      <c r="I171" s="237" t="s">
        <v>170</v>
      </c>
      <c r="J171" s="239">
        <v>0</v>
      </c>
      <c r="K171" s="237" t="s">
        <v>170</v>
      </c>
      <c r="L171" s="239">
        <v>0</v>
      </c>
      <c r="M171" s="237" t="s">
        <v>170</v>
      </c>
      <c r="N171" s="239">
        <v>0</v>
      </c>
      <c r="O171" s="237" t="s">
        <v>170</v>
      </c>
      <c r="P171" s="239">
        <v>0</v>
      </c>
      <c r="Q171" s="237" t="s">
        <v>170</v>
      </c>
      <c r="R171" s="239">
        <v>0</v>
      </c>
      <c r="S171" s="237" t="s">
        <v>170</v>
      </c>
      <c r="T171" s="239">
        <v>0</v>
      </c>
      <c r="U171" s="237" t="s">
        <v>170</v>
      </c>
      <c r="V171" s="239">
        <v>0</v>
      </c>
      <c r="W171" s="237" t="s">
        <v>170</v>
      </c>
      <c r="X171" s="239">
        <v>0</v>
      </c>
      <c r="Y171" s="237" t="s">
        <v>170</v>
      </c>
      <c r="Z171" s="239">
        <v>0</v>
      </c>
      <c r="AA171" s="237" t="s">
        <v>170</v>
      </c>
      <c r="AB171" s="239">
        <v>0</v>
      </c>
      <c r="AC171" s="237" t="s">
        <v>170</v>
      </c>
      <c r="AD171" s="239">
        <v>0</v>
      </c>
      <c r="AE171" s="237" t="s">
        <v>170</v>
      </c>
    </row>
    <row r="172" spans="2:31" s="41" customFormat="1" ht="12.75">
      <c r="B172" s="236" t="s">
        <v>92</v>
      </c>
      <c r="C172" s="236" t="s">
        <v>79</v>
      </c>
      <c r="D172" s="242">
        <v>0</v>
      </c>
      <c r="E172" s="240" t="s">
        <v>170</v>
      </c>
      <c r="F172" s="242">
        <v>0</v>
      </c>
      <c r="G172" s="240" t="s">
        <v>170</v>
      </c>
      <c r="H172" s="242">
        <v>0</v>
      </c>
      <c r="I172" s="240" t="s">
        <v>170</v>
      </c>
      <c r="J172" s="242">
        <v>0</v>
      </c>
      <c r="K172" s="240" t="s">
        <v>170</v>
      </c>
      <c r="L172" s="242">
        <v>0</v>
      </c>
      <c r="M172" s="240" t="s">
        <v>170</v>
      </c>
      <c r="N172" s="242">
        <v>0</v>
      </c>
      <c r="O172" s="240" t="s">
        <v>170</v>
      </c>
      <c r="P172" s="242">
        <v>0</v>
      </c>
      <c r="Q172" s="240" t="s">
        <v>170</v>
      </c>
      <c r="R172" s="242">
        <v>0</v>
      </c>
      <c r="S172" s="240" t="s">
        <v>170</v>
      </c>
      <c r="T172" s="242">
        <v>0</v>
      </c>
      <c r="U172" s="240" t="s">
        <v>170</v>
      </c>
      <c r="V172" s="242">
        <v>0</v>
      </c>
      <c r="W172" s="240" t="s">
        <v>170</v>
      </c>
      <c r="X172" s="242">
        <v>0</v>
      </c>
      <c r="Y172" s="240" t="s">
        <v>170</v>
      </c>
      <c r="Z172" s="242">
        <v>0</v>
      </c>
      <c r="AA172" s="240" t="s">
        <v>170</v>
      </c>
      <c r="AB172" s="242">
        <v>0</v>
      </c>
      <c r="AC172" s="240" t="s">
        <v>170</v>
      </c>
      <c r="AD172" s="242">
        <v>0</v>
      </c>
      <c r="AE172" s="240" t="s">
        <v>170</v>
      </c>
    </row>
    <row r="173" spans="2:31" s="41" customFormat="1" ht="12.75">
      <c r="B173" s="236" t="s">
        <v>92</v>
      </c>
      <c r="C173" s="236" t="s">
        <v>78</v>
      </c>
      <c r="D173" s="238">
        <v>2540.37</v>
      </c>
      <c r="E173" s="237" t="s">
        <v>170</v>
      </c>
      <c r="F173" s="238">
        <v>1996.64</v>
      </c>
      <c r="G173" s="237" t="s">
        <v>170</v>
      </c>
      <c r="H173" s="238">
        <v>2292.81</v>
      </c>
      <c r="I173" s="237" t="s">
        <v>170</v>
      </c>
      <c r="J173" s="238">
        <v>2098.59</v>
      </c>
      <c r="K173" s="237" t="s">
        <v>170</v>
      </c>
      <c r="L173" s="238">
        <v>2240.04</v>
      </c>
      <c r="M173" s="237" t="s">
        <v>170</v>
      </c>
      <c r="N173" s="238">
        <v>1904.74</v>
      </c>
      <c r="O173" s="237" t="s">
        <v>170</v>
      </c>
      <c r="P173" s="238">
        <v>1610.45</v>
      </c>
      <c r="Q173" s="237" t="s">
        <v>170</v>
      </c>
      <c r="R173" s="238">
        <v>1512.66</v>
      </c>
      <c r="S173" s="237" t="s">
        <v>170</v>
      </c>
      <c r="T173" s="238">
        <v>1306.51</v>
      </c>
      <c r="U173" s="237" t="s">
        <v>170</v>
      </c>
      <c r="V173" s="238">
        <v>1205.98</v>
      </c>
      <c r="W173" s="237" t="s">
        <v>170</v>
      </c>
      <c r="X173" s="238">
        <v>1233.62</v>
      </c>
      <c r="Y173" s="237" t="s">
        <v>170</v>
      </c>
      <c r="Z173" s="238">
        <v>1178.05</v>
      </c>
      <c r="AA173" s="237" t="s">
        <v>170</v>
      </c>
      <c r="AB173" s="238">
        <v>1350.25</v>
      </c>
      <c r="AC173" s="237" t="s">
        <v>170</v>
      </c>
      <c r="AD173" s="238">
        <v>1340.95</v>
      </c>
      <c r="AE173" s="237" t="s">
        <v>170</v>
      </c>
    </row>
    <row r="174" spans="2:31" s="41" customFormat="1" ht="12.75">
      <c r="B174" s="236" t="s">
        <v>92</v>
      </c>
      <c r="C174" s="236" t="s">
        <v>77</v>
      </c>
      <c r="D174" s="242">
        <v>3498.2</v>
      </c>
      <c r="E174" s="240" t="s">
        <v>170</v>
      </c>
      <c r="F174" s="241">
        <v>3312.75</v>
      </c>
      <c r="G174" s="240" t="s">
        <v>170</v>
      </c>
      <c r="H174" s="241">
        <v>4199.93</v>
      </c>
      <c r="I174" s="240" t="s">
        <v>170</v>
      </c>
      <c r="J174" s="241">
        <v>4261.41</v>
      </c>
      <c r="K174" s="240" t="s">
        <v>170</v>
      </c>
      <c r="L174" s="241">
        <v>4888.46</v>
      </c>
      <c r="M174" s="240" t="s">
        <v>170</v>
      </c>
      <c r="N174" s="241">
        <v>4776.19</v>
      </c>
      <c r="O174" s="240" t="s">
        <v>170</v>
      </c>
      <c r="P174" s="241">
        <v>4564.42</v>
      </c>
      <c r="Q174" s="240" t="s">
        <v>170</v>
      </c>
      <c r="R174" s="241">
        <v>4069.51</v>
      </c>
      <c r="S174" s="240" t="s">
        <v>170</v>
      </c>
      <c r="T174" s="241">
        <v>3775.65</v>
      </c>
      <c r="U174" s="240" t="s">
        <v>170</v>
      </c>
      <c r="V174" s="241">
        <v>3842.52</v>
      </c>
      <c r="W174" s="240" t="s">
        <v>170</v>
      </c>
      <c r="X174" s="241">
        <v>4184.46</v>
      </c>
      <c r="Y174" s="240" t="s">
        <v>170</v>
      </c>
      <c r="Z174" s="242">
        <v>4214.1</v>
      </c>
      <c r="AA174" s="240" t="s">
        <v>170</v>
      </c>
      <c r="AB174" s="241">
        <v>4597.66</v>
      </c>
      <c r="AC174" s="240" t="s">
        <v>170</v>
      </c>
      <c r="AD174" s="241">
        <v>3590.26</v>
      </c>
      <c r="AE174" s="240" t="s">
        <v>170</v>
      </c>
    </row>
    <row r="175" spans="2:31" s="41" customFormat="1" ht="12.75">
      <c r="B175" s="236" t="s">
        <v>92</v>
      </c>
      <c r="C175" s="236" t="s">
        <v>76</v>
      </c>
      <c r="D175" s="238">
        <v>15121.99</v>
      </c>
      <c r="E175" s="237" t="s">
        <v>170</v>
      </c>
      <c r="F175" s="238">
        <v>13970.56</v>
      </c>
      <c r="G175" s="237" t="s">
        <v>170</v>
      </c>
      <c r="H175" s="238">
        <v>15729.07</v>
      </c>
      <c r="I175" s="237" t="s">
        <v>170</v>
      </c>
      <c r="J175" s="239">
        <v>15214.5</v>
      </c>
      <c r="K175" s="237" t="s">
        <v>170</v>
      </c>
      <c r="L175" s="238">
        <v>14866.33</v>
      </c>
      <c r="M175" s="237" t="s">
        <v>170</v>
      </c>
      <c r="N175" s="238">
        <v>18130.03</v>
      </c>
      <c r="O175" s="237" t="s">
        <v>170</v>
      </c>
      <c r="P175" s="238">
        <v>13556.56</v>
      </c>
      <c r="Q175" s="237" t="s">
        <v>170</v>
      </c>
      <c r="R175" s="238">
        <v>11702.06</v>
      </c>
      <c r="S175" s="237" t="s">
        <v>170</v>
      </c>
      <c r="T175" s="238">
        <v>14365.89</v>
      </c>
      <c r="U175" s="237" t="s">
        <v>170</v>
      </c>
      <c r="V175" s="238">
        <v>12580.43</v>
      </c>
      <c r="W175" s="237" t="s">
        <v>170</v>
      </c>
      <c r="X175" s="238">
        <v>12845.02</v>
      </c>
      <c r="Y175" s="237" t="s">
        <v>170</v>
      </c>
      <c r="Z175" s="238">
        <v>13726.41</v>
      </c>
      <c r="AA175" s="237" t="s">
        <v>176</v>
      </c>
      <c r="AB175" s="238">
        <v>15358.29</v>
      </c>
      <c r="AC175" s="237" t="s">
        <v>170</v>
      </c>
      <c r="AD175" s="238">
        <v>10877.19</v>
      </c>
      <c r="AE175" s="237" t="s">
        <v>170</v>
      </c>
    </row>
    <row r="176" spans="2:31" s="41" customFormat="1" ht="12.75">
      <c r="B176" s="236" t="s">
        <v>92</v>
      </c>
      <c r="C176" s="236" t="s">
        <v>75</v>
      </c>
      <c r="D176" s="241">
        <v>2182.52</v>
      </c>
      <c r="E176" s="240" t="s">
        <v>170</v>
      </c>
      <c r="F176" s="241">
        <v>2067.82</v>
      </c>
      <c r="G176" s="240" t="s">
        <v>170</v>
      </c>
      <c r="H176" s="241">
        <v>1733.66</v>
      </c>
      <c r="I176" s="240" t="s">
        <v>170</v>
      </c>
      <c r="J176" s="241">
        <v>1297.59</v>
      </c>
      <c r="K176" s="240" t="s">
        <v>170</v>
      </c>
      <c r="L176" s="241">
        <v>1874.37</v>
      </c>
      <c r="M176" s="240" t="s">
        <v>170</v>
      </c>
      <c r="N176" s="241">
        <v>2046.97</v>
      </c>
      <c r="O176" s="240" t="s">
        <v>170</v>
      </c>
      <c r="P176" s="241">
        <v>1709.15</v>
      </c>
      <c r="Q176" s="240" t="s">
        <v>170</v>
      </c>
      <c r="R176" s="241">
        <v>2154.47</v>
      </c>
      <c r="S176" s="240" t="s">
        <v>170</v>
      </c>
      <c r="T176" s="241">
        <v>1559.64</v>
      </c>
      <c r="U176" s="240" t="s">
        <v>170</v>
      </c>
      <c r="V176" s="241">
        <v>2147.28</v>
      </c>
      <c r="W176" s="240" t="s">
        <v>170</v>
      </c>
      <c r="X176" s="241">
        <v>2298.32</v>
      </c>
      <c r="Y176" s="240" t="s">
        <v>170</v>
      </c>
      <c r="Z176" s="242">
        <v>2430.6</v>
      </c>
      <c r="AA176" s="240" t="s">
        <v>170</v>
      </c>
      <c r="AB176" s="241">
        <v>2242.12</v>
      </c>
      <c r="AC176" s="240" t="s">
        <v>170</v>
      </c>
      <c r="AD176" s="241">
        <v>1641.89</v>
      </c>
      <c r="AE176" s="240" t="s">
        <v>170</v>
      </c>
    </row>
    <row r="177" spans="2:31" s="41" customFormat="1" ht="12.75">
      <c r="B177" s="236" t="s">
        <v>92</v>
      </c>
      <c r="C177" s="236" t="s">
        <v>74</v>
      </c>
      <c r="D177" s="239">
        <v>7786.1</v>
      </c>
      <c r="E177" s="237" t="s">
        <v>170</v>
      </c>
      <c r="F177" s="238">
        <v>8508.36</v>
      </c>
      <c r="G177" s="237" t="s">
        <v>170</v>
      </c>
      <c r="H177" s="238">
        <v>9639.19</v>
      </c>
      <c r="I177" s="237" t="s">
        <v>170</v>
      </c>
      <c r="J177" s="238">
        <v>7796.94</v>
      </c>
      <c r="K177" s="237" t="s">
        <v>170</v>
      </c>
      <c r="L177" s="238">
        <v>7946.46</v>
      </c>
      <c r="M177" s="237" t="s">
        <v>170</v>
      </c>
      <c r="N177" s="238">
        <v>9278.02</v>
      </c>
      <c r="O177" s="237" t="s">
        <v>170</v>
      </c>
      <c r="P177" s="238">
        <v>6612.99</v>
      </c>
      <c r="Q177" s="237" t="s">
        <v>170</v>
      </c>
      <c r="R177" s="238">
        <v>6861.77</v>
      </c>
      <c r="S177" s="237" t="s">
        <v>170</v>
      </c>
      <c r="T177" s="238">
        <v>6068.19</v>
      </c>
      <c r="U177" s="237" t="s">
        <v>170</v>
      </c>
      <c r="V177" s="238">
        <v>6199.15</v>
      </c>
      <c r="W177" s="237" t="s">
        <v>170</v>
      </c>
      <c r="X177" s="238">
        <v>6279.12</v>
      </c>
      <c r="Y177" s="237" t="s">
        <v>170</v>
      </c>
      <c r="Z177" s="238">
        <v>6793.13</v>
      </c>
      <c r="AA177" s="237" t="s">
        <v>170</v>
      </c>
      <c r="AB177" s="238">
        <v>6079.96</v>
      </c>
      <c r="AC177" s="237" t="s">
        <v>170</v>
      </c>
      <c r="AD177" s="238">
        <v>4697.17</v>
      </c>
      <c r="AE177" s="237" t="s">
        <v>170</v>
      </c>
    </row>
    <row r="178" spans="2:31" s="41" customFormat="1" ht="12.75">
      <c r="B178" s="236" t="s">
        <v>92</v>
      </c>
      <c r="C178" s="236" t="s">
        <v>73</v>
      </c>
      <c r="D178" s="242">
        <v>0</v>
      </c>
      <c r="E178" s="240" t="s">
        <v>171</v>
      </c>
      <c r="F178" s="242">
        <v>0</v>
      </c>
      <c r="G178" s="240" t="s">
        <v>171</v>
      </c>
      <c r="H178" s="242">
        <v>0</v>
      </c>
      <c r="I178" s="240" t="s">
        <v>171</v>
      </c>
      <c r="J178" s="242">
        <v>0</v>
      </c>
      <c r="K178" s="240" t="s">
        <v>171</v>
      </c>
      <c r="L178" s="242">
        <v>0</v>
      </c>
      <c r="M178" s="240" t="s">
        <v>171</v>
      </c>
      <c r="N178" s="242">
        <v>0</v>
      </c>
      <c r="O178" s="240" t="s">
        <v>171</v>
      </c>
      <c r="P178" s="242">
        <v>0</v>
      </c>
      <c r="Q178" s="240" t="s">
        <v>171</v>
      </c>
      <c r="R178" s="242">
        <v>0</v>
      </c>
      <c r="S178" s="240" t="s">
        <v>171</v>
      </c>
      <c r="T178" s="242">
        <v>0</v>
      </c>
      <c r="U178" s="240" t="s">
        <v>171</v>
      </c>
      <c r="V178" s="242">
        <v>0</v>
      </c>
      <c r="W178" s="240" t="s">
        <v>171</v>
      </c>
      <c r="X178" s="242">
        <v>0</v>
      </c>
      <c r="Y178" s="240" t="s">
        <v>171</v>
      </c>
      <c r="Z178" s="242">
        <v>0</v>
      </c>
      <c r="AA178" s="240" t="s">
        <v>171</v>
      </c>
      <c r="AB178" s="242">
        <v>0</v>
      </c>
      <c r="AC178" s="240" t="s">
        <v>171</v>
      </c>
      <c r="AD178" s="242">
        <v>0</v>
      </c>
      <c r="AE178" s="240" t="s">
        <v>171</v>
      </c>
    </row>
    <row r="179" spans="2:31" s="41" customFormat="1" ht="12.75">
      <c r="B179" s="236" t="s">
        <v>92</v>
      </c>
      <c r="C179" s="236" t="s">
        <v>72</v>
      </c>
      <c r="D179" s="239">
        <v>0</v>
      </c>
      <c r="E179" s="237" t="s">
        <v>170</v>
      </c>
      <c r="F179" s="239">
        <v>0</v>
      </c>
      <c r="G179" s="237" t="s">
        <v>170</v>
      </c>
      <c r="H179" s="239">
        <v>0</v>
      </c>
      <c r="I179" s="237" t="s">
        <v>170</v>
      </c>
      <c r="J179" s="239">
        <v>0</v>
      </c>
      <c r="K179" s="237" t="s">
        <v>170</v>
      </c>
      <c r="L179" s="239">
        <v>0</v>
      </c>
      <c r="M179" s="237" t="s">
        <v>170</v>
      </c>
      <c r="N179" s="239">
        <v>0</v>
      </c>
      <c r="O179" s="237" t="s">
        <v>170</v>
      </c>
      <c r="P179" s="239">
        <v>0</v>
      </c>
      <c r="Q179" s="237" t="s">
        <v>170</v>
      </c>
      <c r="R179" s="239">
        <v>0</v>
      </c>
      <c r="S179" s="237" t="s">
        <v>170</v>
      </c>
      <c r="T179" s="239">
        <v>0</v>
      </c>
      <c r="U179" s="237" t="s">
        <v>170</v>
      </c>
      <c r="V179" s="239">
        <v>0</v>
      </c>
      <c r="W179" s="237" t="s">
        <v>170</v>
      </c>
      <c r="X179" s="239">
        <v>0</v>
      </c>
      <c r="Y179" s="237" t="s">
        <v>170</v>
      </c>
      <c r="Z179" s="239">
        <v>0</v>
      </c>
      <c r="AA179" s="237" t="s">
        <v>170</v>
      </c>
      <c r="AB179" s="239">
        <v>0</v>
      </c>
      <c r="AC179" s="237" t="s">
        <v>170</v>
      </c>
      <c r="AD179" s="239">
        <v>0</v>
      </c>
      <c r="AE179" s="237" t="s">
        <v>170</v>
      </c>
    </row>
    <row r="180" spans="2:31" s="41" customFormat="1" ht="12.75">
      <c r="B180" s="236" t="s">
        <v>92</v>
      </c>
      <c r="C180" s="236" t="s">
        <v>71</v>
      </c>
      <c r="D180" s="242">
        <v>23.8</v>
      </c>
      <c r="E180" s="240" t="s">
        <v>170</v>
      </c>
      <c r="F180" s="242">
        <v>47.5</v>
      </c>
      <c r="G180" s="240" t="s">
        <v>170</v>
      </c>
      <c r="H180" s="242">
        <v>71.9</v>
      </c>
      <c r="I180" s="240" t="s">
        <v>170</v>
      </c>
      <c r="J180" s="242">
        <v>78.8</v>
      </c>
      <c r="K180" s="240" t="s">
        <v>170</v>
      </c>
      <c r="L180" s="242">
        <v>127.2</v>
      </c>
      <c r="M180" s="240" t="s">
        <v>170</v>
      </c>
      <c r="N180" s="242">
        <v>115</v>
      </c>
      <c r="O180" s="240" t="s">
        <v>170</v>
      </c>
      <c r="P180" s="241">
        <v>56.34</v>
      </c>
      <c r="Q180" s="240" t="s">
        <v>170</v>
      </c>
      <c r="R180" s="241">
        <v>86.23</v>
      </c>
      <c r="S180" s="240" t="s">
        <v>170</v>
      </c>
      <c r="T180" s="241">
        <v>56.97</v>
      </c>
      <c r="U180" s="240" t="s">
        <v>170</v>
      </c>
      <c r="V180" s="241">
        <v>87.59</v>
      </c>
      <c r="W180" s="240" t="s">
        <v>170</v>
      </c>
      <c r="X180" s="241">
        <v>97.97</v>
      </c>
      <c r="Y180" s="240" t="s">
        <v>170</v>
      </c>
      <c r="Z180" s="241">
        <v>141.69</v>
      </c>
      <c r="AA180" s="240" t="s">
        <v>170</v>
      </c>
      <c r="AB180" s="241">
        <v>104.68</v>
      </c>
      <c r="AC180" s="240" t="s">
        <v>170</v>
      </c>
      <c r="AD180" s="241">
        <v>99.79</v>
      </c>
      <c r="AE180" s="240" t="s">
        <v>170</v>
      </c>
    </row>
    <row r="181" spans="2:31" s="41" customFormat="1" ht="12.75">
      <c r="B181" s="236" t="s">
        <v>92</v>
      </c>
      <c r="C181" s="236" t="s">
        <v>70</v>
      </c>
      <c r="D181" s="238">
        <v>2.03</v>
      </c>
      <c r="E181" s="237" t="s">
        <v>170</v>
      </c>
      <c r="F181" s="238">
        <v>2.54</v>
      </c>
      <c r="G181" s="237" t="s">
        <v>170</v>
      </c>
      <c r="H181" s="239">
        <v>1.9</v>
      </c>
      <c r="I181" s="237" t="s">
        <v>170</v>
      </c>
      <c r="J181" s="238">
        <v>1.32</v>
      </c>
      <c r="K181" s="237" t="s">
        <v>170</v>
      </c>
      <c r="L181" s="238">
        <v>1.77</v>
      </c>
      <c r="M181" s="237" t="s">
        <v>170</v>
      </c>
      <c r="N181" s="238">
        <v>1.36</v>
      </c>
      <c r="O181" s="237" t="s">
        <v>170</v>
      </c>
      <c r="P181" s="238">
        <v>0.76</v>
      </c>
      <c r="Q181" s="237" t="s">
        <v>170</v>
      </c>
      <c r="R181" s="238">
        <v>0.68</v>
      </c>
      <c r="S181" s="237" t="s">
        <v>170</v>
      </c>
      <c r="T181" s="238">
        <v>0.57</v>
      </c>
      <c r="U181" s="237" t="s">
        <v>170</v>
      </c>
      <c r="V181" s="238">
        <v>0.46</v>
      </c>
      <c r="W181" s="237" t="s">
        <v>170</v>
      </c>
      <c r="X181" s="238">
        <v>0.66</v>
      </c>
      <c r="Y181" s="237" t="s">
        <v>170</v>
      </c>
      <c r="Z181" s="238">
        <v>0.66</v>
      </c>
      <c r="AA181" s="237" t="s">
        <v>170</v>
      </c>
      <c r="AB181" s="238">
        <v>0.46</v>
      </c>
      <c r="AC181" s="237" t="s">
        <v>170</v>
      </c>
      <c r="AD181" s="238">
        <v>0.91</v>
      </c>
      <c r="AE181" s="237" t="s">
        <v>170</v>
      </c>
    </row>
    <row r="182" spans="2:31" s="41" customFormat="1" ht="12.75">
      <c r="B182" s="236" t="s">
        <v>92</v>
      </c>
      <c r="C182" s="236" t="s">
        <v>69</v>
      </c>
      <c r="D182" s="241">
        <v>7440.86</v>
      </c>
      <c r="E182" s="240" t="s">
        <v>170</v>
      </c>
      <c r="F182" s="241">
        <v>6903.65</v>
      </c>
      <c r="G182" s="240" t="s">
        <v>170</v>
      </c>
      <c r="H182" s="241">
        <v>7899.51</v>
      </c>
      <c r="I182" s="240" t="s">
        <v>170</v>
      </c>
      <c r="J182" s="241">
        <v>4707.33</v>
      </c>
      <c r="K182" s="240" t="s">
        <v>170</v>
      </c>
      <c r="L182" s="241">
        <v>6677.87</v>
      </c>
      <c r="M182" s="240" t="s">
        <v>170</v>
      </c>
      <c r="N182" s="241">
        <v>9260.95</v>
      </c>
      <c r="O182" s="240" t="s">
        <v>170</v>
      </c>
      <c r="P182" s="241">
        <v>6594.22</v>
      </c>
      <c r="Q182" s="240" t="s">
        <v>170</v>
      </c>
      <c r="R182" s="241">
        <v>8679.16</v>
      </c>
      <c r="S182" s="240" t="s">
        <v>170</v>
      </c>
      <c r="T182" s="242">
        <v>6700</v>
      </c>
      <c r="U182" s="240" t="s">
        <v>170</v>
      </c>
      <c r="V182" s="241">
        <v>7930.56</v>
      </c>
      <c r="W182" s="240" t="s">
        <v>170</v>
      </c>
      <c r="X182" s="241">
        <v>8229.69</v>
      </c>
      <c r="Y182" s="240" t="s">
        <v>170</v>
      </c>
      <c r="Z182" s="241">
        <v>8365.43</v>
      </c>
      <c r="AA182" s="240" t="s">
        <v>170</v>
      </c>
      <c r="AB182" s="241">
        <v>6424.63</v>
      </c>
      <c r="AC182" s="240" t="s">
        <v>170</v>
      </c>
      <c r="AD182" s="242">
        <v>2765.6</v>
      </c>
      <c r="AE182" s="240" t="s">
        <v>170</v>
      </c>
    </row>
    <row r="183" spans="2:31" s="41" customFormat="1" ht="12.75">
      <c r="B183" s="236" t="s">
        <v>92</v>
      </c>
      <c r="C183" s="236" t="s">
        <v>68</v>
      </c>
      <c r="D183" s="239">
        <v>0</v>
      </c>
      <c r="E183" s="237" t="s">
        <v>170</v>
      </c>
      <c r="F183" s="239">
        <v>0</v>
      </c>
      <c r="G183" s="237" t="s">
        <v>170</v>
      </c>
      <c r="H183" s="239">
        <v>0</v>
      </c>
      <c r="I183" s="237" t="s">
        <v>170</v>
      </c>
      <c r="J183" s="239">
        <v>0</v>
      </c>
      <c r="K183" s="237" t="s">
        <v>170</v>
      </c>
      <c r="L183" s="239">
        <v>0</v>
      </c>
      <c r="M183" s="237" t="s">
        <v>170</v>
      </c>
      <c r="N183" s="239">
        <v>0</v>
      </c>
      <c r="O183" s="237" t="s">
        <v>170</v>
      </c>
      <c r="P183" s="239">
        <v>0</v>
      </c>
      <c r="Q183" s="237" t="s">
        <v>170</v>
      </c>
      <c r="R183" s="239">
        <v>0</v>
      </c>
      <c r="S183" s="237" t="s">
        <v>170</v>
      </c>
      <c r="T183" s="239">
        <v>0</v>
      </c>
      <c r="U183" s="237" t="s">
        <v>170</v>
      </c>
      <c r="V183" s="239">
        <v>0</v>
      </c>
      <c r="W183" s="237" t="s">
        <v>170</v>
      </c>
      <c r="X183" s="239">
        <v>0</v>
      </c>
      <c r="Y183" s="237" t="s">
        <v>170</v>
      </c>
      <c r="Z183" s="239">
        <v>0</v>
      </c>
      <c r="AA183" s="237" t="s">
        <v>170</v>
      </c>
      <c r="AB183" s="239">
        <v>0</v>
      </c>
      <c r="AC183" s="237" t="s">
        <v>170</v>
      </c>
      <c r="AD183" s="239">
        <v>0</v>
      </c>
      <c r="AE183" s="237" t="s">
        <v>170</v>
      </c>
    </row>
    <row r="184" spans="2:31" s="41" customFormat="1" ht="12.75">
      <c r="B184" s="236" t="s">
        <v>92</v>
      </c>
      <c r="C184" s="236" t="s">
        <v>67</v>
      </c>
      <c r="D184" s="242">
        <v>185.1</v>
      </c>
      <c r="E184" s="240" t="s">
        <v>170</v>
      </c>
      <c r="F184" s="241">
        <v>189.38</v>
      </c>
      <c r="G184" s="240" t="s">
        <v>170</v>
      </c>
      <c r="H184" s="241">
        <v>194.98</v>
      </c>
      <c r="I184" s="240" t="s">
        <v>170</v>
      </c>
      <c r="J184" s="241">
        <v>197.82</v>
      </c>
      <c r="K184" s="240" t="s">
        <v>170</v>
      </c>
      <c r="L184" s="241">
        <v>196.22</v>
      </c>
      <c r="M184" s="240" t="s">
        <v>170</v>
      </c>
      <c r="N184" s="241">
        <v>190.69</v>
      </c>
      <c r="O184" s="240" t="s">
        <v>170</v>
      </c>
      <c r="P184" s="241">
        <v>131.21</v>
      </c>
      <c r="Q184" s="240" t="s">
        <v>170</v>
      </c>
      <c r="R184" s="242">
        <v>107.8</v>
      </c>
      <c r="S184" s="240" t="s">
        <v>170</v>
      </c>
      <c r="T184" s="241">
        <v>131.73</v>
      </c>
      <c r="U184" s="240" t="s">
        <v>170</v>
      </c>
      <c r="V184" s="241">
        <v>89.28</v>
      </c>
      <c r="W184" s="240" t="s">
        <v>170</v>
      </c>
      <c r="X184" s="242">
        <v>148.3</v>
      </c>
      <c r="Y184" s="240" t="s">
        <v>170</v>
      </c>
      <c r="Z184" s="241">
        <v>165.79</v>
      </c>
      <c r="AA184" s="240" t="s">
        <v>170</v>
      </c>
      <c r="AB184" s="241">
        <v>171.42</v>
      </c>
      <c r="AC184" s="240" t="s">
        <v>170</v>
      </c>
      <c r="AD184" s="242">
        <v>176.9</v>
      </c>
      <c r="AE184" s="240" t="s">
        <v>170</v>
      </c>
    </row>
    <row r="185" spans="2:31" s="41" customFormat="1" ht="12.75">
      <c r="B185" s="236" t="s">
        <v>92</v>
      </c>
      <c r="C185" s="236" t="s">
        <v>66</v>
      </c>
      <c r="D185" s="239">
        <v>1890.5</v>
      </c>
      <c r="E185" s="237" t="s">
        <v>170</v>
      </c>
      <c r="F185" s="238">
        <v>1955.99</v>
      </c>
      <c r="G185" s="237" t="s">
        <v>170</v>
      </c>
      <c r="H185" s="238">
        <v>2453.13</v>
      </c>
      <c r="I185" s="237" t="s">
        <v>170</v>
      </c>
      <c r="J185" s="238">
        <v>2351.37</v>
      </c>
      <c r="K185" s="237" t="s">
        <v>170</v>
      </c>
      <c r="L185" s="238">
        <v>1639.02</v>
      </c>
      <c r="M185" s="237" t="s">
        <v>170</v>
      </c>
      <c r="N185" s="238">
        <v>2334.39</v>
      </c>
      <c r="O185" s="237" t="s">
        <v>170</v>
      </c>
      <c r="P185" s="238">
        <v>1637.91</v>
      </c>
      <c r="Q185" s="237" t="s">
        <v>170</v>
      </c>
      <c r="R185" s="238">
        <v>2179.59</v>
      </c>
      <c r="S185" s="237" t="s">
        <v>170</v>
      </c>
      <c r="T185" s="238">
        <v>2075.98</v>
      </c>
      <c r="U185" s="237" t="s">
        <v>170</v>
      </c>
      <c r="V185" s="238">
        <v>2130.34</v>
      </c>
      <c r="W185" s="237" t="s">
        <v>170</v>
      </c>
      <c r="X185" s="238">
        <v>2298.88</v>
      </c>
      <c r="Y185" s="237" t="s">
        <v>170</v>
      </c>
      <c r="Z185" s="238">
        <v>2411.93</v>
      </c>
      <c r="AA185" s="237" t="s">
        <v>170</v>
      </c>
      <c r="AB185" s="239">
        <v>2434.9</v>
      </c>
      <c r="AC185" s="237" t="s">
        <v>170</v>
      </c>
      <c r="AD185" s="238">
        <v>2113.96</v>
      </c>
      <c r="AE185" s="237" t="s">
        <v>170</v>
      </c>
    </row>
    <row r="186" spans="2:31" s="41" customFormat="1" ht="12.75">
      <c r="B186" s="236" t="s">
        <v>92</v>
      </c>
      <c r="C186" s="236" t="s">
        <v>65</v>
      </c>
      <c r="D186" s="241">
        <v>1686.76</v>
      </c>
      <c r="E186" s="240" t="s">
        <v>170</v>
      </c>
      <c r="F186" s="241">
        <v>1959.61</v>
      </c>
      <c r="G186" s="240" t="s">
        <v>170</v>
      </c>
      <c r="H186" s="241">
        <v>2350.38</v>
      </c>
      <c r="I186" s="240" t="s">
        <v>170</v>
      </c>
      <c r="J186" s="242">
        <v>3926.2</v>
      </c>
      <c r="K186" s="240" t="s">
        <v>170</v>
      </c>
      <c r="L186" s="241">
        <v>3969.24</v>
      </c>
      <c r="M186" s="240" t="s">
        <v>170</v>
      </c>
      <c r="N186" s="241">
        <v>4387.86</v>
      </c>
      <c r="O186" s="240" t="s">
        <v>170</v>
      </c>
      <c r="P186" s="241">
        <v>3097.48</v>
      </c>
      <c r="Q186" s="240" t="s">
        <v>170</v>
      </c>
      <c r="R186" s="242">
        <v>4262.1</v>
      </c>
      <c r="S186" s="240" t="s">
        <v>170</v>
      </c>
      <c r="T186" s="241">
        <v>3946.77</v>
      </c>
      <c r="U186" s="240" t="s">
        <v>170</v>
      </c>
      <c r="V186" s="241">
        <v>3792.14</v>
      </c>
      <c r="W186" s="240" t="s">
        <v>170</v>
      </c>
      <c r="X186" s="241">
        <v>3664.55</v>
      </c>
      <c r="Y186" s="240" t="s">
        <v>170</v>
      </c>
      <c r="Z186" s="241">
        <v>6694.37</v>
      </c>
      <c r="AA186" s="240" t="s">
        <v>170</v>
      </c>
      <c r="AB186" s="241">
        <v>7321.91</v>
      </c>
      <c r="AC186" s="240" t="s">
        <v>170</v>
      </c>
      <c r="AD186" s="241">
        <v>8344.89</v>
      </c>
      <c r="AE186" s="240" t="s">
        <v>170</v>
      </c>
    </row>
    <row r="187" spans="2:31" s="41" customFormat="1" ht="12.75">
      <c r="B187" s="236" t="s">
        <v>92</v>
      </c>
      <c r="C187" s="236" t="s">
        <v>64</v>
      </c>
      <c r="D187" s="238">
        <v>634.07</v>
      </c>
      <c r="E187" s="237" t="s">
        <v>170</v>
      </c>
      <c r="F187" s="238">
        <v>626.22</v>
      </c>
      <c r="G187" s="237" t="s">
        <v>170</v>
      </c>
      <c r="H187" s="238">
        <v>810.27</v>
      </c>
      <c r="I187" s="237" t="s">
        <v>170</v>
      </c>
      <c r="J187" s="238">
        <v>848.66</v>
      </c>
      <c r="K187" s="237" t="s">
        <v>170</v>
      </c>
      <c r="L187" s="238">
        <v>929.54</v>
      </c>
      <c r="M187" s="237" t="s">
        <v>170</v>
      </c>
      <c r="N187" s="238">
        <v>896.99</v>
      </c>
      <c r="O187" s="237" t="s">
        <v>170</v>
      </c>
      <c r="P187" s="238">
        <v>827.54</v>
      </c>
      <c r="Q187" s="237" t="s">
        <v>170</v>
      </c>
      <c r="R187" s="238">
        <v>710.63</v>
      </c>
      <c r="S187" s="237" t="s">
        <v>170</v>
      </c>
      <c r="T187" s="238">
        <v>745.12</v>
      </c>
      <c r="U187" s="237" t="s">
        <v>170</v>
      </c>
      <c r="V187" s="238">
        <v>713.86</v>
      </c>
      <c r="W187" s="237" t="s">
        <v>170</v>
      </c>
      <c r="X187" s="238">
        <v>755.13</v>
      </c>
      <c r="Y187" s="237" t="s">
        <v>170</v>
      </c>
      <c r="Z187" s="238">
        <v>682.09</v>
      </c>
      <c r="AA187" s="237" t="s">
        <v>170</v>
      </c>
      <c r="AB187" s="238">
        <v>752.49</v>
      </c>
      <c r="AC187" s="237" t="s">
        <v>170</v>
      </c>
      <c r="AD187" s="238">
        <v>717.99</v>
      </c>
      <c r="AE187" s="237" t="s">
        <v>170</v>
      </c>
    </row>
    <row r="188" spans="2:31" s="41" customFormat="1" ht="12.75">
      <c r="B188" s="236" t="s">
        <v>92</v>
      </c>
      <c r="C188" s="236" t="s">
        <v>63</v>
      </c>
      <c r="D188" s="241">
        <v>7973.26</v>
      </c>
      <c r="E188" s="240" t="s">
        <v>170</v>
      </c>
      <c r="F188" s="241">
        <v>9042.03</v>
      </c>
      <c r="G188" s="240" t="s">
        <v>170</v>
      </c>
      <c r="H188" s="241">
        <v>11717.59</v>
      </c>
      <c r="I188" s="240" t="s">
        <v>170</v>
      </c>
      <c r="J188" s="241">
        <v>5953.35</v>
      </c>
      <c r="K188" s="240" t="s">
        <v>170</v>
      </c>
      <c r="L188" s="242">
        <v>11305.1</v>
      </c>
      <c r="M188" s="240" t="s">
        <v>170</v>
      </c>
      <c r="N188" s="241">
        <v>11988.55</v>
      </c>
      <c r="O188" s="240" t="s">
        <v>170</v>
      </c>
      <c r="P188" s="242">
        <v>9021.4</v>
      </c>
      <c r="Q188" s="240" t="s">
        <v>170</v>
      </c>
      <c r="R188" s="241">
        <v>10746.39</v>
      </c>
      <c r="S188" s="240" t="s">
        <v>170</v>
      </c>
      <c r="T188" s="242">
        <v>14326.1</v>
      </c>
      <c r="U188" s="240" t="s">
        <v>170</v>
      </c>
      <c r="V188" s="241">
        <v>18663.94</v>
      </c>
      <c r="W188" s="240" t="s">
        <v>170</v>
      </c>
      <c r="X188" s="241">
        <v>17432.22</v>
      </c>
      <c r="Y188" s="240" t="s">
        <v>170</v>
      </c>
      <c r="Z188" s="241">
        <v>10096.69</v>
      </c>
      <c r="AA188" s="240" t="s">
        <v>170</v>
      </c>
      <c r="AB188" s="241">
        <v>14820.69</v>
      </c>
      <c r="AC188" s="240" t="s">
        <v>170</v>
      </c>
      <c r="AD188" s="241">
        <v>8037.13</v>
      </c>
      <c r="AE188" s="240" t="s">
        <v>170</v>
      </c>
    </row>
    <row r="189" spans="2:31" s="41" customFormat="1" ht="12.75">
      <c r="B189" s="236" t="s">
        <v>92</v>
      </c>
      <c r="C189" s="236" t="s">
        <v>62</v>
      </c>
      <c r="D189" s="239">
        <v>302.6</v>
      </c>
      <c r="E189" s="237" t="s">
        <v>170</v>
      </c>
      <c r="F189" s="238">
        <v>311.12</v>
      </c>
      <c r="G189" s="237" t="s">
        <v>170</v>
      </c>
      <c r="H189" s="238">
        <v>349.03</v>
      </c>
      <c r="I189" s="237" t="s">
        <v>170</v>
      </c>
      <c r="J189" s="238">
        <v>277.36</v>
      </c>
      <c r="K189" s="237" t="s">
        <v>170</v>
      </c>
      <c r="L189" s="238">
        <v>226.63</v>
      </c>
      <c r="M189" s="237" t="s">
        <v>170</v>
      </c>
      <c r="N189" s="238">
        <v>350.73</v>
      </c>
      <c r="O189" s="237" t="s">
        <v>170</v>
      </c>
      <c r="P189" s="238">
        <v>338.71</v>
      </c>
      <c r="Q189" s="237" t="s">
        <v>170</v>
      </c>
      <c r="R189" s="238">
        <v>346.21</v>
      </c>
      <c r="S189" s="237" t="s">
        <v>170</v>
      </c>
      <c r="T189" s="238">
        <v>272.18</v>
      </c>
      <c r="U189" s="237" t="s">
        <v>170</v>
      </c>
      <c r="V189" s="238">
        <v>350.49</v>
      </c>
      <c r="W189" s="237" t="s">
        <v>170</v>
      </c>
      <c r="X189" s="238">
        <v>360.36</v>
      </c>
      <c r="Y189" s="237" t="s">
        <v>170</v>
      </c>
      <c r="Z189" s="238">
        <v>429.85</v>
      </c>
      <c r="AA189" s="237" t="s">
        <v>170</v>
      </c>
      <c r="AB189" s="238">
        <v>388.83</v>
      </c>
      <c r="AC189" s="237" t="s">
        <v>170</v>
      </c>
      <c r="AD189" s="238">
        <v>277.82</v>
      </c>
      <c r="AE189" s="237" t="s">
        <v>170</v>
      </c>
    </row>
    <row r="190" spans="2:31" s="41" customFormat="1" ht="12.75">
      <c r="B190" s="236" t="s">
        <v>92</v>
      </c>
      <c r="C190" s="236" t="s">
        <v>61</v>
      </c>
      <c r="D190" s="242">
        <v>988.1</v>
      </c>
      <c r="E190" s="240" t="s">
        <v>170</v>
      </c>
      <c r="F190" s="241">
        <v>921.31</v>
      </c>
      <c r="G190" s="240" t="s">
        <v>170</v>
      </c>
      <c r="H190" s="242">
        <v>1444.4</v>
      </c>
      <c r="I190" s="240" t="s">
        <v>170</v>
      </c>
      <c r="J190" s="241">
        <v>1170.35</v>
      </c>
      <c r="K190" s="240" t="s">
        <v>170</v>
      </c>
      <c r="L190" s="241">
        <v>1123.31</v>
      </c>
      <c r="M190" s="240" t="s">
        <v>170</v>
      </c>
      <c r="N190" s="241">
        <v>1814.11</v>
      </c>
      <c r="O190" s="240" t="s">
        <v>170</v>
      </c>
      <c r="P190" s="241">
        <v>929.23</v>
      </c>
      <c r="Q190" s="240" t="s">
        <v>170</v>
      </c>
      <c r="R190" s="241">
        <v>1710.18</v>
      </c>
      <c r="S190" s="240" t="s">
        <v>170</v>
      </c>
      <c r="T190" s="241">
        <v>1053.79</v>
      </c>
      <c r="U190" s="240" t="s">
        <v>170</v>
      </c>
      <c r="V190" s="241">
        <v>1498.21</v>
      </c>
      <c r="W190" s="240" t="s">
        <v>170</v>
      </c>
      <c r="X190" s="241">
        <v>1444.81</v>
      </c>
      <c r="Y190" s="240" t="s">
        <v>170</v>
      </c>
      <c r="Z190" s="241">
        <v>1642.67</v>
      </c>
      <c r="AA190" s="240" t="s">
        <v>170</v>
      </c>
      <c r="AB190" s="241">
        <v>1579.12</v>
      </c>
      <c r="AC190" s="240" t="s">
        <v>170</v>
      </c>
      <c r="AD190" s="242">
        <v>683.7</v>
      </c>
      <c r="AE190" s="240" t="s">
        <v>170</v>
      </c>
    </row>
    <row r="191" spans="2:31" s="41" customFormat="1" ht="12.75">
      <c r="B191" s="236" t="s">
        <v>92</v>
      </c>
      <c r="C191" s="236" t="s">
        <v>60</v>
      </c>
      <c r="D191" s="239">
        <v>0</v>
      </c>
      <c r="E191" s="237" t="s">
        <v>171</v>
      </c>
      <c r="F191" s="239">
        <v>0</v>
      </c>
      <c r="G191" s="237" t="s">
        <v>170</v>
      </c>
      <c r="H191" s="239">
        <v>0</v>
      </c>
      <c r="I191" s="237" t="s">
        <v>170</v>
      </c>
      <c r="J191" s="239">
        <v>0</v>
      </c>
      <c r="K191" s="237" t="s">
        <v>170</v>
      </c>
      <c r="L191" s="239">
        <v>0</v>
      </c>
      <c r="M191" s="237" t="s">
        <v>170</v>
      </c>
      <c r="N191" s="239">
        <v>0</v>
      </c>
      <c r="O191" s="237" t="s">
        <v>170</v>
      </c>
      <c r="P191" s="239">
        <v>0</v>
      </c>
      <c r="Q191" s="237" t="s">
        <v>171</v>
      </c>
      <c r="R191" s="239">
        <v>0</v>
      </c>
      <c r="S191" s="237" t="s">
        <v>171</v>
      </c>
      <c r="T191" s="239">
        <v>0</v>
      </c>
      <c r="U191" s="237" t="s">
        <v>171</v>
      </c>
      <c r="V191" s="239">
        <v>0</v>
      </c>
      <c r="W191" s="237" t="s">
        <v>171</v>
      </c>
      <c r="X191" s="239">
        <v>0</v>
      </c>
      <c r="Y191" s="237" t="s">
        <v>171</v>
      </c>
      <c r="Z191" s="239">
        <v>0</v>
      </c>
      <c r="AA191" s="237" t="s">
        <v>170</v>
      </c>
      <c r="AB191" s="239">
        <v>0</v>
      </c>
      <c r="AC191" s="237" t="s">
        <v>170</v>
      </c>
      <c r="AD191" s="239">
        <v>0</v>
      </c>
      <c r="AE191" s="237" t="s">
        <v>170</v>
      </c>
    </row>
    <row r="192" spans="2:31" s="41" customFormat="1" ht="12.75">
      <c r="B192" s="236" t="s">
        <v>92</v>
      </c>
      <c r="C192" s="236" t="s">
        <v>59</v>
      </c>
      <c r="D192" s="242">
        <v>8.3</v>
      </c>
      <c r="E192" s="240" t="s">
        <v>170</v>
      </c>
      <c r="F192" s="242">
        <v>7.5</v>
      </c>
      <c r="G192" s="240" t="s">
        <v>170</v>
      </c>
      <c r="H192" s="242">
        <v>16</v>
      </c>
      <c r="I192" s="240" t="s">
        <v>170</v>
      </c>
      <c r="J192" s="242">
        <v>14.6</v>
      </c>
      <c r="K192" s="240" t="s">
        <v>170</v>
      </c>
      <c r="L192" s="242">
        <v>7.4</v>
      </c>
      <c r="M192" s="240" t="s">
        <v>170</v>
      </c>
      <c r="N192" s="242">
        <v>7.1</v>
      </c>
      <c r="O192" s="240" t="s">
        <v>170</v>
      </c>
      <c r="P192" s="242">
        <v>6.4</v>
      </c>
      <c r="Q192" s="240" t="s">
        <v>170</v>
      </c>
      <c r="R192" s="242">
        <v>13.8</v>
      </c>
      <c r="S192" s="240" t="s">
        <v>170</v>
      </c>
      <c r="T192" s="242">
        <v>8.8</v>
      </c>
      <c r="U192" s="240" t="s">
        <v>170</v>
      </c>
      <c r="V192" s="242">
        <v>4.6</v>
      </c>
      <c r="W192" s="240" t="s">
        <v>170</v>
      </c>
      <c r="X192" s="242">
        <v>11.3</v>
      </c>
      <c r="Y192" s="240" t="s">
        <v>170</v>
      </c>
      <c r="Z192" s="242">
        <v>12.5</v>
      </c>
      <c r="AA192" s="240" t="s">
        <v>170</v>
      </c>
      <c r="AB192" s="242">
        <v>14.9</v>
      </c>
      <c r="AC192" s="240" t="s">
        <v>170</v>
      </c>
      <c r="AD192" s="242">
        <v>12.2</v>
      </c>
      <c r="AE192" s="240" t="s">
        <v>170</v>
      </c>
    </row>
    <row r="193" spans="2:31" s="41" customFormat="1" ht="12.75"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</row>
    <row r="194" spans="2:31" s="41" customFormat="1" ht="12.75">
      <c r="B194" s="246" t="s">
        <v>259</v>
      </c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</row>
    <row r="195" spans="2:31" s="41" customFormat="1" ht="12.75">
      <c r="B195" s="246" t="s">
        <v>56</v>
      </c>
      <c r="C195" s="245" t="s">
        <v>178</v>
      </c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</row>
    <row r="196" spans="2:31" s="41" customFormat="1" ht="12.75">
      <c r="B196" s="246" t="s">
        <v>175</v>
      </c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</row>
    <row r="197" spans="2:31" s="41" customFormat="1" ht="12.75">
      <c r="B197" s="246" t="s">
        <v>176</v>
      </c>
      <c r="C197" s="245" t="s">
        <v>177</v>
      </c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</row>
    <row r="198" spans="2:31" s="41" customFormat="1" ht="12.75">
      <c r="B198" s="246" t="s">
        <v>172</v>
      </c>
      <c r="C198" s="245" t="s">
        <v>260</v>
      </c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</row>
    <row r="199" spans="2:31" s="41" customFormat="1" ht="12.75">
      <c r="B199" s="246" t="s">
        <v>171</v>
      </c>
      <c r="C199" s="245" t="s">
        <v>182</v>
      </c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</row>
    <row r="200" spans="2:31" s="41" customFormat="1" ht="12.75">
      <c r="B200" s="246" t="s">
        <v>174</v>
      </c>
      <c r="C200" s="245" t="s">
        <v>183</v>
      </c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</row>
    <row r="201" spans="2:31" s="41" customFormat="1" ht="12.75">
      <c r="B201" s="246" t="s">
        <v>173</v>
      </c>
      <c r="C201" s="245" t="s">
        <v>188</v>
      </c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</row>
    <row r="202" spans="2:31" s="41" customFormat="1" ht="12.75">
      <c r="B202" s="51" t="s">
        <v>173</v>
      </c>
      <c r="C202" s="50" t="s">
        <v>188</v>
      </c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</row>
  </sheetData>
  <mergeCells count="15">
    <mergeCell ref="Z23:AA23"/>
    <mergeCell ref="AB23:AC23"/>
    <mergeCell ref="AD23:AE23"/>
    <mergeCell ref="N23:O23"/>
    <mergeCell ref="P23:Q23"/>
    <mergeCell ref="R23:S23"/>
    <mergeCell ref="T23:U23"/>
    <mergeCell ref="V23:W23"/>
    <mergeCell ref="X23:Y23"/>
    <mergeCell ref="L23:M23"/>
    <mergeCell ref="B23:C23"/>
    <mergeCell ref="D23:E23"/>
    <mergeCell ref="F23:G23"/>
    <mergeCell ref="H23:I23"/>
    <mergeCell ref="J23:K23"/>
  </mergeCells>
  <printOptions/>
  <pageMargins left="0.7" right="0.7" top="0.75" bottom="0.75" header="0.3" footer="0.3"/>
  <pageSetup horizontalDpi="90" verticalDpi="9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  <pageSetUpPr fitToPage="1"/>
  </sheetPr>
  <dimension ref="B2:N28"/>
  <sheetViews>
    <sheetView showGridLines="0" workbookViewId="0" topLeftCell="A13">
      <selection activeCell="M32" sqref="M32"/>
    </sheetView>
  </sheetViews>
  <sheetFormatPr defaultColWidth="9.140625" defaultRowHeight="12.75"/>
  <cols>
    <col min="1" max="1" width="9.140625" style="2" customWidth="1"/>
    <col min="2" max="2" width="15.140625" style="2" customWidth="1"/>
    <col min="3" max="3" width="21.8515625" style="2" customWidth="1"/>
    <col min="4" max="4" width="10.8515625" style="2" customWidth="1"/>
    <col min="5" max="5" width="10.57421875" style="2" customWidth="1"/>
    <col min="6" max="14" width="9.140625" style="2" customWidth="1"/>
    <col min="15" max="15" width="12.57421875" style="2" customWidth="1"/>
    <col min="16" max="16" width="11.57421875" style="2" customWidth="1"/>
    <col min="17" max="17" width="9.140625" style="2" customWidth="1"/>
    <col min="18" max="18" width="11.7109375" style="2" customWidth="1"/>
    <col min="19" max="19" width="11.57421875" style="2" customWidth="1"/>
    <col min="20" max="37" width="9.140625" style="2" customWidth="1"/>
    <col min="38" max="38" width="7.57421875" style="64" customWidth="1"/>
    <col min="39" max="39" width="10.7109375" style="2" customWidth="1"/>
    <col min="40" max="44" width="9.28125" style="2" customWidth="1"/>
    <col min="45" max="16384" width="9.140625" style="2" customWidth="1"/>
  </cols>
  <sheetData>
    <row r="1" ht="12.75"/>
    <row r="2" spans="2:14" ht="12.75">
      <c r="B2" s="299" t="s">
        <v>301</v>
      </c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63"/>
      <c r="N2" s="63"/>
    </row>
    <row r="3" spans="2:14" ht="12.75">
      <c r="B3" s="300" t="s">
        <v>316</v>
      </c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65"/>
      <c r="N3" s="65"/>
    </row>
    <row r="5" spans="2:13" ht="12.75">
      <c r="B5" s="301" t="s">
        <v>192</v>
      </c>
      <c r="C5" s="301"/>
      <c r="D5" s="301"/>
      <c r="E5" s="301"/>
      <c r="F5" s="301"/>
      <c r="G5" s="301"/>
      <c r="H5" s="301"/>
      <c r="I5" s="301"/>
      <c r="J5" s="301"/>
      <c r="K5" s="301"/>
      <c r="L5" s="301"/>
      <c r="M5" s="301"/>
    </row>
    <row r="6" spans="2:13" ht="12.75">
      <c r="B6" s="300" t="s">
        <v>344</v>
      </c>
      <c r="C6" s="300"/>
      <c r="D6" s="300"/>
      <c r="E6" s="300"/>
      <c r="F6" s="300"/>
      <c r="G6" s="300"/>
      <c r="H6" s="300"/>
      <c r="I6" s="300"/>
      <c r="J6" s="300"/>
      <c r="K6" s="300"/>
      <c r="L6" s="300"/>
      <c r="M6" s="300"/>
    </row>
    <row r="7" spans="2:7" ht="12" customHeight="1">
      <c r="B7" s="10"/>
      <c r="C7" s="10"/>
      <c r="D7" s="10"/>
      <c r="E7" s="10"/>
      <c r="F7" s="10"/>
      <c r="G7" s="10"/>
    </row>
    <row r="8" spans="2:7" ht="12.75">
      <c r="B8" s="10"/>
      <c r="C8" s="10"/>
      <c r="D8" s="10"/>
      <c r="E8" s="10"/>
      <c r="F8" s="10"/>
      <c r="G8" s="10"/>
    </row>
    <row r="9" spans="2:7" ht="12.75">
      <c r="B9" s="10"/>
      <c r="C9" s="10"/>
      <c r="D9" s="10"/>
      <c r="E9" s="10"/>
      <c r="F9" s="10"/>
      <c r="G9" s="10"/>
    </row>
    <row r="10" spans="2:7" ht="12.75">
      <c r="B10" s="10"/>
      <c r="D10" s="10"/>
      <c r="E10" s="10"/>
      <c r="F10" s="10"/>
      <c r="G10" s="10"/>
    </row>
    <row r="11" spans="2:7" ht="12.75">
      <c r="B11" s="10"/>
      <c r="C11" s="10"/>
      <c r="D11" s="10"/>
      <c r="E11" s="10"/>
      <c r="F11" s="10"/>
      <c r="G11" s="10"/>
    </row>
    <row r="12" spans="2:7" ht="12.75">
      <c r="B12" s="10"/>
      <c r="D12" s="10"/>
      <c r="E12" s="10"/>
      <c r="F12" s="10"/>
      <c r="G12" s="10"/>
    </row>
    <row r="13" spans="2:7" ht="12.75">
      <c r="B13" s="10"/>
      <c r="C13" s="10"/>
      <c r="D13" s="10"/>
      <c r="E13" s="10"/>
      <c r="F13" s="10"/>
      <c r="G13" s="10"/>
    </row>
    <row r="14" spans="2:7" ht="12.75">
      <c r="B14" s="10"/>
      <c r="C14" s="10"/>
      <c r="D14" s="10"/>
      <c r="E14" s="10"/>
      <c r="F14" s="10"/>
      <c r="G14" s="10"/>
    </row>
    <row r="15" spans="2:7" ht="12.75">
      <c r="B15" s="10"/>
      <c r="C15" s="10"/>
      <c r="D15" s="10"/>
      <c r="E15" s="10"/>
      <c r="F15" s="10"/>
      <c r="G15" s="10"/>
    </row>
    <row r="16" spans="2:7" ht="12.75">
      <c r="B16" s="10"/>
      <c r="C16" s="10"/>
      <c r="D16" s="10"/>
      <c r="E16" s="10"/>
      <c r="F16" s="10"/>
      <c r="G16" s="10"/>
    </row>
    <row r="17" spans="2:7" ht="12.75">
      <c r="B17" s="10"/>
      <c r="C17" s="10"/>
      <c r="D17" s="10"/>
      <c r="E17" s="10"/>
      <c r="F17" s="10"/>
      <c r="G17" s="10"/>
    </row>
    <row r="18" spans="2:7" ht="12.75">
      <c r="B18" s="10"/>
      <c r="C18" s="10"/>
      <c r="D18" s="10"/>
      <c r="E18" s="10"/>
      <c r="F18" s="10"/>
      <c r="G18" s="10"/>
    </row>
    <row r="19" spans="2:7" ht="12.75">
      <c r="B19" s="10"/>
      <c r="C19" s="10"/>
      <c r="D19" s="10"/>
      <c r="E19" s="10"/>
      <c r="F19" s="10"/>
      <c r="G19" s="10"/>
    </row>
    <row r="20" spans="2:7" ht="12.75">
      <c r="B20" s="10"/>
      <c r="C20" s="10"/>
      <c r="D20" s="10"/>
      <c r="E20" s="10"/>
      <c r="F20" s="10"/>
      <c r="G20" s="10"/>
    </row>
    <row r="21" spans="2:7" ht="12.75">
      <c r="B21" s="10"/>
      <c r="C21" s="10"/>
      <c r="D21" s="10"/>
      <c r="E21" s="10"/>
      <c r="F21" s="10"/>
      <c r="G21" s="10"/>
    </row>
    <row r="22" spans="2:7" ht="12" customHeight="1">
      <c r="B22" s="10"/>
      <c r="C22" s="10"/>
      <c r="D22" s="10"/>
      <c r="E22" s="10"/>
      <c r="F22" s="10"/>
      <c r="G22" s="10"/>
    </row>
    <row r="23" spans="2:7" ht="12.75">
      <c r="B23" s="10"/>
      <c r="C23" s="10"/>
      <c r="D23" s="10"/>
      <c r="E23" s="10"/>
      <c r="F23" s="10"/>
      <c r="G23" s="10"/>
    </row>
    <row r="24" spans="2:7" ht="12.75">
      <c r="B24" s="10"/>
      <c r="C24" s="10"/>
      <c r="D24" s="10"/>
      <c r="E24" s="10"/>
      <c r="F24" s="10"/>
      <c r="G24" s="10"/>
    </row>
    <row r="25" spans="2:7" ht="12.75">
      <c r="B25" s="10"/>
      <c r="C25" s="10"/>
      <c r="D25" s="10"/>
      <c r="E25" s="10"/>
      <c r="F25" s="10"/>
      <c r="G25" s="10"/>
    </row>
    <row r="26" spans="2:7" ht="12.75">
      <c r="B26" s="10"/>
      <c r="C26" s="10"/>
      <c r="D26" s="10"/>
      <c r="E26" s="10"/>
      <c r="F26" s="10"/>
      <c r="G26" s="10"/>
    </row>
    <row r="28" spans="2:8" ht="12.75">
      <c r="B28" s="66"/>
      <c r="C28" s="66"/>
      <c r="D28" s="66"/>
      <c r="E28" s="66"/>
      <c r="F28" s="66"/>
      <c r="G28" s="66"/>
      <c r="H28" s="66"/>
    </row>
  </sheetData>
  <mergeCells count="4">
    <mergeCell ref="B2:L2"/>
    <mergeCell ref="B3:L3"/>
    <mergeCell ref="B5:M5"/>
    <mergeCell ref="B6:M6"/>
  </mergeCells>
  <printOptions/>
  <pageMargins left="0.7" right="0.7" top="0.75" bottom="0.75" header="0.3" footer="0.3"/>
  <pageSetup fitToHeight="1" fitToWidth="1" horizontalDpi="600" verticalDpi="600" orientation="portrait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7"/>
  </sheetPr>
  <dimension ref="B1:AO62"/>
  <sheetViews>
    <sheetView workbookViewId="0" topLeftCell="A1"/>
  </sheetViews>
  <sheetFormatPr defaultColWidth="8.7109375" defaultRowHeight="12.75"/>
  <cols>
    <col min="1" max="2" width="8.7109375" style="2" customWidth="1"/>
    <col min="3" max="3" width="9.8515625" style="2" bestFit="1" customWidth="1"/>
    <col min="4" max="4" width="8.7109375" style="2" customWidth="1"/>
    <col min="5" max="5" width="9.8515625" style="2" bestFit="1" customWidth="1"/>
    <col min="6" max="6" width="8.7109375" style="2" customWidth="1"/>
    <col min="7" max="7" width="9.28125" style="2" bestFit="1" customWidth="1"/>
    <col min="8" max="8" width="8.7109375" style="2" customWidth="1"/>
    <col min="9" max="9" width="9.28125" style="2" bestFit="1" customWidth="1"/>
    <col min="10" max="10" width="8.7109375" style="2" customWidth="1"/>
    <col min="11" max="11" width="9.28125" style="2" bestFit="1" customWidth="1"/>
    <col min="12" max="12" width="8.7109375" style="2" customWidth="1"/>
    <col min="13" max="13" width="9.28125" style="2" bestFit="1" customWidth="1"/>
    <col min="14" max="14" width="8.7109375" style="2" customWidth="1"/>
    <col min="15" max="15" width="9.28125" style="2" bestFit="1" customWidth="1"/>
    <col min="16" max="16" width="8.7109375" style="2" customWidth="1"/>
    <col min="17" max="17" width="9.28125" style="2" bestFit="1" customWidth="1"/>
    <col min="18" max="18" width="8.7109375" style="2" customWidth="1"/>
    <col min="19" max="19" width="9.28125" style="2" bestFit="1" customWidth="1"/>
    <col min="20" max="20" width="8.7109375" style="2" customWidth="1"/>
    <col min="21" max="21" width="9.28125" style="2" bestFit="1" customWidth="1"/>
    <col min="22" max="22" width="8.7109375" style="2" customWidth="1"/>
    <col min="23" max="23" width="9.28125" style="2" bestFit="1" customWidth="1"/>
    <col min="24" max="16384" width="8.7109375" style="2" customWidth="1"/>
  </cols>
  <sheetData>
    <row r="1" spans="2:38" ht="12.75">
      <c r="B1" s="43" t="s">
        <v>152</v>
      </c>
      <c r="C1" s="66"/>
      <c r="D1" s="66"/>
      <c r="E1" s="66"/>
      <c r="F1" s="66"/>
      <c r="G1" s="66"/>
      <c r="H1" s="66"/>
      <c r="AL1" s="64"/>
    </row>
    <row r="2" spans="2:38" ht="12.75">
      <c r="B2" s="2" t="s">
        <v>315</v>
      </c>
      <c r="C2" s="66"/>
      <c r="D2" s="66"/>
      <c r="E2" s="66"/>
      <c r="F2" s="66"/>
      <c r="G2" s="66"/>
      <c r="H2" s="66"/>
      <c r="AL2" s="64"/>
    </row>
    <row r="3" spans="2:38" ht="12.75">
      <c r="B3" s="66"/>
      <c r="C3" s="66"/>
      <c r="D3" s="66"/>
      <c r="E3" s="66"/>
      <c r="F3" s="66"/>
      <c r="G3" s="66"/>
      <c r="H3" s="66"/>
      <c r="AL3" s="64"/>
    </row>
    <row r="4" ht="12.75">
      <c r="AL4" s="64"/>
    </row>
    <row r="5" spans="2:38" ht="12.75"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AL5" s="64"/>
    </row>
    <row r="6" spans="2:38" ht="12.75"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AL6" s="64"/>
    </row>
    <row r="7" spans="2:39" ht="66">
      <c r="B7" s="143"/>
      <c r="C7" s="251" t="s">
        <v>129</v>
      </c>
      <c r="D7" s="252" t="s">
        <v>223</v>
      </c>
      <c r="E7" s="253" t="s">
        <v>215</v>
      </c>
      <c r="F7" s="253" t="s">
        <v>216</v>
      </c>
      <c r="G7" s="253" t="s">
        <v>219</v>
      </c>
      <c r="H7" s="253" t="s">
        <v>218</v>
      </c>
      <c r="I7" s="253" t="s">
        <v>217</v>
      </c>
      <c r="J7" s="253" t="s">
        <v>214</v>
      </c>
      <c r="K7" s="93"/>
      <c r="L7" s="93"/>
      <c r="AM7" s="64"/>
    </row>
    <row r="8" spans="2:41" ht="12.75">
      <c r="B8" s="143"/>
      <c r="C8" s="93">
        <v>2022</v>
      </c>
      <c r="D8" s="93">
        <v>2022</v>
      </c>
      <c r="E8" s="93">
        <v>2022</v>
      </c>
      <c r="F8" s="93">
        <v>2022</v>
      </c>
      <c r="G8" s="93">
        <v>2022</v>
      </c>
      <c r="H8" s="93">
        <v>2022</v>
      </c>
      <c r="I8" s="93">
        <v>2022</v>
      </c>
      <c r="J8" s="93">
        <v>2022</v>
      </c>
      <c r="K8" s="93"/>
      <c r="L8" s="143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M8" s="64"/>
      <c r="AN8" s="10"/>
      <c r="AO8" s="10"/>
    </row>
    <row r="9" spans="2:41" ht="12.75">
      <c r="B9" s="143" t="s">
        <v>305</v>
      </c>
      <c r="C9" s="109">
        <v>270941.79</v>
      </c>
      <c r="D9" s="109">
        <v>126661.82</v>
      </c>
      <c r="E9" s="75">
        <v>52970.67</v>
      </c>
      <c r="F9" s="109">
        <v>52033.56</v>
      </c>
      <c r="G9" s="109">
        <v>7798.91</v>
      </c>
      <c r="H9" s="109">
        <v>7488.6</v>
      </c>
      <c r="I9" s="109">
        <v>7704.6</v>
      </c>
      <c r="J9" s="109">
        <v>16283.629999999976</v>
      </c>
      <c r="K9" s="93"/>
      <c r="L9" s="143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M9" s="64"/>
      <c r="AN9" s="10"/>
      <c r="AO9" s="10"/>
    </row>
    <row r="10" spans="2:41" ht="12.75">
      <c r="B10" s="143"/>
      <c r="C10" s="143">
        <v>100</v>
      </c>
      <c r="D10" s="143">
        <v>46.748720453939576</v>
      </c>
      <c r="E10" s="143">
        <v>19.550572098899917</v>
      </c>
      <c r="F10" s="143">
        <v>19.204700758786604</v>
      </c>
      <c r="G10" s="143">
        <v>2.878444849722149</v>
      </c>
      <c r="H10" s="143">
        <v>2.7639147139317273</v>
      </c>
      <c r="I10" s="143">
        <v>2.8436366350130045</v>
      </c>
      <c r="J10" s="143">
        <v>6.010010489707024</v>
      </c>
      <c r="K10" s="93"/>
      <c r="L10" s="143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M10" s="64"/>
      <c r="AN10" s="10"/>
      <c r="AO10" s="10"/>
    </row>
    <row r="11" spans="2:40" ht="12.75">
      <c r="B11" s="143"/>
      <c r="C11" s="93"/>
      <c r="D11" s="93"/>
      <c r="E11" s="93"/>
      <c r="F11" s="93"/>
      <c r="G11" s="93"/>
      <c r="H11" s="93"/>
      <c r="I11" s="254"/>
      <c r="J11" s="93"/>
      <c r="K11" s="143"/>
      <c r="L11" s="143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L11" s="64"/>
      <c r="AM11" s="10"/>
      <c r="AN11" s="10"/>
    </row>
    <row r="12" spans="8:40" ht="12.75"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L12" s="64"/>
      <c r="AM12" s="10"/>
      <c r="AN12" s="10"/>
    </row>
    <row r="13" ht="12.75">
      <c r="AL13" s="64"/>
    </row>
    <row r="14" ht="12.75">
      <c r="B14" s="2" t="s">
        <v>377</v>
      </c>
    </row>
    <row r="16" spans="2:24" ht="12.75">
      <c r="B16" s="231" t="s">
        <v>387</v>
      </c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</row>
    <row r="17" spans="2:24" ht="12.75">
      <c r="B17" s="231" t="s">
        <v>252</v>
      </c>
      <c r="C17" s="232" t="s">
        <v>378</v>
      </c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</row>
    <row r="18" spans="2:24" ht="12.75">
      <c r="B18" s="231" t="s">
        <v>253</v>
      </c>
      <c r="C18" s="231" t="s">
        <v>386</v>
      </c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</row>
    <row r="19" spans="2:24" ht="12.75"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</row>
    <row r="20" spans="2:24" ht="12.75">
      <c r="B20" s="232" t="s">
        <v>254</v>
      </c>
      <c r="C20"/>
      <c r="D20" s="231" t="s">
        <v>255</v>
      </c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</row>
    <row r="21" spans="2:24" ht="12.75">
      <c r="B21" s="232" t="s">
        <v>256</v>
      </c>
      <c r="C21"/>
      <c r="D21" s="231" t="s">
        <v>232</v>
      </c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</row>
    <row r="22" spans="2:24" ht="12.75">
      <c r="B22" s="232" t="s">
        <v>261</v>
      </c>
      <c r="C22"/>
      <c r="D22" s="231" t="s">
        <v>312</v>
      </c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</row>
    <row r="23" spans="2:24" ht="12.75"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</row>
    <row r="24" spans="2:24" ht="12.75">
      <c r="B24" s="264" t="s">
        <v>257</v>
      </c>
      <c r="C24" s="297" t="s">
        <v>137</v>
      </c>
      <c r="D24" s="297" t="s">
        <v>170</v>
      </c>
      <c r="E24" s="297" t="s">
        <v>93</v>
      </c>
      <c r="F24" s="297" t="s">
        <v>170</v>
      </c>
      <c r="G24" s="297" t="s">
        <v>191</v>
      </c>
      <c r="H24" s="297" t="s">
        <v>170</v>
      </c>
      <c r="I24" s="297" t="s">
        <v>147</v>
      </c>
      <c r="J24" s="297" t="s">
        <v>170</v>
      </c>
      <c r="K24" s="297" t="s">
        <v>54</v>
      </c>
      <c r="L24" s="297" t="s">
        <v>170</v>
      </c>
      <c r="M24" s="297" t="s">
        <v>141</v>
      </c>
      <c r="N24" s="297" t="s">
        <v>170</v>
      </c>
      <c r="O24" s="297" t="s">
        <v>92</v>
      </c>
      <c r="P24" s="297" t="s">
        <v>170</v>
      </c>
      <c r="Q24" s="297" t="s">
        <v>193</v>
      </c>
      <c r="R24" s="297" t="s">
        <v>170</v>
      </c>
      <c r="S24" s="297" t="s">
        <v>194</v>
      </c>
      <c r="T24" s="297" t="s">
        <v>170</v>
      </c>
      <c r="U24" s="297" t="s">
        <v>195</v>
      </c>
      <c r="V24" s="297" t="s">
        <v>170</v>
      </c>
      <c r="W24" s="297" t="s">
        <v>196</v>
      </c>
      <c r="X24" s="297" t="s">
        <v>170</v>
      </c>
    </row>
    <row r="25" spans="2:24" ht="12.75">
      <c r="B25" s="235" t="s">
        <v>258</v>
      </c>
      <c r="C25" s="1" t="s">
        <v>170</v>
      </c>
      <c r="D25" s="1" t="s">
        <v>170</v>
      </c>
      <c r="E25" s="1" t="s">
        <v>170</v>
      </c>
      <c r="F25" s="1" t="s">
        <v>170</v>
      </c>
      <c r="G25" s="1" t="s">
        <v>170</v>
      </c>
      <c r="H25" s="1" t="s">
        <v>170</v>
      </c>
      <c r="I25" s="1" t="s">
        <v>170</v>
      </c>
      <c r="J25" s="1" t="s">
        <v>170</v>
      </c>
      <c r="K25" s="1" t="s">
        <v>170</v>
      </c>
      <c r="L25" s="1" t="s">
        <v>170</v>
      </c>
      <c r="M25" s="1" t="s">
        <v>170</v>
      </c>
      <c r="N25" s="1" t="s">
        <v>170</v>
      </c>
      <c r="O25" s="1" t="s">
        <v>170</v>
      </c>
      <c r="P25" s="1" t="s">
        <v>170</v>
      </c>
      <c r="Q25" s="1" t="s">
        <v>170</v>
      </c>
      <c r="R25" s="1" t="s">
        <v>170</v>
      </c>
      <c r="S25" s="1" t="s">
        <v>170</v>
      </c>
      <c r="T25" s="1" t="s">
        <v>170</v>
      </c>
      <c r="U25" s="1" t="s">
        <v>170</v>
      </c>
      <c r="V25" s="1" t="s">
        <v>170</v>
      </c>
      <c r="W25" s="1" t="s">
        <v>170</v>
      </c>
      <c r="X25" s="1" t="s">
        <v>170</v>
      </c>
    </row>
    <row r="26" spans="2:24" ht="12.75">
      <c r="B26" s="236" t="s">
        <v>208</v>
      </c>
      <c r="C26" s="241">
        <v>270941.79</v>
      </c>
      <c r="D26" s="240" t="s">
        <v>170</v>
      </c>
      <c r="E26" s="241">
        <v>126661.82</v>
      </c>
      <c r="F26" s="240" t="s">
        <v>170</v>
      </c>
      <c r="G26" s="242">
        <v>7704.6</v>
      </c>
      <c r="H26" s="240" t="s">
        <v>170</v>
      </c>
      <c r="I26" s="241">
        <v>7798.91</v>
      </c>
      <c r="J26" s="240" t="s">
        <v>170</v>
      </c>
      <c r="K26" s="241">
        <v>52033.56</v>
      </c>
      <c r="L26" s="240" t="s">
        <v>170</v>
      </c>
      <c r="M26" s="242">
        <v>7488.6</v>
      </c>
      <c r="N26" s="240" t="s">
        <v>170</v>
      </c>
      <c r="O26" s="241">
        <v>52970.67</v>
      </c>
      <c r="P26" s="240" t="s">
        <v>170</v>
      </c>
      <c r="Q26" s="241">
        <v>11276.71</v>
      </c>
      <c r="R26" s="240" t="s">
        <v>170</v>
      </c>
      <c r="S26" s="241">
        <v>535.56</v>
      </c>
      <c r="T26" s="240" t="s">
        <v>170</v>
      </c>
      <c r="U26" s="241">
        <v>721.17</v>
      </c>
      <c r="V26" s="240" t="s">
        <v>170</v>
      </c>
      <c r="W26" s="241">
        <v>2113.55</v>
      </c>
      <c r="X26" s="240" t="s">
        <v>170</v>
      </c>
    </row>
    <row r="27" spans="2:24" ht="12.75">
      <c r="B27" s="236" t="s">
        <v>85</v>
      </c>
      <c r="C27" s="238">
        <v>2780.16</v>
      </c>
      <c r="D27" s="237" t="s">
        <v>170</v>
      </c>
      <c r="E27" s="238">
        <v>1851.87</v>
      </c>
      <c r="F27" s="237" t="s">
        <v>170</v>
      </c>
      <c r="G27" s="239">
        <v>0</v>
      </c>
      <c r="H27" s="237" t="s">
        <v>170</v>
      </c>
      <c r="I27" s="238">
        <v>3.06</v>
      </c>
      <c r="J27" s="237" t="s">
        <v>170</v>
      </c>
      <c r="K27" s="239">
        <v>373</v>
      </c>
      <c r="L27" s="237" t="s">
        <v>170</v>
      </c>
      <c r="M27" s="238">
        <v>17.92</v>
      </c>
      <c r="N27" s="237" t="s">
        <v>170</v>
      </c>
      <c r="O27" s="238">
        <v>500.39</v>
      </c>
      <c r="P27" s="237" t="s">
        <v>170</v>
      </c>
      <c r="Q27" s="238">
        <v>30.21</v>
      </c>
      <c r="R27" s="237" t="s">
        <v>170</v>
      </c>
      <c r="S27" s="239">
        <v>0</v>
      </c>
      <c r="T27" s="237" t="s">
        <v>171</v>
      </c>
      <c r="U27" s="238">
        <v>3.09</v>
      </c>
      <c r="V27" s="237" t="s">
        <v>170</v>
      </c>
      <c r="W27" s="239">
        <v>0</v>
      </c>
      <c r="X27" s="237" t="s">
        <v>170</v>
      </c>
    </row>
    <row r="28" spans="2:24" ht="12.75">
      <c r="B28" s="236" t="s">
        <v>84</v>
      </c>
      <c r="C28" s="241">
        <v>9791.43</v>
      </c>
      <c r="D28" s="240" t="s">
        <v>170</v>
      </c>
      <c r="E28" s="241">
        <v>6389.69</v>
      </c>
      <c r="F28" s="240" t="s">
        <v>170</v>
      </c>
      <c r="G28" s="241">
        <v>58.08</v>
      </c>
      <c r="H28" s="240" t="s">
        <v>170</v>
      </c>
      <c r="I28" s="242">
        <v>17.3</v>
      </c>
      <c r="J28" s="240" t="s">
        <v>170</v>
      </c>
      <c r="K28" s="242">
        <v>624.6</v>
      </c>
      <c r="L28" s="240" t="s">
        <v>170</v>
      </c>
      <c r="M28" s="242">
        <v>25.8</v>
      </c>
      <c r="N28" s="240" t="s">
        <v>170</v>
      </c>
      <c r="O28" s="241">
        <v>2554.37</v>
      </c>
      <c r="P28" s="240" t="s">
        <v>170</v>
      </c>
      <c r="Q28" s="241">
        <v>42.95</v>
      </c>
      <c r="R28" s="240" t="s">
        <v>170</v>
      </c>
      <c r="S28" s="241">
        <v>6.02</v>
      </c>
      <c r="T28" s="240" t="s">
        <v>170</v>
      </c>
      <c r="U28" s="241">
        <v>7.56</v>
      </c>
      <c r="V28" s="240" t="s">
        <v>170</v>
      </c>
      <c r="W28" s="241">
        <v>64.32</v>
      </c>
      <c r="X28" s="240" t="s">
        <v>170</v>
      </c>
    </row>
    <row r="29" spans="2:24" ht="12.75">
      <c r="B29" s="236" t="s">
        <v>155</v>
      </c>
      <c r="C29" s="238">
        <v>8218.42</v>
      </c>
      <c r="D29" s="237" t="s">
        <v>170</v>
      </c>
      <c r="E29" s="238">
        <v>5188.69</v>
      </c>
      <c r="F29" s="237" t="s">
        <v>172</v>
      </c>
      <c r="G29" s="239">
        <v>0</v>
      </c>
      <c r="H29" s="237" t="s">
        <v>171</v>
      </c>
      <c r="I29" s="238">
        <v>128.59</v>
      </c>
      <c r="J29" s="237" t="s">
        <v>170</v>
      </c>
      <c r="K29" s="238">
        <v>1877.36</v>
      </c>
      <c r="L29" s="237" t="s">
        <v>170</v>
      </c>
      <c r="M29" s="239">
        <v>168</v>
      </c>
      <c r="N29" s="237" t="s">
        <v>170</v>
      </c>
      <c r="O29" s="238">
        <v>639.47</v>
      </c>
      <c r="P29" s="237" t="s">
        <v>172</v>
      </c>
      <c r="Q29" s="238">
        <v>207.62</v>
      </c>
      <c r="R29" s="237" t="s">
        <v>170</v>
      </c>
      <c r="S29" s="239">
        <v>0</v>
      </c>
      <c r="T29" s="237" t="s">
        <v>171</v>
      </c>
      <c r="U29" s="238">
        <v>7.85</v>
      </c>
      <c r="V29" s="237" t="s">
        <v>172</v>
      </c>
      <c r="W29" s="239">
        <v>0</v>
      </c>
      <c r="X29" s="237" t="s">
        <v>170</v>
      </c>
    </row>
    <row r="30" spans="2:24" ht="12.75">
      <c r="B30" s="236" t="s">
        <v>82</v>
      </c>
      <c r="C30" s="241">
        <v>9464.06</v>
      </c>
      <c r="D30" s="240" t="s">
        <v>170</v>
      </c>
      <c r="E30" s="242">
        <v>4165.4</v>
      </c>
      <c r="F30" s="240" t="s">
        <v>170</v>
      </c>
      <c r="G30" s="242">
        <v>0</v>
      </c>
      <c r="H30" s="240" t="s">
        <v>171</v>
      </c>
      <c r="I30" s="241">
        <v>691.47</v>
      </c>
      <c r="J30" s="240" t="s">
        <v>170</v>
      </c>
      <c r="K30" s="242">
        <v>4122.6</v>
      </c>
      <c r="L30" s="240" t="s">
        <v>170</v>
      </c>
      <c r="M30" s="242">
        <v>352.1</v>
      </c>
      <c r="N30" s="240" t="s">
        <v>170</v>
      </c>
      <c r="O30" s="241">
        <v>60.69</v>
      </c>
      <c r="P30" s="240" t="s">
        <v>170</v>
      </c>
      <c r="Q30" s="241">
        <v>33.41</v>
      </c>
      <c r="R30" s="240" t="s">
        <v>170</v>
      </c>
      <c r="S30" s="242">
        <v>0</v>
      </c>
      <c r="T30" s="240" t="s">
        <v>171</v>
      </c>
      <c r="U30" s="242">
        <v>0</v>
      </c>
      <c r="V30" s="240" t="s">
        <v>171</v>
      </c>
      <c r="W30" s="242">
        <v>0</v>
      </c>
      <c r="X30" s="240" t="s">
        <v>170</v>
      </c>
    </row>
    <row r="31" spans="2:24" ht="12.75">
      <c r="B31" s="236" t="s">
        <v>127</v>
      </c>
      <c r="C31" s="239">
        <v>43520.8</v>
      </c>
      <c r="D31" s="237" t="s">
        <v>170</v>
      </c>
      <c r="E31" s="239">
        <v>22368.9</v>
      </c>
      <c r="F31" s="237" t="s">
        <v>170</v>
      </c>
      <c r="G31" s="239">
        <v>218.4</v>
      </c>
      <c r="H31" s="237" t="s">
        <v>170</v>
      </c>
      <c r="I31" s="239">
        <v>3132.3</v>
      </c>
      <c r="J31" s="237" t="s">
        <v>170</v>
      </c>
      <c r="K31" s="239">
        <v>11207.1</v>
      </c>
      <c r="L31" s="237" t="s">
        <v>170</v>
      </c>
      <c r="M31" s="239">
        <v>754.7</v>
      </c>
      <c r="N31" s="237" t="s">
        <v>170</v>
      </c>
      <c r="O31" s="239">
        <v>3837.4</v>
      </c>
      <c r="P31" s="237" t="s">
        <v>170</v>
      </c>
      <c r="Q31" s="239">
        <v>1929.7</v>
      </c>
      <c r="R31" s="237" t="s">
        <v>170</v>
      </c>
      <c r="S31" s="237" t="s">
        <v>56</v>
      </c>
      <c r="T31" s="237" t="s">
        <v>173</v>
      </c>
      <c r="U31" s="237" t="s">
        <v>56</v>
      </c>
      <c r="V31" s="237" t="s">
        <v>173</v>
      </c>
      <c r="W31" s="239">
        <v>0</v>
      </c>
      <c r="X31" s="237" t="s">
        <v>170</v>
      </c>
    </row>
    <row r="32" spans="2:24" ht="12.75">
      <c r="B32" s="236" t="s">
        <v>80</v>
      </c>
      <c r="C32" s="241">
        <v>1528.55</v>
      </c>
      <c r="D32" s="240" t="s">
        <v>170</v>
      </c>
      <c r="E32" s="241">
        <v>854.12</v>
      </c>
      <c r="F32" s="240" t="s">
        <v>170</v>
      </c>
      <c r="G32" s="242">
        <v>0</v>
      </c>
      <c r="H32" s="240" t="s">
        <v>170</v>
      </c>
      <c r="I32" s="241">
        <v>51.26</v>
      </c>
      <c r="J32" s="240" t="s">
        <v>170</v>
      </c>
      <c r="K32" s="241">
        <v>488.82</v>
      </c>
      <c r="L32" s="240" t="s">
        <v>170</v>
      </c>
      <c r="M32" s="241">
        <v>100.43</v>
      </c>
      <c r="N32" s="240" t="s">
        <v>170</v>
      </c>
      <c r="O32" s="242">
        <v>0</v>
      </c>
      <c r="P32" s="240" t="s">
        <v>170</v>
      </c>
      <c r="Q32" s="241">
        <v>23.97</v>
      </c>
      <c r="R32" s="240" t="s">
        <v>170</v>
      </c>
      <c r="S32" s="242">
        <v>0</v>
      </c>
      <c r="T32" s="240" t="s">
        <v>170</v>
      </c>
      <c r="U32" s="241">
        <v>9.09</v>
      </c>
      <c r="V32" s="240" t="s">
        <v>170</v>
      </c>
      <c r="W32" s="242">
        <v>0</v>
      </c>
      <c r="X32" s="240" t="s">
        <v>170</v>
      </c>
    </row>
    <row r="33" spans="2:24" ht="12.75">
      <c r="B33" s="236" t="s">
        <v>79</v>
      </c>
      <c r="C33" s="238">
        <v>2485.69</v>
      </c>
      <c r="D33" s="237" t="s">
        <v>170</v>
      </c>
      <c r="E33" s="238">
        <v>701.24</v>
      </c>
      <c r="F33" s="237" t="s">
        <v>170</v>
      </c>
      <c r="G33" s="239">
        <v>0</v>
      </c>
      <c r="H33" s="237" t="s">
        <v>170</v>
      </c>
      <c r="I33" s="239">
        <v>0</v>
      </c>
      <c r="J33" s="237" t="s">
        <v>170</v>
      </c>
      <c r="K33" s="238">
        <v>1549.86</v>
      </c>
      <c r="L33" s="237" t="s">
        <v>170</v>
      </c>
      <c r="M33" s="238">
        <v>234.58</v>
      </c>
      <c r="N33" s="237" t="s">
        <v>170</v>
      </c>
      <c r="O33" s="239">
        <v>0</v>
      </c>
      <c r="P33" s="237" t="s">
        <v>170</v>
      </c>
      <c r="Q33" s="239">
        <v>0</v>
      </c>
      <c r="R33" s="237" t="s">
        <v>170</v>
      </c>
      <c r="S33" s="239">
        <v>0</v>
      </c>
      <c r="T33" s="237" t="s">
        <v>170</v>
      </c>
      <c r="U33" s="239">
        <v>0</v>
      </c>
      <c r="V33" s="237" t="s">
        <v>171</v>
      </c>
      <c r="W33" s="239">
        <v>0</v>
      </c>
      <c r="X33" s="237" t="s">
        <v>170</v>
      </c>
    </row>
    <row r="34" spans="2:24" ht="12.75">
      <c r="B34" s="236" t="s">
        <v>78</v>
      </c>
      <c r="C34" s="241">
        <v>3205.86</v>
      </c>
      <c r="D34" s="240" t="s">
        <v>170</v>
      </c>
      <c r="E34" s="241">
        <v>262.75</v>
      </c>
      <c r="F34" s="240" t="s">
        <v>170</v>
      </c>
      <c r="G34" s="241">
        <v>940.52</v>
      </c>
      <c r="H34" s="240" t="s">
        <v>170</v>
      </c>
      <c r="I34" s="242">
        <v>16.4</v>
      </c>
      <c r="J34" s="240" t="s">
        <v>170</v>
      </c>
      <c r="K34" s="241">
        <v>323.38</v>
      </c>
      <c r="L34" s="240" t="s">
        <v>170</v>
      </c>
      <c r="M34" s="241">
        <v>61.18</v>
      </c>
      <c r="N34" s="240" t="s">
        <v>170</v>
      </c>
      <c r="O34" s="241">
        <v>1340.95</v>
      </c>
      <c r="P34" s="240" t="s">
        <v>170</v>
      </c>
      <c r="Q34" s="241">
        <v>33.98</v>
      </c>
      <c r="R34" s="240" t="s">
        <v>170</v>
      </c>
      <c r="S34" s="241">
        <v>8.13</v>
      </c>
      <c r="T34" s="240" t="s">
        <v>170</v>
      </c>
      <c r="U34" s="241">
        <v>0.73</v>
      </c>
      <c r="V34" s="240" t="s">
        <v>170</v>
      </c>
      <c r="W34" s="241">
        <v>214.75</v>
      </c>
      <c r="X34" s="240" t="s">
        <v>170</v>
      </c>
    </row>
    <row r="35" spans="2:24" ht="12.75">
      <c r="B35" s="236" t="s">
        <v>77</v>
      </c>
      <c r="C35" s="239">
        <v>19296.3</v>
      </c>
      <c r="D35" s="237" t="s">
        <v>170</v>
      </c>
      <c r="E35" s="239">
        <v>5813.5</v>
      </c>
      <c r="F35" s="237" t="s">
        <v>170</v>
      </c>
      <c r="G35" s="239">
        <v>695.3</v>
      </c>
      <c r="H35" s="237" t="s">
        <v>170</v>
      </c>
      <c r="I35" s="238">
        <v>282.97</v>
      </c>
      <c r="J35" s="237" t="s">
        <v>170</v>
      </c>
      <c r="K35" s="238">
        <v>7029.72</v>
      </c>
      <c r="L35" s="237" t="s">
        <v>170</v>
      </c>
      <c r="M35" s="238">
        <v>867.85</v>
      </c>
      <c r="N35" s="237" t="s">
        <v>170</v>
      </c>
      <c r="O35" s="238">
        <v>3590.26</v>
      </c>
      <c r="P35" s="237" t="s">
        <v>170</v>
      </c>
      <c r="Q35" s="238">
        <v>634.89</v>
      </c>
      <c r="R35" s="237" t="s">
        <v>170</v>
      </c>
      <c r="S35" s="238">
        <v>14.97</v>
      </c>
      <c r="T35" s="237" t="s">
        <v>170</v>
      </c>
      <c r="U35" s="238">
        <v>5.51</v>
      </c>
      <c r="V35" s="237" t="s">
        <v>170</v>
      </c>
      <c r="W35" s="238">
        <v>350.42</v>
      </c>
      <c r="X35" s="237" t="s">
        <v>170</v>
      </c>
    </row>
    <row r="36" spans="2:24" ht="12.75">
      <c r="B36" s="236" t="s">
        <v>76</v>
      </c>
      <c r="C36" s="241">
        <v>59928.23</v>
      </c>
      <c r="D36" s="240" t="s">
        <v>170</v>
      </c>
      <c r="E36" s="241">
        <v>33302.04</v>
      </c>
      <c r="F36" s="240" t="s">
        <v>170</v>
      </c>
      <c r="G36" s="241">
        <v>1330.35</v>
      </c>
      <c r="H36" s="240" t="s">
        <v>170</v>
      </c>
      <c r="I36" s="241">
        <v>157.64</v>
      </c>
      <c r="J36" s="240" t="s">
        <v>170</v>
      </c>
      <c r="K36" s="241">
        <v>11285.44</v>
      </c>
      <c r="L36" s="240" t="s">
        <v>170</v>
      </c>
      <c r="M36" s="242">
        <v>379</v>
      </c>
      <c r="N36" s="240" t="s">
        <v>170</v>
      </c>
      <c r="O36" s="241">
        <v>10877.19</v>
      </c>
      <c r="P36" s="240" t="s">
        <v>170</v>
      </c>
      <c r="Q36" s="241">
        <v>1613.73</v>
      </c>
      <c r="R36" s="240" t="s">
        <v>170</v>
      </c>
      <c r="S36" s="241">
        <v>210.94</v>
      </c>
      <c r="T36" s="240" t="s">
        <v>170</v>
      </c>
      <c r="U36" s="241">
        <v>244.49</v>
      </c>
      <c r="V36" s="240" t="s">
        <v>170</v>
      </c>
      <c r="W36" s="241">
        <v>64.48</v>
      </c>
      <c r="X36" s="240" t="s">
        <v>170</v>
      </c>
    </row>
    <row r="37" spans="2:24" ht="12.75">
      <c r="B37" s="236" t="s">
        <v>75</v>
      </c>
      <c r="C37" s="239">
        <v>3042.9</v>
      </c>
      <c r="D37" s="237" t="s">
        <v>170</v>
      </c>
      <c r="E37" s="238">
        <v>967.22</v>
      </c>
      <c r="F37" s="237" t="s">
        <v>170</v>
      </c>
      <c r="G37" s="238">
        <v>4.25</v>
      </c>
      <c r="H37" s="237" t="s">
        <v>170</v>
      </c>
      <c r="I37" s="239">
        <v>2.9</v>
      </c>
      <c r="J37" s="237" t="s">
        <v>170</v>
      </c>
      <c r="K37" s="239">
        <v>321.9</v>
      </c>
      <c r="L37" s="237" t="s">
        <v>170</v>
      </c>
      <c r="M37" s="238">
        <v>48.53</v>
      </c>
      <c r="N37" s="237" t="s">
        <v>170</v>
      </c>
      <c r="O37" s="238">
        <v>1641.89</v>
      </c>
      <c r="P37" s="237" t="s">
        <v>170</v>
      </c>
      <c r="Q37" s="238">
        <v>36.12</v>
      </c>
      <c r="R37" s="237" t="s">
        <v>170</v>
      </c>
      <c r="S37" s="239">
        <v>0</v>
      </c>
      <c r="T37" s="237" t="s">
        <v>171</v>
      </c>
      <c r="U37" s="239">
        <v>1</v>
      </c>
      <c r="V37" s="237" t="s">
        <v>170</v>
      </c>
      <c r="W37" s="239">
        <v>0</v>
      </c>
      <c r="X37" s="237" t="s">
        <v>170</v>
      </c>
    </row>
    <row r="38" spans="2:24" ht="12.75">
      <c r="B38" s="236" t="s">
        <v>74</v>
      </c>
      <c r="C38" s="241">
        <v>14337.92</v>
      </c>
      <c r="D38" s="240" t="s">
        <v>170</v>
      </c>
      <c r="E38" s="241">
        <v>2818.79</v>
      </c>
      <c r="F38" s="240" t="s">
        <v>170</v>
      </c>
      <c r="G38" s="242">
        <v>3831.2</v>
      </c>
      <c r="H38" s="240" t="s">
        <v>170</v>
      </c>
      <c r="I38" s="241">
        <v>11.75</v>
      </c>
      <c r="J38" s="240" t="s">
        <v>170</v>
      </c>
      <c r="K38" s="241">
        <v>1158.41</v>
      </c>
      <c r="L38" s="240" t="s">
        <v>170</v>
      </c>
      <c r="M38" s="241">
        <v>248.59</v>
      </c>
      <c r="N38" s="240" t="s">
        <v>170</v>
      </c>
      <c r="O38" s="241">
        <v>4697.17</v>
      </c>
      <c r="P38" s="240" t="s">
        <v>170</v>
      </c>
      <c r="Q38" s="241">
        <v>64.91</v>
      </c>
      <c r="R38" s="240" t="s">
        <v>170</v>
      </c>
      <c r="S38" s="241">
        <v>197.56</v>
      </c>
      <c r="T38" s="240" t="s">
        <v>170</v>
      </c>
      <c r="U38" s="241">
        <v>75.69</v>
      </c>
      <c r="V38" s="240" t="s">
        <v>170</v>
      </c>
      <c r="W38" s="241">
        <v>1236.96</v>
      </c>
      <c r="X38" s="240" t="s">
        <v>170</v>
      </c>
    </row>
    <row r="39" spans="2:24" ht="12.75">
      <c r="B39" s="236" t="s">
        <v>73</v>
      </c>
      <c r="C39" s="238">
        <v>59.58</v>
      </c>
      <c r="D39" s="237" t="s">
        <v>174</v>
      </c>
      <c r="E39" s="238">
        <v>12.81</v>
      </c>
      <c r="F39" s="237" t="s">
        <v>174</v>
      </c>
      <c r="G39" s="238">
        <v>20.16</v>
      </c>
      <c r="H39" s="237" t="s">
        <v>174</v>
      </c>
      <c r="I39" s="239">
        <v>0</v>
      </c>
      <c r="J39" s="237" t="s">
        <v>171</v>
      </c>
      <c r="K39" s="239">
        <v>26.7</v>
      </c>
      <c r="L39" s="237" t="s">
        <v>174</v>
      </c>
      <c r="M39" s="238">
        <v>0.29</v>
      </c>
      <c r="N39" s="237" t="s">
        <v>174</v>
      </c>
      <c r="O39" s="239">
        <v>0</v>
      </c>
      <c r="P39" s="237" t="s">
        <v>171</v>
      </c>
      <c r="Q39" s="238">
        <v>1.32</v>
      </c>
      <c r="R39" s="237" t="s">
        <v>174</v>
      </c>
      <c r="S39" s="239">
        <v>0</v>
      </c>
      <c r="T39" s="237" t="s">
        <v>170</v>
      </c>
      <c r="U39" s="239">
        <v>0</v>
      </c>
      <c r="V39" s="237" t="s">
        <v>171</v>
      </c>
      <c r="W39" s="239">
        <v>0</v>
      </c>
      <c r="X39" s="237" t="s">
        <v>170</v>
      </c>
    </row>
    <row r="40" spans="2:24" ht="12.75">
      <c r="B40" s="236" t="s">
        <v>72</v>
      </c>
      <c r="C40" s="242">
        <v>3243.7</v>
      </c>
      <c r="D40" s="240" t="s">
        <v>170</v>
      </c>
      <c r="E40" s="242">
        <v>2539.4</v>
      </c>
      <c r="F40" s="240" t="s">
        <v>170</v>
      </c>
      <c r="G40" s="242">
        <v>0</v>
      </c>
      <c r="H40" s="240" t="s">
        <v>170</v>
      </c>
      <c r="I40" s="242">
        <v>129</v>
      </c>
      <c r="J40" s="240" t="s">
        <v>170</v>
      </c>
      <c r="K40" s="242">
        <v>281.6</v>
      </c>
      <c r="L40" s="240" t="s">
        <v>170</v>
      </c>
      <c r="M40" s="242">
        <v>224.5</v>
      </c>
      <c r="N40" s="240" t="s">
        <v>170</v>
      </c>
      <c r="O40" s="242">
        <v>0</v>
      </c>
      <c r="P40" s="240" t="s">
        <v>170</v>
      </c>
      <c r="Q40" s="242">
        <v>26.1</v>
      </c>
      <c r="R40" s="240" t="s">
        <v>170</v>
      </c>
      <c r="S40" s="242">
        <v>0</v>
      </c>
      <c r="T40" s="240" t="s">
        <v>170</v>
      </c>
      <c r="U40" s="242">
        <v>25.3</v>
      </c>
      <c r="V40" s="240" t="s">
        <v>170</v>
      </c>
      <c r="W40" s="242">
        <v>0</v>
      </c>
      <c r="X40" s="240" t="s">
        <v>170</v>
      </c>
    </row>
    <row r="41" spans="2:24" ht="12.75">
      <c r="B41" s="236" t="s">
        <v>71</v>
      </c>
      <c r="C41" s="238">
        <v>5623.66</v>
      </c>
      <c r="D41" s="237" t="s">
        <v>170</v>
      </c>
      <c r="E41" s="238">
        <v>4482.76</v>
      </c>
      <c r="F41" s="237" t="s">
        <v>170</v>
      </c>
      <c r="G41" s="239">
        <v>0</v>
      </c>
      <c r="H41" s="237" t="s">
        <v>170</v>
      </c>
      <c r="I41" s="238">
        <v>71.09</v>
      </c>
      <c r="J41" s="237" t="s">
        <v>170</v>
      </c>
      <c r="K41" s="239">
        <v>522</v>
      </c>
      <c r="L41" s="237" t="s">
        <v>170</v>
      </c>
      <c r="M41" s="239">
        <v>186.1</v>
      </c>
      <c r="N41" s="237" t="s">
        <v>170</v>
      </c>
      <c r="O41" s="238">
        <v>99.79</v>
      </c>
      <c r="P41" s="237" t="s">
        <v>170</v>
      </c>
      <c r="Q41" s="238">
        <v>204.56</v>
      </c>
      <c r="R41" s="237" t="s">
        <v>170</v>
      </c>
      <c r="S41" s="239">
        <v>0</v>
      </c>
      <c r="T41" s="237" t="s">
        <v>171</v>
      </c>
      <c r="U41" s="238">
        <v>43.99</v>
      </c>
      <c r="V41" s="237" t="s">
        <v>170</v>
      </c>
      <c r="W41" s="239">
        <v>0</v>
      </c>
      <c r="X41" s="237" t="s">
        <v>170</v>
      </c>
    </row>
    <row r="42" spans="2:24" ht="12.75">
      <c r="B42" s="236" t="s">
        <v>70</v>
      </c>
      <c r="C42" s="241">
        <v>170.66</v>
      </c>
      <c r="D42" s="240" t="s">
        <v>170</v>
      </c>
      <c r="E42" s="241">
        <v>84.55</v>
      </c>
      <c r="F42" s="240" t="s">
        <v>170</v>
      </c>
      <c r="G42" s="241">
        <v>1.34</v>
      </c>
      <c r="H42" s="240" t="s">
        <v>170</v>
      </c>
      <c r="I42" s="241">
        <v>6.39</v>
      </c>
      <c r="J42" s="240" t="s">
        <v>170</v>
      </c>
      <c r="K42" s="241">
        <v>37.52</v>
      </c>
      <c r="L42" s="240" t="s">
        <v>170</v>
      </c>
      <c r="M42" s="241">
        <v>8.65</v>
      </c>
      <c r="N42" s="240" t="s">
        <v>170</v>
      </c>
      <c r="O42" s="241">
        <v>0.91</v>
      </c>
      <c r="P42" s="240" t="s">
        <v>170</v>
      </c>
      <c r="Q42" s="241">
        <v>30.24</v>
      </c>
      <c r="R42" s="240" t="s">
        <v>170</v>
      </c>
      <c r="S42" s="242">
        <v>0</v>
      </c>
      <c r="T42" s="240" t="s">
        <v>170</v>
      </c>
      <c r="U42" s="241">
        <v>0.36</v>
      </c>
      <c r="V42" s="240" t="s">
        <v>170</v>
      </c>
      <c r="W42" s="242">
        <v>0</v>
      </c>
      <c r="X42" s="240" t="s">
        <v>170</v>
      </c>
    </row>
    <row r="43" spans="2:24" ht="12.75">
      <c r="B43" s="236" t="s">
        <v>69</v>
      </c>
      <c r="C43" s="238">
        <v>9055.71</v>
      </c>
      <c r="D43" s="237" t="s">
        <v>170</v>
      </c>
      <c r="E43" s="238">
        <v>4218.47</v>
      </c>
      <c r="F43" s="237" t="s">
        <v>170</v>
      </c>
      <c r="G43" s="238">
        <v>136.24</v>
      </c>
      <c r="H43" s="237" t="s">
        <v>170</v>
      </c>
      <c r="I43" s="238">
        <v>59.16</v>
      </c>
      <c r="J43" s="237" t="s">
        <v>170</v>
      </c>
      <c r="K43" s="238">
        <v>1590.74</v>
      </c>
      <c r="L43" s="237" t="s">
        <v>170</v>
      </c>
      <c r="M43" s="238">
        <v>38.39</v>
      </c>
      <c r="N43" s="237" t="s">
        <v>170</v>
      </c>
      <c r="O43" s="239">
        <v>2765.6</v>
      </c>
      <c r="P43" s="237" t="s">
        <v>170</v>
      </c>
      <c r="Q43" s="238">
        <v>186.48</v>
      </c>
      <c r="R43" s="237" t="s">
        <v>170</v>
      </c>
      <c r="S43" s="238">
        <v>47.55</v>
      </c>
      <c r="T43" s="237" t="s">
        <v>170</v>
      </c>
      <c r="U43" s="238">
        <v>7.88</v>
      </c>
      <c r="V43" s="237" t="s">
        <v>170</v>
      </c>
      <c r="W43" s="238">
        <v>10.15</v>
      </c>
      <c r="X43" s="237" t="s">
        <v>170</v>
      </c>
    </row>
    <row r="44" spans="2:24" ht="12.75">
      <c r="B44" s="236" t="s">
        <v>68</v>
      </c>
      <c r="C44" s="242">
        <v>0</v>
      </c>
      <c r="D44" s="240" t="s">
        <v>170</v>
      </c>
      <c r="E44" s="242">
        <v>0</v>
      </c>
      <c r="F44" s="240" t="s">
        <v>170</v>
      </c>
      <c r="G44" s="242">
        <v>0</v>
      </c>
      <c r="H44" s="240" t="s">
        <v>170</v>
      </c>
      <c r="I44" s="242">
        <v>0</v>
      </c>
      <c r="J44" s="240" t="s">
        <v>170</v>
      </c>
      <c r="K44" s="242">
        <v>0</v>
      </c>
      <c r="L44" s="240" t="s">
        <v>170</v>
      </c>
      <c r="M44" s="242">
        <v>0</v>
      </c>
      <c r="N44" s="240" t="s">
        <v>170</v>
      </c>
      <c r="O44" s="242">
        <v>0</v>
      </c>
      <c r="P44" s="240" t="s">
        <v>170</v>
      </c>
      <c r="Q44" s="242">
        <v>0</v>
      </c>
      <c r="R44" s="240" t="s">
        <v>170</v>
      </c>
      <c r="S44" s="242">
        <v>0</v>
      </c>
      <c r="T44" s="240" t="s">
        <v>170</v>
      </c>
      <c r="U44" s="242">
        <v>0</v>
      </c>
      <c r="V44" s="240" t="s">
        <v>170</v>
      </c>
      <c r="W44" s="242">
        <v>0</v>
      </c>
      <c r="X44" s="240" t="s">
        <v>170</v>
      </c>
    </row>
    <row r="45" spans="2:24" ht="12.75">
      <c r="B45" s="236" t="s">
        <v>67</v>
      </c>
      <c r="C45" s="238">
        <v>1647.13</v>
      </c>
      <c r="D45" s="237" t="s">
        <v>170</v>
      </c>
      <c r="E45" s="238">
        <v>1162.81</v>
      </c>
      <c r="F45" s="237" t="s">
        <v>170</v>
      </c>
      <c r="G45" s="239">
        <v>0</v>
      </c>
      <c r="H45" s="237" t="s">
        <v>170</v>
      </c>
      <c r="I45" s="238">
        <v>9.02</v>
      </c>
      <c r="J45" s="237" t="s">
        <v>170</v>
      </c>
      <c r="K45" s="238">
        <v>283.23</v>
      </c>
      <c r="L45" s="237" t="s">
        <v>170</v>
      </c>
      <c r="M45" s="238">
        <v>8.59</v>
      </c>
      <c r="N45" s="237" t="s">
        <v>170</v>
      </c>
      <c r="O45" s="239">
        <v>176.9</v>
      </c>
      <c r="P45" s="237" t="s">
        <v>170</v>
      </c>
      <c r="Q45" s="239">
        <v>6.7</v>
      </c>
      <c r="R45" s="237" t="s">
        <v>170</v>
      </c>
      <c r="S45" s="239">
        <v>0</v>
      </c>
      <c r="T45" s="237" t="s">
        <v>170</v>
      </c>
      <c r="U45" s="239">
        <v>0</v>
      </c>
      <c r="V45" s="237" t="s">
        <v>171</v>
      </c>
      <c r="W45" s="239">
        <v>0</v>
      </c>
      <c r="X45" s="237" t="s">
        <v>170</v>
      </c>
    </row>
    <row r="46" spans="2:24" ht="12.75">
      <c r="B46" s="236" t="s">
        <v>66</v>
      </c>
      <c r="C46" s="241">
        <v>5206.57</v>
      </c>
      <c r="D46" s="240" t="s">
        <v>170</v>
      </c>
      <c r="E46" s="242">
        <v>1592.7</v>
      </c>
      <c r="F46" s="240" t="s">
        <v>170</v>
      </c>
      <c r="G46" s="241">
        <v>119.83</v>
      </c>
      <c r="H46" s="240" t="s">
        <v>170</v>
      </c>
      <c r="I46" s="241">
        <v>181.73</v>
      </c>
      <c r="J46" s="240" t="s">
        <v>170</v>
      </c>
      <c r="K46" s="241">
        <v>767.12</v>
      </c>
      <c r="L46" s="240" t="s">
        <v>170</v>
      </c>
      <c r="M46" s="242">
        <v>85.2</v>
      </c>
      <c r="N46" s="240" t="s">
        <v>170</v>
      </c>
      <c r="O46" s="241">
        <v>2113.96</v>
      </c>
      <c r="P46" s="240" t="s">
        <v>170</v>
      </c>
      <c r="Q46" s="241">
        <v>292.87</v>
      </c>
      <c r="R46" s="240" t="s">
        <v>170</v>
      </c>
      <c r="S46" s="241">
        <v>26.17</v>
      </c>
      <c r="T46" s="240" t="s">
        <v>170</v>
      </c>
      <c r="U46" s="241">
        <v>19.29</v>
      </c>
      <c r="V46" s="240" t="s">
        <v>170</v>
      </c>
      <c r="W46" s="242">
        <v>0</v>
      </c>
      <c r="X46" s="240" t="s">
        <v>171</v>
      </c>
    </row>
    <row r="47" spans="2:24" ht="12.75">
      <c r="B47" s="236" t="s">
        <v>65</v>
      </c>
      <c r="C47" s="238">
        <v>34987.75</v>
      </c>
      <c r="D47" s="237" t="s">
        <v>170</v>
      </c>
      <c r="E47" s="238">
        <v>13195.12</v>
      </c>
      <c r="F47" s="237" t="s">
        <v>170</v>
      </c>
      <c r="G47" s="239">
        <v>0</v>
      </c>
      <c r="H47" s="237" t="s">
        <v>170</v>
      </c>
      <c r="I47" s="238">
        <v>2568.19</v>
      </c>
      <c r="J47" s="237" t="s">
        <v>170</v>
      </c>
      <c r="K47" s="238">
        <v>2782.01</v>
      </c>
      <c r="L47" s="237" t="s">
        <v>170</v>
      </c>
      <c r="M47" s="238">
        <v>1500.84</v>
      </c>
      <c r="N47" s="237" t="s">
        <v>170</v>
      </c>
      <c r="O47" s="238">
        <v>8344.89</v>
      </c>
      <c r="P47" s="237" t="s">
        <v>170</v>
      </c>
      <c r="Q47" s="238">
        <v>5440.27</v>
      </c>
      <c r="R47" s="237" t="s">
        <v>170</v>
      </c>
      <c r="S47" s="239">
        <v>0</v>
      </c>
      <c r="T47" s="237" t="s">
        <v>171</v>
      </c>
      <c r="U47" s="238">
        <v>218.94</v>
      </c>
      <c r="V47" s="237" t="s">
        <v>170</v>
      </c>
      <c r="W47" s="239">
        <v>0</v>
      </c>
      <c r="X47" s="237" t="s">
        <v>170</v>
      </c>
    </row>
    <row r="48" spans="2:24" ht="12.75">
      <c r="B48" s="236" t="s">
        <v>64</v>
      </c>
      <c r="C48" s="242">
        <v>1019.9</v>
      </c>
      <c r="D48" s="240" t="s">
        <v>170</v>
      </c>
      <c r="E48" s="241">
        <v>48.82</v>
      </c>
      <c r="F48" s="240" t="s">
        <v>170</v>
      </c>
      <c r="G48" s="242">
        <v>13.1</v>
      </c>
      <c r="H48" s="240" t="s">
        <v>170</v>
      </c>
      <c r="I48" s="241">
        <v>13.54</v>
      </c>
      <c r="J48" s="240" t="s">
        <v>170</v>
      </c>
      <c r="K48" s="241">
        <v>27.78</v>
      </c>
      <c r="L48" s="240" t="s">
        <v>170</v>
      </c>
      <c r="M48" s="241">
        <v>21.87</v>
      </c>
      <c r="N48" s="240" t="s">
        <v>170</v>
      </c>
      <c r="O48" s="241">
        <v>717.99</v>
      </c>
      <c r="P48" s="240" t="s">
        <v>170</v>
      </c>
      <c r="Q48" s="241">
        <v>18.29</v>
      </c>
      <c r="R48" s="240" t="s">
        <v>170</v>
      </c>
      <c r="S48" s="242">
        <v>0</v>
      </c>
      <c r="T48" s="240" t="s">
        <v>171</v>
      </c>
      <c r="U48" s="241">
        <v>1.12</v>
      </c>
      <c r="V48" s="240" t="s">
        <v>170</v>
      </c>
      <c r="W48" s="241">
        <v>155.57</v>
      </c>
      <c r="X48" s="240" t="s">
        <v>170</v>
      </c>
    </row>
    <row r="49" spans="2:24" ht="12.75">
      <c r="B49" s="236" t="s">
        <v>63</v>
      </c>
      <c r="C49" s="238">
        <v>18860.68</v>
      </c>
      <c r="D49" s="237" t="s">
        <v>170</v>
      </c>
      <c r="E49" s="238">
        <v>8661.22</v>
      </c>
      <c r="F49" s="237" t="s">
        <v>170</v>
      </c>
      <c r="G49" s="238">
        <v>23.02</v>
      </c>
      <c r="H49" s="237" t="s">
        <v>170</v>
      </c>
      <c r="I49" s="238">
        <v>34.85</v>
      </c>
      <c r="J49" s="237" t="s">
        <v>170</v>
      </c>
      <c r="K49" s="238">
        <v>1706.65</v>
      </c>
      <c r="L49" s="237" t="s">
        <v>170</v>
      </c>
      <c r="M49" s="239">
        <v>171.6</v>
      </c>
      <c r="N49" s="237" t="s">
        <v>170</v>
      </c>
      <c r="O49" s="238">
        <v>8037.13</v>
      </c>
      <c r="P49" s="237" t="s">
        <v>170</v>
      </c>
      <c r="Q49" s="238">
        <v>192.41</v>
      </c>
      <c r="R49" s="237" t="s">
        <v>170</v>
      </c>
      <c r="S49" s="238">
        <v>14.83</v>
      </c>
      <c r="T49" s="237" t="s">
        <v>170</v>
      </c>
      <c r="U49" s="238">
        <v>1.87</v>
      </c>
      <c r="V49" s="237" t="s">
        <v>170</v>
      </c>
      <c r="W49" s="239">
        <v>16.9</v>
      </c>
      <c r="X49" s="237" t="s">
        <v>170</v>
      </c>
    </row>
    <row r="50" spans="2:24" ht="12.75">
      <c r="B50" s="236" t="s">
        <v>62</v>
      </c>
      <c r="C50" s="241">
        <v>576.19</v>
      </c>
      <c r="D50" s="240" t="s">
        <v>170</v>
      </c>
      <c r="E50" s="240" t="s">
        <v>56</v>
      </c>
      <c r="F50" s="240" t="s">
        <v>173</v>
      </c>
      <c r="G50" s="240" t="s">
        <v>56</v>
      </c>
      <c r="H50" s="240" t="s">
        <v>173</v>
      </c>
      <c r="I50" s="241">
        <v>3.21</v>
      </c>
      <c r="J50" s="240" t="s">
        <v>170</v>
      </c>
      <c r="K50" s="241">
        <v>112.46</v>
      </c>
      <c r="L50" s="240" t="s">
        <v>170</v>
      </c>
      <c r="M50" s="241">
        <v>3.16</v>
      </c>
      <c r="N50" s="240" t="s">
        <v>170</v>
      </c>
      <c r="O50" s="241">
        <v>277.82</v>
      </c>
      <c r="P50" s="240" t="s">
        <v>170</v>
      </c>
      <c r="Q50" s="241">
        <v>25.15</v>
      </c>
      <c r="R50" s="240" t="s">
        <v>170</v>
      </c>
      <c r="S50" s="241">
        <v>0.08</v>
      </c>
      <c r="T50" s="240" t="s">
        <v>170</v>
      </c>
      <c r="U50" s="241">
        <v>3.57</v>
      </c>
      <c r="V50" s="240" t="s">
        <v>170</v>
      </c>
      <c r="W50" s="242">
        <v>0</v>
      </c>
      <c r="X50" s="240" t="s">
        <v>170</v>
      </c>
    </row>
    <row r="51" spans="2:24" ht="12.75">
      <c r="B51" s="236" t="s">
        <v>61</v>
      </c>
      <c r="C51" s="239">
        <v>3382.8</v>
      </c>
      <c r="D51" s="237" t="s">
        <v>170</v>
      </c>
      <c r="E51" s="238">
        <v>1735.46</v>
      </c>
      <c r="F51" s="237" t="s">
        <v>170</v>
      </c>
      <c r="G51" s="238">
        <v>312.69</v>
      </c>
      <c r="H51" s="237" t="s">
        <v>170</v>
      </c>
      <c r="I51" s="238">
        <v>31.83</v>
      </c>
      <c r="J51" s="237" t="s">
        <v>170</v>
      </c>
      <c r="K51" s="238">
        <v>556.48</v>
      </c>
      <c r="L51" s="237" t="s">
        <v>170</v>
      </c>
      <c r="M51" s="238">
        <v>24.19</v>
      </c>
      <c r="N51" s="237" t="s">
        <v>170</v>
      </c>
      <c r="O51" s="239">
        <v>683.7</v>
      </c>
      <c r="P51" s="237" t="s">
        <v>170</v>
      </c>
      <c r="Q51" s="239">
        <v>28.2</v>
      </c>
      <c r="R51" s="237" t="s">
        <v>170</v>
      </c>
      <c r="S51" s="238">
        <v>8.42</v>
      </c>
      <c r="T51" s="237" t="s">
        <v>170</v>
      </c>
      <c r="U51" s="238">
        <v>1.83</v>
      </c>
      <c r="V51" s="237" t="s">
        <v>170</v>
      </c>
      <c r="W51" s="239">
        <v>0</v>
      </c>
      <c r="X51" s="237" t="s">
        <v>170</v>
      </c>
    </row>
    <row r="52" spans="2:24" ht="12.75">
      <c r="B52" s="236" t="s">
        <v>60</v>
      </c>
      <c r="C52" s="241">
        <v>3683.96</v>
      </c>
      <c r="D52" s="240" t="s">
        <v>170</v>
      </c>
      <c r="E52" s="242">
        <v>864.2</v>
      </c>
      <c r="F52" s="240" t="s">
        <v>170</v>
      </c>
      <c r="G52" s="242">
        <v>0</v>
      </c>
      <c r="H52" s="240" t="s">
        <v>170</v>
      </c>
      <c r="I52" s="241">
        <v>66.08</v>
      </c>
      <c r="J52" s="240" t="s">
        <v>170</v>
      </c>
      <c r="K52" s="242">
        <v>1467.6</v>
      </c>
      <c r="L52" s="240" t="s">
        <v>170</v>
      </c>
      <c r="M52" s="241">
        <v>1221.73</v>
      </c>
      <c r="N52" s="240" t="s">
        <v>170</v>
      </c>
      <c r="O52" s="242">
        <v>0</v>
      </c>
      <c r="P52" s="240" t="s">
        <v>170</v>
      </c>
      <c r="Q52" s="241">
        <v>10.14</v>
      </c>
      <c r="R52" s="240" t="s">
        <v>170</v>
      </c>
      <c r="S52" s="242">
        <v>0</v>
      </c>
      <c r="T52" s="240" t="s">
        <v>170</v>
      </c>
      <c r="U52" s="241">
        <v>1.12</v>
      </c>
      <c r="V52" s="240" t="s">
        <v>170</v>
      </c>
      <c r="W52" s="242">
        <v>0</v>
      </c>
      <c r="X52" s="240" t="s">
        <v>170</v>
      </c>
    </row>
    <row r="53" spans="2:24" ht="12.75">
      <c r="B53" s="236" t="s">
        <v>59</v>
      </c>
      <c r="C53" s="239">
        <v>5823.2</v>
      </c>
      <c r="D53" s="237" t="s">
        <v>170</v>
      </c>
      <c r="E53" s="239">
        <v>3228.7</v>
      </c>
      <c r="F53" s="237" t="s">
        <v>170</v>
      </c>
      <c r="G53" s="239">
        <v>0</v>
      </c>
      <c r="H53" s="237" t="s">
        <v>171</v>
      </c>
      <c r="I53" s="239">
        <v>129.2</v>
      </c>
      <c r="J53" s="237" t="s">
        <v>170</v>
      </c>
      <c r="K53" s="239">
        <v>1509.5</v>
      </c>
      <c r="L53" s="237" t="s">
        <v>170</v>
      </c>
      <c r="M53" s="239">
        <v>734.8</v>
      </c>
      <c r="N53" s="237" t="s">
        <v>170</v>
      </c>
      <c r="O53" s="239">
        <v>12.2</v>
      </c>
      <c r="P53" s="237" t="s">
        <v>170</v>
      </c>
      <c r="Q53" s="239">
        <v>162.5</v>
      </c>
      <c r="R53" s="237" t="s">
        <v>170</v>
      </c>
      <c r="S53" s="239">
        <v>0</v>
      </c>
      <c r="T53" s="237" t="s">
        <v>170</v>
      </c>
      <c r="U53" s="239">
        <v>0</v>
      </c>
      <c r="V53" s="237" t="s">
        <v>171</v>
      </c>
      <c r="W53" s="239">
        <v>0</v>
      </c>
      <c r="X53" s="237" t="s">
        <v>170</v>
      </c>
    </row>
    <row r="54" spans="2:24" ht="12.75"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</row>
    <row r="55" spans="2:24" ht="12.75">
      <c r="B55" s="246" t="s">
        <v>259</v>
      </c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</row>
    <row r="56" spans="2:24" ht="12.75">
      <c r="B56" s="246" t="s">
        <v>56</v>
      </c>
      <c r="C56" s="245" t="s">
        <v>178</v>
      </c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</row>
    <row r="57" spans="2:24" ht="12.75">
      <c r="B57" s="246" t="s">
        <v>175</v>
      </c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</row>
    <row r="58" spans="2:24" ht="12.75">
      <c r="B58" s="246" t="s">
        <v>172</v>
      </c>
      <c r="C58" s="245" t="s">
        <v>260</v>
      </c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</row>
    <row r="59" spans="2:24" ht="12.75">
      <c r="B59" s="246" t="s">
        <v>171</v>
      </c>
      <c r="C59" s="245" t="s">
        <v>182</v>
      </c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</row>
    <row r="60" spans="2:24" ht="12.75">
      <c r="B60" s="246" t="s">
        <v>174</v>
      </c>
      <c r="C60" s="245" t="s">
        <v>183</v>
      </c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</row>
    <row r="61" spans="2:24" ht="12.75">
      <c r="B61" s="246" t="s">
        <v>173</v>
      </c>
      <c r="C61" s="245" t="s">
        <v>188</v>
      </c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</row>
    <row r="62" spans="2:3" ht="12.75">
      <c r="B62" s="51" t="s">
        <v>173</v>
      </c>
      <c r="C62" s="50" t="s">
        <v>188</v>
      </c>
    </row>
  </sheetData>
  <mergeCells count="11">
    <mergeCell ref="M24:N24"/>
    <mergeCell ref="C24:D24"/>
    <mergeCell ref="E24:F24"/>
    <mergeCell ref="G24:H24"/>
    <mergeCell ref="I24:J24"/>
    <mergeCell ref="K24:L24"/>
    <mergeCell ref="W24:X24"/>
    <mergeCell ref="O24:P24"/>
    <mergeCell ref="Q24:R24"/>
    <mergeCell ref="S24:T24"/>
    <mergeCell ref="U24:V2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  <pageSetUpPr fitToPage="1"/>
  </sheetPr>
  <dimension ref="A2:AO179"/>
  <sheetViews>
    <sheetView showGridLines="0" workbookViewId="0" topLeftCell="A19">
      <selection activeCell="R29" sqref="R29"/>
    </sheetView>
  </sheetViews>
  <sheetFormatPr defaultColWidth="9.140625" defaultRowHeight="12.75"/>
  <cols>
    <col min="1" max="2" width="9.140625" style="2" customWidth="1"/>
    <col min="3" max="3" width="10.140625" style="2" customWidth="1"/>
    <col min="4" max="5" width="9.8515625" style="2" bestFit="1" customWidth="1"/>
    <col min="6" max="9" width="9.421875" style="2" bestFit="1" customWidth="1"/>
    <col min="10" max="11" width="9.28125" style="2" bestFit="1" customWidth="1"/>
    <col min="12" max="20" width="9.140625" style="2" customWidth="1"/>
    <col min="21" max="21" width="9.28125" style="2" bestFit="1" customWidth="1"/>
    <col min="22" max="22" width="12.57421875" style="2" customWidth="1"/>
    <col min="23" max="23" width="10.57421875" style="2" customWidth="1"/>
    <col min="24" max="28" width="9.28125" style="2" bestFit="1" customWidth="1"/>
    <col min="29" max="31" width="9.140625" style="2" customWidth="1"/>
    <col min="32" max="35" width="11.57421875" style="2" customWidth="1"/>
    <col min="36" max="43" width="9.140625" style="2" customWidth="1"/>
    <col min="44" max="44" width="11.140625" style="2" customWidth="1"/>
    <col min="45" max="45" width="10.7109375" style="2" customWidth="1"/>
    <col min="46" max="16384" width="9.140625" style="2" customWidth="1"/>
  </cols>
  <sheetData>
    <row r="1" ht="12.75"/>
    <row r="2" spans="2:13" ht="12.75">
      <c r="B2" s="299" t="s">
        <v>236</v>
      </c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</row>
    <row r="3" spans="2:14" ht="12.75">
      <c r="B3" s="302" t="s">
        <v>319</v>
      </c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2"/>
    </row>
    <row r="4" ht="12.75"/>
    <row r="5" spans="2:19" ht="12.75">
      <c r="B5" s="303" t="s">
        <v>345</v>
      </c>
      <c r="C5" s="303"/>
      <c r="D5" s="303"/>
      <c r="E5" s="303"/>
      <c r="F5" s="303"/>
      <c r="G5" s="303"/>
      <c r="H5" s="303"/>
      <c r="I5" s="303"/>
      <c r="J5" s="303"/>
      <c r="K5" s="303"/>
      <c r="L5" s="303"/>
      <c r="M5" s="303"/>
      <c r="N5" s="303"/>
      <c r="P5" s="68"/>
      <c r="Q5" s="69"/>
      <c r="R5" s="69"/>
      <c r="S5" s="69"/>
    </row>
    <row r="6" spans="16:19" ht="12.75">
      <c r="P6" s="69"/>
      <c r="Q6" s="69"/>
      <c r="R6" s="69"/>
      <c r="S6" s="69"/>
    </row>
    <row r="7" ht="13.2" customHeight="1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spans="2:14" ht="18" customHeight="1">
      <c r="B27" s="303"/>
      <c r="C27" s="303"/>
      <c r="D27" s="303"/>
      <c r="E27" s="303"/>
      <c r="F27" s="303"/>
      <c r="G27" s="303"/>
      <c r="H27" s="303"/>
      <c r="I27" s="303"/>
      <c r="J27" s="303"/>
      <c r="K27" s="303"/>
      <c r="L27" s="303"/>
      <c r="M27" s="303"/>
      <c r="N27" s="303"/>
    </row>
    <row r="28" ht="12.75"/>
    <row r="29" ht="12.75"/>
    <row r="30" spans="2:41" ht="12.75">
      <c r="B30" s="1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</row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136" spans="1:13" ht="12.75">
      <c r="A136" s="70"/>
      <c r="B136" s="70"/>
      <c r="C136" s="70"/>
      <c r="D136" s="70"/>
      <c r="E136" s="70"/>
      <c r="F136" s="70"/>
      <c r="G136" s="70"/>
      <c r="H136" s="70"/>
      <c r="I136" s="70"/>
      <c r="J136" s="70"/>
      <c r="K136" s="70"/>
      <c r="L136" s="70"/>
      <c r="M136" s="70"/>
    </row>
    <row r="137" spans="1:13" ht="12.75">
      <c r="A137" s="70"/>
      <c r="B137" s="70"/>
      <c r="C137" s="70"/>
      <c r="D137" s="70"/>
      <c r="E137" s="70"/>
      <c r="F137" s="70"/>
      <c r="G137" s="70"/>
      <c r="H137" s="70"/>
      <c r="I137" s="70"/>
      <c r="J137" s="70"/>
      <c r="K137" s="70"/>
      <c r="L137" s="70"/>
      <c r="M137" s="70"/>
    </row>
    <row r="138" spans="1:13" ht="12.75">
      <c r="A138" s="70"/>
      <c r="B138" s="70"/>
      <c r="C138" s="70"/>
      <c r="D138" s="70"/>
      <c r="E138" s="70"/>
      <c r="F138" s="70"/>
      <c r="G138" s="70"/>
      <c r="H138" s="70"/>
      <c r="I138" s="70"/>
      <c r="J138" s="70"/>
      <c r="K138" s="70"/>
      <c r="L138" s="70"/>
      <c r="M138" s="70"/>
    </row>
    <row r="139" spans="1:13" ht="12.75">
      <c r="A139" s="70"/>
      <c r="B139" s="70"/>
      <c r="C139" s="70"/>
      <c r="D139" s="70"/>
      <c r="E139" s="70"/>
      <c r="F139" s="70"/>
      <c r="G139" s="70"/>
      <c r="H139" s="70"/>
      <c r="I139" s="70"/>
      <c r="J139" s="70"/>
      <c r="K139" s="70"/>
      <c r="L139" s="70"/>
      <c r="M139" s="70"/>
    </row>
    <row r="140" spans="1:13" ht="12.75">
      <c r="A140" s="70"/>
      <c r="B140" s="70"/>
      <c r="C140" s="70"/>
      <c r="D140" s="70"/>
      <c r="E140" s="70"/>
      <c r="F140" s="70"/>
      <c r="G140" s="70"/>
      <c r="H140" s="70"/>
      <c r="I140" s="70"/>
      <c r="J140" s="70"/>
      <c r="K140" s="70"/>
      <c r="L140" s="70"/>
      <c r="M140" s="70"/>
    </row>
    <row r="141" spans="1:13" ht="12.75">
      <c r="A141" s="70"/>
      <c r="B141" s="70"/>
      <c r="C141" s="70"/>
      <c r="D141" s="70"/>
      <c r="E141" s="70"/>
      <c r="F141" s="70"/>
      <c r="G141" s="70"/>
      <c r="H141" s="70"/>
      <c r="I141" s="70"/>
      <c r="J141" s="70"/>
      <c r="K141" s="70"/>
      <c r="L141" s="70"/>
      <c r="M141" s="70"/>
    </row>
    <row r="142" spans="1:13" ht="12.75">
      <c r="A142" s="70"/>
      <c r="B142" s="70"/>
      <c r="C142" s="70"/>
      <c r="D142" s="70"/>
      <c r="E142" s="70"/>
      <c r="F142" s="70"/>
      <c r="G142" s="70"/>
      <c r="H142" s="70"/>
      <c r="I142" s="70"/>
      <c r="J142" s="70"/>
      <c r="K142" s="70"/>
      <c r="L142" s="70"/>
      <c r="M142" s="70"/>
    </row>
    <row r="143" spans="1:13" ht="12.75">
      <c r="A143" s="70"/>
      <c r="B143" s="70"/>
      <c r="C143" s="70"/>
      <c r="D143" s="70"/>
      <c r="E143" s="70"/>
      <c r="F143" s="70"/>
      <c r="G143" s="70"/>
      <c r="H143" s="70"/>
      <c r="I143" s="70"/>
      <c r="J143" s="70"/>
      <c r="K143" s="70"/>
      <c r="L143" s="70"/>
      <c r="M143" s="70"/>
    </row>
    <row r="144" spans="1:13" ht="12.75">
      <c r="A144" s="70"/>
      <c r="B144" s="70"/>
      <c r="C144" s="70"/>
      <c r="D144" s="70"/>
      <c r="E144" s="70"/>
      <c r="F144" s="70"/>
      <c r="G144" s="70"/>
      <c r="H144" s="70"/>
      <c r="I144" s="70"/>
      <c r="J144" s="70"/>
      <c r="K144" s="70"/>
      <c r="L144" s="70"/>
      <c r="M144" s="70"/>
    </row>
    <row r="145" spans="1:13" ht="12.75">
      <c r="A145" s="70"/>
      <c r="B145" s="70"/>
      <c r="C145" s="70"/>
      <c r="D145" s="70"/>
      <c r="E145" s="70"/>
      <c r="F145" s="70"/>
      <c r="G145" s="70"/>
      <c r="H145" s="70"/>
      <c r="I145" s="70"/>
      <c r="J145" s="70"/>
      <c r="K145" s="70"/>
      <c r="L145" s="70"/>
      <c r="M145" s="70"/>
    </row>
    <row r="146" spans="1:13" ht="12.75">
      <c r="A146" s="70"/>
      <c r="B146" s="70"/>
      <c r="C146" s="70"/>
      <c r="D146" s="70"/>
      <c r="E146" s="70"/>
      <c r="F146" s="70"/>
      <c r="G146" s="70"/>
      <c r="H146" s="70"/>
      <c r="I146" s="70"/>
      <c r="J146" s="70"/>
      <c r="K146" s="70"/>
      <c r="L146" s="70"/>
      <c r="M146" s="70"/>
    </row>
    <row r="147" spans="1:13" ht="12.75">
      <c r="A147" s="70"/>
      <c r="B147" s="70"/>
      <c r="C147" s="70"/>
      <c r="D147" s="70"/>
      <c r="E147" s="70"/>
      <c r="F147" s="70"/>
      <c r="G147" s="70"/>
      <c r="H147" s="70"/>
      <c r="I147" s="70"/>
      <c r="J147" s="70"/>
      <c r="K147" s="70"/>
      <c r="L147" s="70"/>
      <c r="M147" s="70"/>
    </row>
    <row r="148" spans="1:13" ht="12.75">
      <c r="A148" s="70"/>
      <c r="B148" s="70"/>
      <c r="C148" s="70"/>
      <c r="D148" s="70"/>
      <c r="E148" s="70"/>
      <c r="F148" s="70"/>
      <c r="G148" s="70"/>
      <c r="H148" s="70"/>
      <c r="I148" s="70"/>
      <c r="J148" s="70"/>
      <c r="K148" s="70"/>
      <c r="L148" s="70"/>
      <c r="M148" s="70"/>
    </row>
    <row r="149" spans="1:13" ht="12.75">
      <c r="A149" s="70"/>
      <c r="B149" s="70"/>
      <c r="C149" s="70"/>
      <c r="D149" s="70"/>
      <c r="E149" s="70"/>
      <c r="F149" s="70"/>
      <c r="G149" s="70"/>
      <c r="H149" s="70"/>
      <c r="I149" s="70"/>
      <c r="J149" s="70"/>
      <c r="K149" s="70"/>
      <c r="L149" s="70"/>
      <c r="M149" s="70"/>
    </row>
    <row r="150" spans="1:13" ht="12.75">
      <c r="A150" s="70"/>
      <c r="B150" s="70"/>
      <c r="C150" s="70"/>
      <c r="D150" s="70"/>
      <c r="E150" s="70"/>
      <c r="F150" s="70"/>
      <c r="G150" s="70"/>
      <c r="H150" s="70"/>
      <c r="I150" s="70"/>
      <c r="J150" s="70"/>
      <c r="K150" s="70"/>
      <c r="L150" s="70"/>
      <c r="M150" s="70"/>
    </row>
    <row r="151" spans="1:13" ht="12.75">
      <c r="A151" s="70"/>
      <c r="B151" s="70"/>
      <c r="C151" s="70"/>
      <c r="D151" s="70"/>
      <c r="E151" s="70"/>
      <c r="F151" s="70"/>
      <c r="G151" s="70"/>
      <c r="H151" s="70"/>
      <c r="I151" s="70"/>
      <c r="J151" s="70"/>
      <c r="K151" s="70"/>
      <c r="L151" s="70"/>
      <c r="M151" s="70"/>
    </row>
    <row r="152" spans="1:13" ht="12.75">
      <c r="A152" s="70"/>
      <c r="B152" s="70"/>
      <c r="C152" s="70"/>
      <c r="D152" s="70"/>
      <c r="E152" s="70"/>
      <c r="F152" s="70"/>
      <c r="G152" s="70"/>
      <c r="H152" s="70"/>
      <c r="I152" s="70"/>
      <c r="J152" s="70"/>
      <c r="K152" s="70"/>
      <c r="L152" s="70"/>
      <c r="M152" s="70"/>
    </row>
    <row r="153" spans="1:13" ht="12.75">
      <c r="A153" s="70"/>
      <c r="B153" s="70"/>
      <c r="C153" s="70"/>
      <c r="D153" s="70"/>
      <c r="E153" s="70"/>
      <c r="F153" s="70"/>
      <c r="G153" s="70"/>
      <c r="H153" s="70"/>
      <c r="I153" s="70"/>
      <c r="J153" s="70"/>
      <c r="K153" s="70"/>
      <c r="L153" s="70"/>
      <c r="M153" s="70"/>
    </row>
    <row r="154" spans="1:13" ht="12.75">
      <c r="A154" s="70"/>
      <c r="B154" s="70"/>
      <c r="C154" s="70"/>
      <c r="D154" s="70"/>
      <c r="E154" s="70"/>
      <c r="F154" s="70"/>
      <c r="G154" s="70"/>
      <c r="H154" s="70"/>
      <c r="I154" s="70"/>
      <c r="J154" s="70"/>
      <c r="K154" s="70"/>
      <c r="L154" s="70"/>
      <c r="M154" s="70"/>
    </row>
    <row r="155" spans="1:13" ht="12.75">
      <c r="A155" s="70"/>
      <c r="B155" s="70"/>
      <c r="C155" s="70"/>
      <c r="D155" s="70"/>
      <c r="E155" s="70"/>
      <c r="F155" s="70"/>
      <c r="G155" s="70"/>
      <c r="H155" s="70"/>
      <c r="I155" s="70"/>
      <c r="J155" s="70"/>
      <c r="K155" s="70"/>
      <c r="L155" s="70"/>
      <c r="M155" s="70"/>
    </row>
    <row r="156" spans="1:13" ht="12.75">
      <c r="A156" s="70"/>
      <c r="B156" s="70"/>
      <c r="C156" s="70"/>
      <c r="D156" s="70"/>
      <c r="E156" s="70"/>
      <c r="F156" s="70"/>
      <c r="G156" s="70"/>
      <c r="H156" s="70"/>
      <c r="I156" s="70"/>
      <c r="J156" s="70"/>
      <c r="K156" s="70"/>
      <c r="L156" s="70"/>
      <c r="M156" s="70"/>
    </row>
    <row r="157" spans="1:13" ht="12.75">
      <c r="A157" s="70"/>
      <c r="B157" s="70"/>
      <c r="C157" s="70"/>
      <c r="D157" s="70"/>
      <c r="E157" s="70"/>
      <c r="F157" s="70"/>
      <c r="G157" s="70"/>
      <c r="H157" s="70"/>
      <c r="I157" s="70"/>
      <c r="J157" s="70"/>
      <c r="K157" s="70"/>
      <c r="L157" s="70"/>
      <c r="M157" s="70"/>
    </row>
    <row r="158" spans="1:13" ht="12.75" customHeight="1">
      <c r="A158" s="70"/>
      <c r="B158" s="70"/>
      <c r="C158" s="70"/>
      <c r="D158" s="70"/>
      <c r="E158" s="70"/>
      <c r="F158" s="70"/>
      <c r="G158" s="70"/>
      <c r="H158" s="70"/>
      <c r="I158" s="70"/>
      <c r="J158" s="70"/>
      <c r="K158" s="70"/>
      <c r="L158" s="70"/>
      <c r="M158" s="70"/>
    </row>
    <row r="159" spans="1:13" ht="12.75">
      <c r="A159" s="70"/>
      <c r="B159" s="70"/>
      <c r="C159" s="70"/>
      <c r="D159" s="70"/>
      <c r="E159" s="70"/>
      <c r="F159" s="70"/>
      <c r="G159" s="70"/>
      <c r="H159" s="70"/>
      <c r="I159" s="70"/>
      <c r="J159" s="70"/>
      <c r="K159" s="70"/>
      <c r="L159" s="70"/>
      <c r="M159" s="70"/>
    </row>
    <row r="160" spans="1:13" ht="12.75">
      <c r="A160" s="70"/>
      <c r="B160" s="70"/>
      <c r="C160" s="70"/>
      <c r="D160" s="70"/>
      <c r="E160" s="70"/>
      <c r="F160" s="70"/>
      <c r="G160" s="70"/>
      <c r="H160" s="70"/>
      <c r="I160" s="70"/>
      <c r="J160" s="70"/>
      <c r="K160" s="70"/>
      <c r="L160" s="70"/>
      <c r="M160" s="70"/>
    </row>
    <row r="161" spans="1:13" ht="12.75">
      <c r="A161" s="70"/>
      <c r="B161" s="70"/>
      <c r="C161" s="70"/>
      <c r="D161" s="70"/>
      <c r="E161" s="70"/>
      <c r="F161" s="70"/>
      <c r="G161" s="70"/>
      <c r="H161" s="70"/>
      <c r="I161" s="70"/>
      <c r="J161" s="70"/>
      <c r="K161" s="70"/>
      <c r="L161" s="70"/>
      <c r="M161" s="70"/>
    </row>
    <row r="162" spans="1:13" ht="12.75">
      <c r="A162" s="70"/>
      <c r="B162" s="70"/>
      <c r="C162" s="70"/>
      <c r="D162" s="70"/>
      <c r="E162" s="70"/>
      <c r="F162" s="70"/>
      <c r="G162" s="70"/>
      <c r="H162" s="70"/>
      <c r="I162" s="70"/>
      <c r="J162" s="70"/>
      <c r="K162" s="70"/>
      <c r="L162" s="70"/>
      <c r="M162" s="70"/>
    </row>
    <row r="163" spans="1:13" ht="12.75">
      <c r="A163" s="70"/>
      <c r="B163" s="70"/>
      <c r="C163" s="70"/>
      <c r="D163" s="70"/>
      <c r="E163" s="70"/>
      <c r="F163" s="70"/>
      <c r="G163" s="70"/>
      <c r="H163" s="70"/>
      <c r="I163" s="70"/>
      <c r="J163" s="70"/>
      <c r="K163" s="70"/>
      <c r="L163" s="70"/>
      <c r="M163" s="70"/>
    </row>
    <row r="164" spans="1:13" ht="12.75">
      <c r="A164" s="70"/>
      <c r="B164" s="70"/>
      <c r="C164" s="70"/>
      <c r="D164" s="70"/>
      <c r="E164" s="70"/>
      <c r="F164" s="70"/>
      <c r="G164" s="70"/>
      <c r="H164" s="70"/>
      <c r="I164" s="70"/>
      <c r="J164" s="70"/>
      <c r="K164" s="70"/>
      <c r="L164" s="70"/>
      <c r="M164" s="70"/>
    </row>
    <row r="165" spans="1:13" ht="12.75">
      <c r="A165" s="70"/>
      <c r="B165" s="70"/>
      <c r="C165" s="70"/>
      <c r="D165" s="70"/>
      <c r="E165" s="70"/>
      <c r="F165" s="70"/>
      <c r="G165" s="70"/>
      <c r="H165" s="70"/>
      <c r="I165" s="70"/>
      <c r="J165" s="70"/>
      <c r="K165" s="70"/>
      <c r="L165" s="70"/>
      <c r="M165" s="70"/>
    </row>
    <row r="166" spans="1:13" ht="12.75">
      <c r="A166" s="70"/>
      <c r="B166" s="70"/>
      <c r="C166" s="70"/>
      <c r="D166" s="70"/>
      <c r="E166" s="70"/>
      <c r="F166" s="70"/>
      <c r="G166" s="70"/>
      <c r="H166" s="70"/>
      <c r="I166" s="70"/>
      <c r="J166" s="70"/>
      <c r="K166" s="70"/>
      <c r="L166" s="70"/>
      <c r="M166" s="70"/>
    </row>
    <row r="167" spans="1:13" ht="12" customHeight="1">
      <c r="A167" s="70"/>
      <c r="B167" s="70"/>
      <c r="C167" s="70"/>
      <c r="D167" s="70"/>
      <c r="E167" s="70"/>
      <c r="F167" s="70"/>
      <c r="G167" s="70"/>
      <c r="H167" s="70"/>
      <c r="I167" s="70"/>
      <c r="J167" s="70"/>
      <c r="K167" s="70"/>
      <c r="L167" s="70"/>
      <c r="M167" s="70"/>
    </row>
    <row r="168" spans="1:13" ht="12.75">
      <c r="A168" s="70"/>
      <c r="B168" s="70"/>
      <c r="C168" s="70"/>
      <c r="D168" s="70"/>
      <c r="E168" s="70"/>
      <c r="F168" s="70"/>
      <c r="G168" s="70"/>
      <c r="H168" s="70"/>
      <c r="I168" s="70"/>
      <c r="J168" s="70"/>
      <c r="K168" s="70"/>
      <c r="L168" s="70"/>
      <c r="M168" s="70"/>
    </row>
    <row r="169" spans="1:13" ht="12.75">
      <c r="A169" s="70"/>
      <c r="B169" s="70"/>
      <c r="C169" s="70"/>
      <c r="D169" s="70"/>
      <c r="E169" s="70"/>
      <c r="F169" s="70"/>
      <c r="G169" s="70"/>
      <c r="H169" s="70"/>
      <c r="I169" s="70"/>
      <c r="J169" s="70"/>
      <c r="K169" s="70"/>
      <c r="L169" s="70"/>
      <c r="M169" s="70"/>
    </row>
    <row r="170" spans="1:13" ht="12.75">
      <c r="A170" s="70"/>
      <c r="B170" s="70"/>
      <c r="C170" s="70"/>
      <c r="D170" s="70"/>
      <c r="E170" s="70"/>
      <c r="F170" s="70"/>
      <c r="G170" s="70"/>
      <c r="H170" s="70"/>
      <c r="I170" s="70"/>
      <c r="J170" s="70"/>
      <c r="K170" s="70"/>
      <c r="L170" s="70"/>
      <c r="M170" s="70"/>
    </row>
    <row r="171" spans="1:13" ht="12.75">
      <c r="A171" s="70"/>
      <c r="B171" s="70"/>
      <c r="C171" s="70"/>
      <c r="D171" s="70"/>
      <c r="E171" s="70"/>
      <c r="F171" s="70"/>
      <c r="G171" s="70"/>
      <c r="H171" s="70"/>
      <c r="I171" s="70"/>
      <c r="J171" s="70"/>
      <c r="K171" s="70"/>
      <c r="L171" s="70"/>
      <c r="M171" s="70"/>
    </row>
    <row r="172" spans="1:13" ht="12.75">
      <c r="A172" s="70"/>
      <c r="B172" s="70"/>
      <c r="C172" s="70"/>
      <c r="D172" s="70"/>
      <c r="E172" s="70"/>
      <c r="F172" s="70"/>
      <c r="G172" s="70"/>
      <c r="H172" s="70"/>
      <c r="I172" s="70"/>
      <c r="J172" s="70"/>
      <c r="K172" s="70"/>
      <c r="L172" s="70"/>
      <c r="M172" s="70"/>
    </row>
    <row r="173" spans="1:13" ht="12.75">
      <c r="A173" s="70"/>
      <c r="B173" s="70"/>
      <c r="C173" s="70"/>
      <c r="D173" s="70"/>
      <c r="E173" s="70"/>
      <c r="F173" s="70"/>
      <c r="G173" s="70"/>
      <c r="H173" s="70"/>
      <c r="I173" s="70"/>
      <c r="J173" s="70"/>
      <c r="K173" s="70"/>
      <c r="L173" s="70"/>
      <c r="M173" s="70"/>
    </row>
    <row r="174" spans="1:13" ht="12.75">
      <c r="A174" s="70"/>
      <c r="B174" s="70"/>
      <c r="C174" s="70"/>
      <c r="D174" s="70"/>
      <c r="E174" s="70"/>
      <c r="F174" s="70"/>
      <c r="G174" s="70"/>
      <c r="H174" s="70"/>
      <c r="I174" s="70"/>
      <c r="J174" s="70"/>
      <c r="K174" s="70"/>
      <c r="L174" s="70"/>
      <c r="M174" s="70"/>
    </row>
    <row r="175" spans="1:13" ht="12.75">
      <c r="A175" s="70"/>
      <c r="B175" s="70"/>
      <c r="C175" s="70"/>
      <c r="D175" s="70"/>
      <c r="E175" s="70"/>
      <c r="F175" s="70"/>
      <c r="G175" s="70"/>
      <c r="H175" s="70"/>
      <c r="I175" s="70"/>
      <c r="J175" s="70"/>
      <c r="K175" s="70"/>
      <c r="L175" s="70"/>
      <c r="M175" s="70"/>
    </row>
    <row r="176" spans="1:13" ht="12.75">
      <c r="A176" s="70"/>
      <c r="B176" s="70"/>
      <c r="C176" s="70"/>
      <c r="D176" s="70"/>
      <c r="E176" s="70"/>
      <c r="F176" s="70"/>
      <c r="G176" s="70"/>
      <c r="H176" s="70"/>
      <c r="I176" s="70"/>
      <c r="J176" s="70"/>
      <c r="K176" s="70"/>
      <c r="L176" s="70"/>
      <c r="M176" s="70"/>
    </row>
    <row r="177" spans="1:13" ht="12.75">
      <c r="A177" s="70"/>
      <c r="B177" s="70"/>
      <c r="C177" s="70"/>
      <c r="D177" s="70"/>
      <c r="E177" s="70"/>
      <c r="F177" s="70"/>
      <c r="G177" s="70"/>
      <c r="H177" s="70"/>
      <c r="I177" s="70"/>
      <c r="J177" s="70"/>
      <c r="K177" s="70"/>
      <c r="L177" s="70"/>
      <c r="M177" s="70"/>
    </row>
    <row r="178" spans="1:13" ht="12.75">
      <c r="A178" s="70"/>
      <c r="B178" s="70"/>
      <c r="C178" s="70"/>
      <c r="D178" s="70"/>
      <c r="E178" s="70"/>
      <c r="F178" s="70"/>
      <c r="G178" s="70"/>
      <c r="H178" s="70"/>
      <c r="I178" s="70"/>
      <c r="J178" s="70"/>
      <c r="K178" s="70"/>
      <c r="L178" s="70"/>
      <c r="M178" s="70"/>
    </row>
    <row r="179" spans="1:13" ht="12.75">
      <c r="A179" s="70"/>
      <c r="B179" s="70"/>
      <c r="C179" s="70"/>
      <c r="D179" s="70"/>
      <c r="E179" s="70"/>
      <c r="F179" s="70"/>
      <c r="G179" s="70"/>
      <c r="H179" s="70"/>
      <c r="I179" s="70"/>
      <c r="J179" s="70"/>
      <c r="K179" s="70"/>
      <c r="L179" s="70"/>
      <c r="M179" s="70"/>
    </row>
  </sheetData>
  <mergeCells count="4">
    <mergeCell ref="B3:N3"/>
    <mergeCell ref="B2:M2"/>
    <mergeCell ref="B27:N27"/>
    <mergeCell ref="B5:N5"/>
  </mergeCells>
  <printOptions/>
  <pageMargins left="0.7" right="0.7" top="0.75" bottom="0.75" header="0.3" footer="0.3"/>
  <pageSetup fitToHeight="1" fitToWidth="1" horizontalDpi="600" verticalDpi="600" orientation="portrait" paperSize="9" scale="74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7"/>
  </sheetPr>
  <dimension ref="A1:Z72"/>
  <sheetViews>
    <sheetView workbookViewId="0" topLeftCell="A1"/>
  </sheetViews>
  <sheetFormatPr defaultColWidth="8.7109375" defaultRowHeight="12.75"/>
  <cols>
    <col min="1" max="2" width="8.7109375" style="2" customWidth="1"/>
    <col min="3" max="3" width="9.8515625" style="2" bestFit="1" customWidth="1"/>
    <col min="4" max="4" width="8.7109375" style="2" customWidth="1"/>
    <col min="5" max="5" width="9.8515625" style="2" bestFit="1" customWidth="1"/>
    <col min="6" max="6" width="8.7109375" style="2" customWidth="1"/>
    <col min="7" max="7" width="9.28125" style="2" bestFit="1" customWidth="1"/>
    <col min="8" max="8" width="8.7109375" style="2" customWidth="1"/>
    <col min="9" max="9" width="9.28125" style="2" bestFit="1" customWidth="1"/>
    <col min="10" max="10" width="8.7109375" style="2" customWidth="1"/>
    <col min="11" max="11" width="9.28125" style="2" bestFit="1" customWidth="1"/>
    <col min="12" max="12" width="8.7109375" style="2" customWidth="1"/>
    <col min="13" max="13" width="9.28125" style="2" bestFit="1" customWidth="1"/>
    <col min="14" max="14" width="8.7109375" style="2" customWidth="1"/>
    <col min="15" max="15" width="9.28125" style="2" bestFit="1" customWidth="1"/>
    <col min="16" max="16" width="8.7109375" style="2" customWidth="1"/>
    <col min="17" max="17" width="9.28125" style="2" bestFit="1" customWidth="1"/>
    <col min="18" max="18" width="8.7109375" style="2" customWidth="1"/>
    <col min="19" max="19" width="9.28125" style="2" bestFit="1" customWidth="1"/>
    <col min="20" max="20" width="8.7109375" style="2" customWidth="1"/>
    <col min="21" max="21" width="9.28125" style="2" bestFit="1" customWidth="1"/>
    <col min="22" max="22" width="8.7109375" style="2" customWidth="1"/>
    <col min="23" max="23" width="9.28125" style="2" bestFit="1" customWidth="1"/>
    <col min="24" max="16384" width="8.7109375" style="2" customWidth="1"/>
  </cols>
  <sheetData>
    <row r="1" spans="1:26" ht="12.75">
      <c r="A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</row>
    <row r="2" spans="1:26" ht="12.75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</row>
    <row r="3" spans="1:26" ht="12.75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</row>
    <row r="4" spans="1:26" ht="66">
      <c r="A4" s="71"/>
      <c r="B4" s="72" t="s">
        <v>143</v>
      </c>
      <c r="C4" s="72"/>
      <c r="D4" s="72" t="s">
        <v>144</v>
      </c>
      <c r="E4" s="73"/>
      <c r="F4" s="73" t="s">
        <v>54</v>
      </c>
      <c r="G4" s="73"/>
      <c r="H4" s="72" t="s">
        <v>147</v>
      </c>
      <c r="I4" s="73"/>
      <c r="J4" s="73" t="s">
        <v>141</v>
      </c>
      <c r="K4" s="73"/>
      <c r="L4" s="71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</row>
    <row r="5" spans="1:26" ht="12.75">
      <c r="A5" s="71"/>
      <c r="B5" s="74" t="s">
        <v>76</v>
      </c>
      <c r="C5" s="75">
        <v>33302.04</v>
      </c>
      <c r="D5" s="74" t="s">
        <v>76</v>
      </c>
      <c r="E5" s="75">
        <v>10877.19</v>
      </c>
      <c r="F5" s="74" t="s">
        <v>76</v>
      </c>
      <c r="G5" s="75">
        <v>11285.44</v>
      </c>
      <c r="H5" s="74" t="s">
        <v>127</v>
      </c>
      <c r="I5" s="75">
        <v>3132.3</v>
      </c>
      <c r="J5" s="74" t="s">
        <v>65</v>
      </c>
      <c r="K5" s="75">
        <v>1500.84</v>
      </c>
      <c r="L5" s="71"/>
      <c r="M5" s="70"/>
      <c r="N5" s="76"/>
      <c r="O5" s="70"/>
      <c r="P5" s="76"/>
      <c r="Q5" s="70"/>
      <c r="R5" s="70"/>
      <c r="S5" s="70"/>
      <c r="T5" s="70"/>
      <c r="U5" s="70"/>
      <c r="V5" s="70"/>
      <c r="W5" s="70"/>
      <c r="X5" s="70"/>
      <c r="Y5" s="70"/>
      <c r="Z5" s="70"/>
    </row>
    <row r="6" spans="1:26" ht="12.75">
      <c r="A6" s="71"/>
      <c r="B6" s="74" t="s">
        <v>127</v>
      </c>
      <c r="C6" s="75">
        <v>22368.9</v>
      </c>
      <c r="D6" s="74" t="s">
        <v>65</v>
      </c>
      <c r="E6" s="75">
        <v>8344.89</v>
      </c>
      <c r="F6" s="74" t="s">
        <v>127</v>
      </c>
      <c r="G6" s="75">
        <v>11207.1</v>
      </c>
      <c r="H6" s="74" t="s">
        <v>65</v>
      </c>
      <c r="I6" s="75">
        <v>2568.19</v>
      </c>
      <c r="J6" s="77" t="s">
        <v>60</v>
      </c>
      <c r="K6" s="75">
        <v>1221.73</v>
      </c>
      <c r="L6" s="71"/>
      <c r="M6" s="70"/>
      <c r="N6" s="76"/>
      <c r="O6" s="70"/>
      <c r="P6" s="76"/>
      <c r="Q6" s="70"/>
      <c r="R6" s="70"/>
      <c r="S6" s="70"/>
      <c r="T6" s="70"/>
      <c r="U6" s="70"/>
      <c r="V6" s="70"/>
      <c r="W6" s="70"/>
      <c r="X6" s="70"/>
      <c r="Y6" s="70"/>
      <c r="Z6" s="70"/>
    </row>
    <row r="7" spans="1:26" ht="15" customHeight="1">
      <c r="A7" s="71"/>
      <c r="B7" s="74" t="s">
        <v>65</v>
      </c>
      <c r="C7" s="75">
        <v>13195.12</v>
      </c>
      <c r="D7" s="74" t="s">
        <v>63</v>
      </c>
      <c r="E7" s="75">
        <v>8037.13</v>
      </c>
      <c r="F7" s="74" t="s">
        <v>77</v>
      </c>
      <c r="G7" s="75">
        <v>7029.72</v>
      </c>
      <c r="H7" s="74" t="s">
        <v>82</v>
      </c>
      <c r="I7" s="75">
        <v>691.47</v>
      </c>
      <c r="J7" s="74" t="s">
        <v>77</v>
      </c>
      <c r="K7" s="75">
        <v>867.85</v>
      </c>
      <c r="L7" s="71"/>
      <c r="M7" s="70"/>
      <c r="N7" s="76"/>
      <c r="O7" s="70"/>
      <c r="P7" s="76"/>
      <c r="Q7" s="70"/>
      <c r="R7" s="70"/>
      <c r="S7" s="70"/>
      <c r="T7" s="70"/>
      <c r="U7" s="70"/>
      <c r="V7" s="70"/>
      <c r="W7" s="70"/>
      <c r="X7" s="70"/>
      <c r="Y7" s="70"/>
      <c r="Z7" s="70"/>
    </row>
    <row r="8" spans="1:26" ht="12.75">
      <c r="A8" s="71"/>
      <c r="B8" s="74" t="s">
        <v>63</v>
      </c>
      <c r="C8" s="75">
        <v>8661.22</v>
      </c>
      <c r="D8" s="74" t="s">
        <v>74</v>
      </c>
      <c r="E8" s="75">
        <v>4697.17</v>
      </c>
      <c r="F8" s="74" t="s">
        <v>82</v>
      </c>
      <c r="G8" s="75">
        <v>4122.6</v>
      </c>
      <c r="H8" s="74" t="s">
        <v>77</v>
      </c>
      <c r="I8" s="75">
        <v>282.97</v>
      </c>
      <c r="J8" s="74" t="s">
        <v>127</v>
      </c>
      <c r="K8" s="75">
        <v>754.7</v>
      </c>
      <c r="L8" s="71"/>
      <c r="M8" s="70"/>
      <c r="N8" s="76"/>
      <c r="O8" s="70"/>
      <c r="P8" s="76"/>
      <c r="Q8" s="70"/>
      <c r="R8" s="70"/>
      <c r="S8" s="70"/>
      <c r="T8" s="70"/>
      <c r="U8" s="70"/>
      <c r="V8" s="70"/>
      <c r="W8" s="70"/>
      <c r="X8" s="70"/>
      <c r="Y8" s="70"/>
      <c r="Z8" s="70"/>
    </row>
    <row r="9" spans="1:26" ht="12.75">
      <c r="A9" s="71"/>
      <c r="B9" s="74" t="s">
        <v>84</v>
      </c>
      <c r="C9" s="75">
        <v>6389.69</v>
      </c>
      <c r="D9" s="74" t="s">
        <v>127</v>
      </c>
      <c r="E9" s="75">
        <v>3837.4</v>
      </c>
      <c r="F9" s="74" t="s">
        <v>65</v>
      </c>
      <c r="G9" s="75">
        <v>2782.01</v>
      </c>
      <c r="H9" s="74" t="s">
        <v>66</v>
      </c>
      <c r="I9" s="75">
        <v>181.73</v>
      </c>
      <c r="J9" s="74" t="s">
        <v>59</v>
      </c>
      <c r="K9" s="75">
        <v>734.8</v>
      </c>
      <c r="L9" s="71"/>
      <c r="M9" s="70"/>
      <c r="N9" s="76"/>
      <c r="O9" s="70"/>
      <c r="P9" s="76"/>
      <c r="Q9" s="70"/>
      <c r="R9" s="70"/>
      <c r="S9" s="70"/>
      <c r="T9" s="70"/>
      <c r="U9" s="70"/>
      <c r="V9" s="70"/>
      <c r="W9" s="70"/>
      <c r="X9" s="70"/>
      <c r="Y9" s="70"/>
      <c r="Z9" s="70"/>
    </row>
    <row r="10" spans="1:26" ht="12.75">
      <c r="A10" s="71"/>
      <c r="B10" s="78" t="s">
        <v>302</v>
      </c>
      <c r="C10" s="79">
        <v>42744.850000000006</v>
      </c>
      <c r="D10" s="78" t="s">
        <v>302</v>
      </c>
      <c r="E10" s="79">
        <v>17176.889999999992</v>
      </c>
      <c r="F10" s="78" t="s">
        <v>302</v>
      </c>
      <c r="G10" s="79">
        <v>15606.689999999995</v>
      </c>
      <c r="H10" s="78" t="s">
        <v>302</v>
      </c>
      <c r="I10" s="79">
        <v>942.25</v>
      </c>
      <c r="J10" s="78" t="s">
        <v>302</v>
      </c>
      <c r="K10" s="79">
        <v>2408.6800000000003</v>
      </c>
      <c r="L10" s="71"/>
      <c r="M10" s="70"/>
      <c r="N10" s="76"/>
      <c r="O10" s="70"/>
      <c r="P10" s="76"/>
      <c r="Q10" s="70"/>
      <c r="R10" s="70"/>
      <c r="S10" s="70"/>
      <c r="T10" s="70"/>
      <c r="U10" s="70"/>
      <c r="V10" s="70"/>
      <c r="W10" s="70"/>
      <c r="X10" s="70"/>
      <c r="Y10" s="70"/>
      <c r="Z10" s="70"/>
    </row>
    <row r="11" spans="1:26" ht="12.75">
      <c r="A11" s="71"/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</row>
    <row r="12" spans="1:26" ht="12.75">
      <c r="A12" s="70"/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</row>
    <row r="13" spans="1:26" ht="12.75">
      <c r="A13" s="70"/>
      <c r="B13" s="80"/>
      <c r="C13" s="80"/>
      <c r="D13" s="70"/>
      <c r="E13" s="80"/>
      <c r="F13" s="70"/>
      <c r="G13" s="80"/>
      <c r="H13" s="70"/>
      <c r="I13" s="80"/>
      <c r="J13" s="70"/>
      <c r="K13" s="8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</row>
    <row r="14" spans="1:26" ht="12.75">
      <c r="A14" s="70"/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</row>
    <row r="15" spans="1:26" ht="12.75">
      <c r="A15" s="70"/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</row>
    <row r="16" spans="1:26" ht="12.75">
      <c r="A16" s="70"/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</row>
    <row r="17" spans="1:26" ht="12.75">
      <c r="A17" s="70"/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</row>
    <row r="18" spans="1:24" ht="12.75">
      <c r="A18" s="70"/>
      <c r="B18" s="43" t="s">
        <v>152</v>
      </c>
      <c r="C18"/>
      <c r="D18"/>
      <c r="E18"/>
      <c r="F18"/>
      <c r="G18"/>
      <c r="H18"/>
      <c r="I18" s="70"/>
      <c r="J18" s="70"/>
      <c r="K18" s="70"/>
      <c r="L18" s="70"/>
      <c r="M18" s="70"/>
      <c r="N18" s="70"/>
      <c r="O18" s="70"/>
      <c r="P18"/>
      <c r="Q18"/>
      <c r="R18"/>
      <c r="S18"/>
      <c r="T18"/>
      <c r="U18"/>
      <c r="V18"/>
      <c r="W18"/>
      <c r="X18"/>
    </row>
    <row r="19" spans="1:24" ht="12.75">
      <c r="A19" s="70"/>
      <c r="B19" s="266" t="s">
        <v>317</v>
      </c>
      <c r="C19"/>
      <c r="D19"/>
      <c r="E19"/>
      <c r="F19"/>
      <c r="G19"/>
      <c r="H19"/>
      <c r="I19" s="70"/>
      <c r="J19" s="70"/>
      <c r="K19" s="70"/>
      <c r="L19" s="70"/>
      <c r="M19" s="70"/>
      <c r="N19" s="70"/>
      <c r="O19"/>
      <c r="P19"/>
      <c r="Q19"/>
      <c r="R19"/>
      <c r="S19"/>
      <c r="T19"/>
      <c r="U19"/>
      <c r="V19"/>
      <c r="W19"/>
      <c r="X19"/>
    </row>
    <row r="20" spans="1:24" ht="12.75">
      <c r="A20" s="70"/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/>
      <c r="O20"/>
      <c r="P20"/>
      <c r="Q20"/>
      <c r="R20"/>
      <c r="S20"/>
      <c r="T20"/>
      <c r="U20"/>
      <c r="V20"/>
      <c r="W20"/>
      <c r="X20"/>
    </row>
    <row r="21" spans="2:24" ht="12.75">
      <c r="B21" s="231" t="s">
        <v>388</v>
      </c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</row>
    <row r="22" spans="2:24" ht="12.75">
      <c r="B22" s="231" t="s">
        <v>252</v>
      </c>
      <c r="C22" s="232" t="s">
        <v>318</v>
      </c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</row>
    <row r="23" spans="2:24" ht="12.75">
      <c r="B23" s="231" t="s">
        <v>253</v>
      </c>
      <c r="C23" s="231" t="s">
        <v>386</v>
      </c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</row>
    <row r="24" spans="2:24" ht="12.75"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</row>
    <row r="25" spans="2:24" ht="12.75">
      <c r="B25" s="232" t="s">
        <v>254</v>
      </c>
      <c r="C25"/>
      <c r="D25" s="231" t="s">
        <v>255</v>
      </c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</row>
    <row r="26" spans="2:24" ht="12.75">
      <c r="B26" s="232" t="s">
        <v>256</v>
      </c>
      <c r="C26"/>
      <c r="D26" s="231" t="s">
        <v>232</v>
      </c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</row>
    <row r="27" spans="2:24" ht="12.75">
      <c r="B27" s="232" t="s">
        <v>261</v>
      </c>
      <c r="C27"/>
      <c r="D27" s="231" t="s">
        <v>312</v>
      </c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</row>
    <row r="28" spans="2:24" ht="12.75"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</row>
    <row r="29" spans="2:24" ht="12.75">
      <c r="B29" s="264" t="s">
        <v>257</v>
      </c>
      <c r="C29" s="297" t="s">
        <v>137</v>
      </c>
      <c r="D29" s="297" t="s">
        <v>170</v>
      </c>
      <c r="E29" s="297" t="s">
        <v>93</v>
      </c>
      <c r="F29" s="297" t="s">
        <v>170</v>
      </c>
      <c r="G29" s="297" t="s">
        <v>191</v>
      </c>
      <c r="H29" s="297" t="s">
        <v>170</v>
      </c>
      <c r="I29" s="297" t="s">
        <v>147</v>
      </c>
      <c r="J29" s="297" t="s">
        <v>170</v>
      </c>
      <c r="K29" s="297" t="s">
        <v>54</v>
      </c>
      <c r="L29" s="297" t="s">
        <v>170</v>
      </c>
      <c r="M29" s="297" t="s">
        <v>141</v>
      </c>
      <c r="N29" s="297" t="s">
        <v>170</v>
      </c>
      <c r="O29" s="297" t="s">
        <v>92</v>
      </c>
      <c r="P29" s="297" t="s">
        <v>170</v>
      </c>
      <c r="Q29" s="297" t="s">
        <v>193</v>
      </c>
      <c r="R29" s="297" t="s">
        <v>170</v>
      </c>
      <c r="S29" s="297" t="s">
        <v>194</v>
      </c>
      <c r="T29" s="297" t="s">
        <v>170</v>
      </c>
      <c r="U29" s="297" t="s">
        <v>195</v>
      </c>
      <c r="V29" s="297" t="s">
        <v>170</v>
      </c>
      <c r="W29" s="297" t="s">
        <v>196</v>
      </c>
      <c r="X29" s="297" t="s">
        <v>170</v>
      </c>
    </row>
    <row r="30" spans="2:24" ht="12.75">
      <c r="B30" s="235" t="s">
        <v>258</v>
      </c>
      <c r="C30" s="1" t="s">
        <v>170</v>
      </c>
      <c r="D30" s="1" t="s">
        <v>170</v>
      </c>
      <c r="E30" s="1" t="s">
        <v>170</v>
      </c>
      <c r="F30" s="1" t="s">
        <v>170</v>
      </c>
      <c r="G30" s="1" t="s">
        <v>170</v>
      </c>
      <c r="H30" s="1" t="s">
        <v>170</v>
      </c>
      <c r="I30" s="1" t="s">
        <v>170</v>
      </c>
      <c r="J30" s="1" t="s">
        <v>170</v>
      </c>
      <c r="K30" s="1" t="s">
        <v>170</v>
      </c>
      <c r="L30" s="1" t="s">
        <v>170</v>
      </c>
      <c r="M30" s="1" t="s">
        <v>170</v>
      </c>
      <c r="N30" s="1" t="s">
        <v>170</v>
      </c>
      <c r="O30" s="1" t="s">
        <v>170</v>
      </c>
      <c r="P30" s="1" t="s">
        <v>170</v>
      </c>
      <c r="Q30" s="1" t="s">
        <v>170</v>
      </c>
      <c r="R30" s="1" t="s">
        <v>170</v>
      </c>
      <c r="S30" s="1" t="s">
        <v>170</v>
      </c>
      <c r="T30" s="1" t="s">
        <v>170</v>
      </c>
      <c r="U30" s="1" t="s">
        <v>170</v>
      </c>
      <c r="V30" s="1" t="s">
        <v>170</v>
      </c>
      <c r="W30" s="1" t="s">
        <v>170</v>
      </c>
      <c r="X30" s="1" t="s">
        <v>170</v>
      </c>
    </row>
    <row r="31" spans="2:24" ht="12.75">
      <c r="B31" s="236" t="s">
        <v>208</v>
      </c>
      <c r="C31" s="241">
        <v>270941.79</v>
      </c>
      <c r="D31" s="240" t="s">
        <v>170</v>
      </c>
      <c r="E31" s="241">
        <v>126661.82</v>
      </c>
      <c r="F31" s="240" t="s">
        <v>170</v>
      </c>
      <c r="G31" s="242">
        <v>7704.6</v>
      </c>
      <c r="H31" s="240" t="s">
        <v>170</v>
      </c>
      <c r="I31" s="241">
        <v>7798.91</v>
      </c>
      <c r="J31" s="240" t="s">
        <v>170</v>
      </c>
      <c r="K31" s="241">
        <v>52033.56</v>
      </c>
      <c r="L31" s="240" t="s">
        <v>170</v>
      </c>
      <c r="M31" s="242">
        <v>7488.6</v>
      </c>
      <c r="N31" s="240" t="s">
        <v>170</v>
      </c>
      <c r="O31" s="241">
        <v>52970.67</v>
      </c>
      <c r="P31" s="240" t="s">
        <v>170</v>
      </c>
      <c r="Q31" s="241">
        <v>11276.71</v>
      </c>
      <c r="R31" s="240" t="s">
        <v>170</v>
      </c>
      <c r="S31" s="241">
        <v>535.56</v>
      </c>
      <c r="T31" s="240" t="s">
        <v>170</v>
      </c>
      <c r="U31" s="241">
        <v>721.17</v>
      </c>
      <c r="V31" s="240" t="s">
        <v>170</v>
      </c>
      <c r="W31" s="241">
        <v>2113.55</v>
      </c>
      <c r="X31" s="240" t="s">
        <v>170</v>
      </c>
    </row>
    <row r="32" spans="2:24" ht="12.75">
      <c r="B32" s="236" t="s">
        <v>85</v>
      </c>
      <c r="C32" s="238">
        <v>2780.16</v>
      </c>
      <c r="D32" s="237" t="s">
        <v>170</v>
      </c>
      <c r="E32" s="238">
        <v>1851.87</v>
      </c>
      <c r="F32" s="237" t="s">
        <v>170</v>
      </c>
      <c r="G32" s="239">
        <v>0</v>
      </c>
      <c r="H32" s="237" t="s">
        <v>170</v>
      </c>
      <c r="I32" s="238">
        <v>3.06</v>
      </c>
      <c r="J32" s="237" t="s">
        <v>170</v>
      </c>
      <c r="K32" s="239">
        <v>373</v>
      </c>
      <c r="L32" s="237" t="s">
        <v>170</v>
      </c>
      <c r="M32" s="238">
        <v>17.92</v>
      </c>
      <c r="N32" s="237" t="s">
        <v>170</v>
      </c>
      <c r="O32" s="238">
        <v>500.39</v>
      </c>
      <c r="P32" s="237" t="s">
        <v>170</v>
      </c>
      <c r="Q32" s="238">
        <v>30.21</v>
      </c>
      <c r="R32" s="237" t="s">
        <v>170</v>
      </c>
      <c r="S32" s="239">
        <v>0</v>
      </c>
      <c r="T32" s="237" t="s">
        <v>171</v>
      </c>
      <c r="U32" s="238">
        <v>3.09</v>
      </c>
      <c r="V32" s="237" t="s">
        <v>170</v>
      </c>
      <c r="W32" s="239">
        <v>0</v>
      </c>
      <c r="X32" s="237" t="s">
        <v>170</v>
      </c>
    </row>
    <row r="33" spans="2:24" ht="12.75">
      <c r="B33" s="236" t="s">
        <v>84</v>
      </c>
      <c r="C33" s="241">
        <v>9791.43</v>
      </c>
      <c r="D33" s="240" t="s">
        <v>170</v>
      </c>
      <c r="E33" s="241">
        <v>6389.69</v>
      </c>
      <c r="F33" s="240" t="s">
        <v>170</v>
      </c>
      <c r="G33" s="241">
        <v>58.08</v>
      </c>
      <c r="H33" s="240" t="s">
        <v>170</v>
      </c>
      <c r="I33" s="242">
        <v>17.3</v>
      </c>
      <c r="J33" s="240" t="s">
        <v>170</v>
      </c>
      <c r="K33" s="242">
        <v>624.6</v>
      </c>
      <c r="L33" s="240" t="s">
        <v>170</v>
      </c>
      <c r="M33" s="242">
        <v>25.8</v>
      </c>
      <c r="N33" s="240" t="s">
        <v>170</v>
      </c>
      <c r="O33" s="241">
        <v>2554.37</v>
      </c>
      <c r="P33" s="240" t="s">
        <v>170</v>
      </c>
      <c r="Q33" s="241">
        <v>42.95</v>
      </c>
      <c r="R33" s="240" t="s">
        <v>170</v>
      </c>
      <c r="S33" s="241">
        <v>6.02</v>
      </c>
      <c r="T33" s="240" t="s">
        <v>170</v>
      </c>
      <c r="U33" s="241">
        <v>7.56</v>
      </c>
      <c r="V33" s="240" t="s">
        <v>170</v>
      </c>
      <c r="W33" s="241">
        <v>64.32</v>
      </c>
      <c r="X33" s="240" t="s">
        <v>170</v>
      </c>
    </row>
    <row r="34" spans="2:24" ht="12.75">
      <c r="B34" s="236" t="s">
        <v>155</v>
      </c>
      <c r="C34" s="238">
        <v>8218.42</v>
      </c>
      <c r="D34" s="237" t="s">
        <v>170</v>
      </c>
      <c r="E34" s="238">
        <v>5188.69</v>
      </c>
      <c r="F34" s="237" t="s">
        <v>172</v>
      </c>
      <c r="G34" s="239">
        <v>0</v>
      </c>
      <c r="H34" s="237" t="s">
        <v>171</v>
      </c>
      <c r="I34" s="238">
        <v>128.59</v>
      </c>
      <c r="J34" s="237" t="s">
        <v>170</v>
      </c>
      <c r="K34" s="238">
        <v>1877.36</v>
      </c>
      <c r="L34" s="237" t="s">
        <v>170</v>
      </c>
      <c r="M34" s="239">
        <v>168</v>
      </c>
      <c r="N34" s="237" t="s">
        <v>170</v>
      </c>
      <c r="O34" s="238">
        <v>639.47</v>
      </c>
      <c r="P34" s="237" t="s">
        <v>172</v>
      </c>
      <c r="Q34" s="238">
        <v>207.62</v>
      </c>
      <c r="R34" s="237" t="s">
        <v>170</v>
      </c>
      <c r="S34" s="239">
        <v>0</v>
      </c>
      <c r="T34" s="237" t="s">
        <v>171</v>
      </c>
      <c r="U34" s="238">
        <v>7.85</v>
      </c>
      <c r="V34" s="237" t="s">
        <v>172</v>
      </c>
      <c r="W34" s="239">
        <v>0</v>
      </c>
      <c r="X34" s="237" t="s">
        <v>170</v>
      </c>
    </row>
    <row r="35" spans="2:24" ht="12.75">
      <c r="B35" s="236" t="s">
        <v>82</v>
      </c>
      <c r="C35" s="241">
        <v>9464.06</v>
      </c>
      <c r="D35" s="240" t="s">
        <v>170</v>
      </c>
      <c r="E35" s="242">
        <v>4165.4</v>
      </c>
      <c r="F35" s="240" t="s">
        <v>170</v>
      </c>
      <c r="G35" s="242">
        <v>0</v>
      </c>
      <c r="H35" s="240" t="s">
        <v>171</v>
      </c>
      <c r="I35" s="241">
        <v>691.47</v>
      </c>
      <c r="J35" s="240" t="s">
        <v>170</v>
      </c>
      <c r="K35" s="242">
        <v>4122.6</v>
      </c>
      <c r="L35" s="240" t="s">
        <v>170</v>
      </c>
      <c r="M35" s="242">
        <v>352.1</v>
      </c>
      <c r="N35" s="240" t="s">
        <v>170</v>
      </c>
      <c r="O35" s="241">
        <v>60.69</v>
      </c>
      <c r="P35" s="240" t="s">
        <v>170</v>
      </c>
      <c r="Q35" s="241">
        <v>33.41</v>
      </c>
      <c r="R35" s="240" t="s">
        <v>170</v>
      </c>
      <c r="S35" s="242">
        <v>0</v>
      </c>
      <c r="T35" s="240" t="s">
        <v>171</v>
      </c>
      <c r="U35" s="242">
        <v>0</v>
      </c>
      <c r="V35" s="240" t="s">
        <v>171</v>
      </c>
      <c r="W35" s="242">
        <v>0</v>
      </c>
      <c r="X35" s="240" t="s">
        <v>170</v>
      </c>
    </row>
    <row r="36" spans="2:24" ht="12.75">
      <c r="B36" s="236" t="s">
        <v>127</v>
      </c>
      <c r="C36" s="239">
        <v>43520.8</v>
      </c>
      <c r="D36" s="237" t="s">
        <v>170</v>
      </c>
      <c r="E36" s="239">
        <v>22368.9</v>
      </c>
      <c r="F36" s="237" t="s">
        <v>170</v>
      </c>
      <c r="G36" s="239">
        <v>218.4</v>
      </c>
      <c r="H36" s="237" t="s">
        <v>170</v>
      </c>
      <c r="I36" s="239">
        <v>3132.3</v>
      </c>
      <c r="J36" s="237" t="s">
        <v>170</v>
      </c>
      <c r="K36" s="239">
        <v>11207.1</v>
      </c>
      <c r="L36" s="237" t="s">
        <v>170</v>
      </c>
      <c r="M36" s="239">
        <v>754.7</v>
      </c>
      <c r="N36" s="237" t="s">
        <v>170</v>
      </c>
      <c r="O36" s="239">
        <v>3837.4</v>
      </c>
      <c r="P36" s="237" t="s">
        <v>170</v>
      </c>
      <c r="Q36" s="239">
        <v>1929.7</v>
      </c>
      <c r="R36" s="237" t="s">
        <v>170</v>
      </c>
      <c r="S36" s="237" t="s">
        <v>56</v>
      </c>
      <c r="T36" s="237" t="s">
        <v>173</v>
      </c>
      <c r="U36" s="237" t="s">
        <v>56</v>
      </c>
      <c r="V36" s="237" t="s">
        <v>173</v>
      </c>
      <c r="W36" s="239">
        <v>0</v>
      </c>
      <c r="X36" s="237" t="s">
        <v>170</v>
      </c>
    </row>
    <row r="37" spans="2:24" ht="12.75">
      <c r="B37" s="236" t="s">
        <v>80</v>
      </c>
      <c r="C37" s="241">
        <v>1528.55</v>
      </c>
      <c r="D37" s="240" t="s">
        <v>170</v>
      </c>
      <c r="E37" s="241">
        <v>854.12</v>
      </c>
      <c r="F37" s="240" t="s">
        <v>170</v>
      </c>
      <c r="G37" s="242">
        <v>0</v>
      </c>
      <c r="H37" s="240" t="s">
        <v>170</v>
      </c>
      <c r="I37" s="241">
        <v>51.26</v>
      </c>
      <c r="J37" s="240" t="s">
        <v>170</v>
      </c>
      <c r="K37" s="241">
        <v>488.82</v>
      </c>
      <c r="L37" s="240" t="s">
        <v>170</v>
      </c>
      <c r="M37" s="241">
        <v>100.43</v>
      </c>
      <c r="N37" s="240" t="s">
        <v>170</v>
      </c>
      <c r="O37" s="242">
        <v>0</v>
      </c>
      <c r="P37" s="240" t="s">
        <v>170</v>
      </c>
      <c r="Q37" s="241">
        <v>23.97</v>
      </c>
      <c r="R37" s="240" t="s">
        <v>170</v>
      </c>
      <c r="S37" s="242">
        <v>0</v>
      </c>
      <c r="T37" s="240" t="s">
        <v>170</v>
      </c>
      <c r="U37" s="241">
        <v>9.09</v>
      </c>
      <c r="V37" s="240" t="s">
        <v>170</v>
      </c>
      <c r="W37" s="242">
        <v>0</v>
      </c>
      <c r="X37" s="240" t="s">
        <v>170</v>
      </c>
    </row>
    <row r="38" spans="2:24" ht="12.75">
      <c r="B38" s="236" t="s">
        <v>79</v>
      </c>
      <c r="C38" s="238">
        <v>2485.69</v>
      </c>
      <c r="D38" s="237" t="s">
        <v>170</v>
      </c>
      <c r="E38" s="238">
        <v>701.24</v>
      </c>
      <c r="F38" s="237" t="s">
        <v>170</v>
      </c>
      <c r="G38" s="239">
        <v>0</v>
      </c>
      <c r="H38" s="237" t="s">
        <v>170</v>
      </c>
      <c r="I38" s="239">
        <v>0</v>
      </c>
      <c r="J38" s="237" t="s">
        <v>170</v>
      </c>
      <c r="K38" s="238">
        <v>1549.86</v>
      </c>
      <c r="L38" s="237" t="s">
        <v>170</v>
      </c>
      <c r="M38" s="238">
        <v>234.58</v>
      </c>
      <c r="N38" s="237" t="s">
        <v>170</v>
      </c>
      <c r="O38" s="239">
        <v>0</v>
      </c>
      <c r="P38" s="237" t="s">
        <v>170</v>
      </c>
      <c r="Q38" s="239">
        <v>0</v>
      </c>
      <c r="R38" s="237" t="s">
        <v>170</v>
      </c>
      <c r="S38" s="239">
        <v>0</v>
      </c>
      <c r="T38" s="237" t="s">
        <v>170</v>
      </c>
      <c r="U38" s="239">
        <v>0</v>
      </c>
      <c r="V38" s="237" t="s">
        <v>171</v>
      </c>
      <c r="W38" s="239">
        <v>0</v>
      </c>
      <c r="X38" s="237" t="s">
        <v>170</v>
      </c>
    </row>
    <row r="39" spans="2:24" ht="12.75">
      <c r="B39" s="236" t="s">
        <v>78</v>
      </c>
      <c r="C39" s="241">
        <v>3205.86</v>
      </c>
      <c r="D39" s="240" t="s">
        <v>170</v>
      </c>
      <c r="E39" s="241">
        <v>262.75</v>
      </c>
      <c r="F39" s="240" t="s">
        <v>170</v>
      </c>
      <c r="G39" s="241">
        <v>940.52</v>
      </c>
      <c r="H39" s="240" t="s">
        <v>170</v>
      </c>
      <c r="I39" s="242">
        <v>16.4</v>
      </c>
      <c r="J39" s="240" t="s">
        <v>170</v>
      </c>
      <c r="K39" s="241">
        <v>323.38</v>
      </c>
      <c r="L39" s="240" t="s">
        <v>170</v>
      </c>
      <c r="M39" s="241">
        <v>61.18</v>
      </c>
      <c r="N39" s="240" t="s">
        <v>170</v>
      </c>
      <c r="O39" s="241">
        <v>1340.95</v>
      </c>
      <c r="P39" s="240" t="s">
        <v>170</v>
      </c>
      <c r="Q39" s="241">
        <v>33.98</v>
      </c>
      <c r="R39" s="240" t="s">
        <v>170</v>
      </c>
      <c r="S39" s="241">
        <v>8.13</v>
      </c>
      <c r="T39" s="240" t="s">
        <v>170</v>
      </c>
      <c r="U39" s="241">
        <v>0.73</v>
      </c>
      <c r="V39" s="240" t="s">
        <v>170</v>
      </c>
      <c r="W39" s="241">
        <v>214.75</v>
      </c>
      <c r="X39" s="240" t="s">
        <v>170</v>
      </c>
    </row>
    <row r="40" spans="2:24" ht="12.75">
      <c r="B40" s="236" t="s">
        <v>77</v>
      </c>
      <c r="C40" s="239">
        <v>19296.3</v>
      </c>
      <c r="D40" s="237" t="s">
        <v>170</v>
      </c>
      <c r="E40" s="239">
        <v>5813.5</v>
      </c>
      <c r="F40" s="237" t="s">
        <v>170</v>
      </c>
      <c r="G40" s="239">
        <v>695.3</v>
      </c>
      <c r="H40" s="237" t="s">
        <v>170</v>
      </c>
      <c r="I40" s="238">
        <v>282.97</v>
      </c>
      <c r="J40" s="237" t="s">
        <v>170</v>
      </c>
      <c r="K40" s="238">
        <v>7029.72</v>
      </c>
      <c r="L40" s="237" t="s">
        <v>170</v>
      </c>
      <c r="M40" s="238">
        <v>867.85</v>
      </c>
      <c r="N40" s="237" t="s">
        <v>170</v>
      </c>
      <c r="O40" s="238">
        <v>3590.26</v>
      </c>
      <c r="P40" s="237" t="s">
        <v>170</v>
      </c>
      <c r="Q40" s="238">
        <v>634.89</v>
      </c>
      <c r="R40" s="237" t="s">
        <v>170</v>
      </c>
      <c r="S40" s="238">
        <v>14.97</v>
      </c>
      <c r="T40" s="237" t="s">
        <v>170</v>
      </c>
      <c r="U40" s="238">
        <v>5.51</v>
      </c>
      <c r="V40" s="237" t="s">
        <v>170</v>
      </c>
      <c r="W40" s="238">
        <v>350.42</v>
      </c>
      <c r="X40" s="237" t="s">
        <v>170</v>
      </c>
    </row>
    <row r="41" spans="2:24" ht="12.75">
      <c r="B41" s="236" t="s">
        <v>76</v>
      </c>
      <c r="C41" s="241">
        <v>59928.23</v>
      </c>
      <c r="D41" s="240" t="s">
        <v>170</v>
      </c>
      <c r="E41" s="241">
        <v>33302.04</v>
      </c>
      <c r="F41" s="240" t="s">
        <v>170</v>
      </c>
      <c r="G41" s="241">
        <v>1330.35</v>
      </c>
      <c r="H41" s="240" t="s">
        <v>170</v>
      </c>
      <c r="I41" s="241">
        <v>157.64</v>
      </c>
      <c r="J41" s="240" t="s">
        <v>170</v>
      </c>
      <c r="K41" s="241">
        <v>11285.44</v>
      </c>
      <c r="L41" s="240" t="s">
        <v>170</v>
      </c>
      <c r="M41" s="242">
        <v>379</v>
      </c>
      <c r="N41" s="240" t="s">
        <v>170</v>
      </c>
      <c r="O41" s="241">
        <v>10877.19</v>
      </c>
      <c r="P41" s="240" t="s">
        <v>170</v>
      </c>
      <c r="Q41" s="241">
        <v>1613.73</v>
      </c>
      <c r="R41" s="240" t="s">
        <v>170</v>
      </c>
      <c r="S41" s="241">
        <v>210.94</v>
      </c>
      <c r="T41" s="240" t="s">
        <v>170</v>
      </c>
      <c r="U41" s="241">
        <v>244.49</v>
      </c>
      <c r="V41" s="240" t="s">
        <v>170</v>
      </c>
      <c r="W41" s="241">
        <v>64.48</v>
      </c>
      <c r="X41" s="240" t="s">
        <v>170</v>
      </c>
    </row>
    <row r="42" spans="2:24" ht="12.75">
      <c r="B42" s="236" t="s">
        <v>75</v>
      </c>
      <c r="C42" s="239">
        <v>3042.9</v>
      </c>
      <c r="D42" s="237" t="s">
        <v>170</v>
      </c>
      <c r="E42" s="238">
        <v>967.22</v>
      </c>
      <c r="F42" s="237" t="s">
        <v>170</v>
      </c>
      <c r="G42" s="238">
        <v>4.25</v>
      </c>
      <c r="H42" s="237" t="s">
        <v>170</v>
      </c>
      <c r="I42" s="239">
        <v>2.9</v>
      </c>
      <c r="J42" s="237" t="s">
        <v>170</v>
      </c>
      <c r="K42" s="239">
        <v>321.9</v>
      </c>
      <c r="L42" s="237" t="s">
        <v>170</v>
      </c>
      <c r="M42" s="238">
        <v>48.53</v>
      </c>
      <c r="N42" s="237" t="s">
        <v>170</v>
      </c>
      <c r="O42" s="238">
        <v>1641.89</v>
      </c>
      <c r="P42" s="237" t="s">
        <v>170</v>
      </c>
      <c r="Q42" s="238">
        <v>36.12</v>
      </c>
      <c r="R42" s="237" t="s">
        <v>170</v>
      </c>
      <c r="S42" s="239">
        <v>0</v>
      </c>
      <c r="T42" s="237" t="s">
        <v>171</v>
      </c>
      <c r="U42" s="239">
        <v>1</v>
      </c>
      <c r="V42" s="237" t="s">
        <v>170</v>
      </c>
      <c r="W42" s="239">
        <v>0</v>
      </c>
      <c r="X42" s="237" t="s">
        <v>170</v>
      </c>
    </row>
    <row r="43" spans="2:24" ht="12.75">
      <c r="B43" s="236" t="s">
        <v>74</v>
      </c>
      <c r="C43" s="241">
        <v>14337.92</v>
      </c>
      <c r="D43" s="240" t="s">
        <v>170</v>
      </c>
      <c r="E43" s="241">
        <v>2818.79</v>
      </c>
      <c r="F43" s="240" t="s">
        <v>170</v>
      </c>
      <c r="G43" s="242">
        <v>3831.2</v>
      </c>
      <c r="H43" s="240" t="s">
        <v>170</v>
      </c>
      <c r="I43" s="241">
        <v>11.75</v>
      </c>
      <c r="J43" s="240" t="s">
        <v>170</v>
      </c>
      <c r="K43" s="241">
        <v>1158.41</v>
      </c>
      <c r="L43" s="240" t="s">
        <v>170</v>
      </c>
      <c r="M43" s="241">
        <v>248.59</v>
      </c>
      <c r="N43" s="240" t="s">
        <v>170</v>
      </c>
      <c r="O43" s="241">
        <v>4697.17</v>
      </c>
      <c r="P43" s="240" t="s">
        <v>170</v>
      </c>
      <c r="Q43" s="241">
        <v>64.91</v>
      </c>
      <c r="R43" s="240" t="s">
        <v>170</v>
      </c>
      <c r="S43" s="241">
        <v>197.56</v>
      </c>
      <c r="T43" s="240" t="s">
        <v>170</v>
      </c>
      <c r="U43" s="241">
        <v>75.69</v>
      </c>
      <c r="V43" s="240" t="s">
        <v>170</v>
      </c>
      <c r="W43" s="241">
        <v>1236.96</v>
      </c>
      <c r="X43" s="240" t="s">
        <v>170</v>
      </c>
    </row>
    <row r="44" spans="2:24" ht="12.75">
      <c r="B44" s="236" t="s">
        <v>73</v>
      </c>
      <c r="C44" s="238">
        <v>59.58</v>
      </c>
      <c r="D44" s="237" t="s">
        <v>174</v>
      </c>
      <c r="E44" s="238">
        <v>12.81</v>
      </c>
      <c r="F44" s="237" t="s">
        <v>174</v>
      </c>
      <c r="G44" s="238">
        <v>20.16</v>
      </c>
      <c r="H44" s="237" t="s">
        <v>174</v>
      </c>
      <c r="I44" s="239">
        <v>0</v>
      </c>
      <c r="J44" s="237" t="s">
        <v>171</v>
      </c>
      <c r="K44" s="239">
        <v>26.7</v>
      </c>
      <c r="L44" s="237" t="s">
        <v>174</v>
      </c>
      <c r="M44" s="238">
        <v>0.29</v>
      </c>
      <c r="N44" s="237" t="s">
        <v>174</v>
      </c>
      <c r="O44" s="239">
        <v>0</v>
      </c>
      <c r="P44" s="237" t="s">
        <v>171</v>
      </c>
      <c r="Q44" s="238">
        <v>1.32</v>
      </c>
      <c r="R44" s="237" t="s">
        <v>174</v>
      </c>
      <c r="S44" s="239">
        <v>0</v>
      </c>
      <c r="T44" s="237" t="s">
        <v>170</v>
      </c>
      <c r="U44" s="239">
        <v>0</v>
      </c>
      <c r="V44" s="237" t="s">
        <v>171</v>
      </c>
      <c r="W44" s="239">
        <v>0</v>
      </c>
      <c r="X44" s="237" t="s">
        <v>170</v>
      </c>
    </row>
    <row r="45" spans="2:24" ht="12.75">
      <c r="B45" s="236" t="s">
        <v>72</v>
      </c>
      <c r="C45" s="242">
        <v>3243.7</v>
      </c>
      <c r="D45" s="240" t="s">
        <v>170</v>
      </c>
      <c r="E45" s="242">
        <v>2539.4</v>
      </c>
      <c r="F45" s="240" t="s">
        <v>170</v>
      </c>
      <c r="G45" s="242">
        <v>0</v>
      </c>
      <c r="H45" s="240" t="s">
        <v>170</v>
      </c>
      <c r="I45" s="242">
        <v>129</v>
      </c>
      <c r="J45" s="240" t="s">
        <v>170</v>
      </c>
      <c r="K45" s="242">
        <v>281.6</v>
      </c>
      <c r="L45" s="240" t="s">
        <v>170</v>
      </c>
      <c r="M45" s="242">
        <v>224.5</v>
      </c>
      <c r="N45" s="240" t="s">
        <v>170</v>
      </c>
      <c r="O45" s="242">
        <v>0</v>
      </c>
      <c r="P45" s="240" t="s">
        <v>170</v>
      </c>
      <c r="Q45" s="242">
        <v>26.1</v>
      </c>
      <c r="R45" s="240" t="s">
        <v>170</v>
      </c>
      <c r="S45" s="242">
        <v>0</v>
      </c>
      <c r="T45" s="240" t="s">
        <v>170</v>
      </c>
      <c r="U45" s="242">
        <v>25.3</v>
      </c>
      <c r="V45" s="240" t="s">
        <v>170</v>
      </c>
      <c r="W45" s="242">
        <v>0</v>
      </c>
      <c r="X45" s="240" t="s">
        <v>170</v>
      </c>
    </row>
    <row r="46" spans="2:24" ht="12.75">
      <c r="B46" s="236" t="s">
        <v>71</v>
      </c>
      <c r="C46" s="238">
        <v>5623.66</v>
      </c>
      <c r="D46" s="237" t="s">
        <v>170</v>
      </c>
      <c r="E46" s="238">
        <v>4482.76</v>
      </c>
      <c r="F46" s="237" t="s">
        <v>170</v>
      </c>
      <c r="G46" s="239">
        <v>0</v>
      </c>
      <c r="H46" s="237" t="s">
        <v>170</v>
      </c>
      <c r="I46" s="238">
        <v>71.09</v>
      </c>
      <c r="J46" s="237" t="s">
        <v>170</v>
      </c>
      <c r="K46" s="239">
        <v>522</v>
      </c>
      <c r="L46" s="237" t="s">
        <v>170</v>
      </c>
      <c r="M46" s="239">
        <v>186.1</v>
      </c>
      <c r="N46" s="237" t="s">
        <v>170</v>
      </c>
      <c r="O46" s="238">
        <v>99.79</v>
      </c>
      <c r="P46" s="237" t="s">
        <v>170</v>
      </c>
      <c r="Q46" s="238">
        <v>204.56</v>
      </c>
      <c r="R46" s="237" t="s">
        <v>170</v>
      </c>
      <c r="S46" s="239">
        <v>0</v>
      </c>
      <c r="T46" s="237" t="s">
        <v>171</v>
      </c>
      <c r="U46" s="238">
        <v>43.99</v>
      </c>
      <c r="V46" s="237" t="s">
        <v>170</v>
      </c>
      <c r="W46" s="239">
        <v>0</v>
      </c>
      <c r="X46" s="237" t="s">
        <v>170</v>
      </c>
    </row>
    <row r="47" spans="2:24" ht="12.75">
      <c r="B47" s="236" t="s">
        <v>70</v>
      </c>
      <c r="C47" s="241">
        <v>170.66</v>
      </c>
      <c r="D47" s="240" t="s">
        <v>170</v>
      </c>
      <c r="E47" s="241">
        <v>84.55</v>
      </c>
      <c r="F47" s="240" t="s">
        <v>170</v>
      </c>
      <c r="G47" s="241">
        <v>1.34</v>
      </c>
      <c r="H47" s="240" t="s">
        <v>170</v>
      </c>
      <c r="I47" s="241">
        <v>6.39</v>
      </c>
      <c r="J47" s="240" t="s">
        <v>170</v>
      </c>
      <c r="K47" s="241">
        <v>37.52</v>
      </c>
      <c r="L47" s="240" t="s">
        <v>170</v>
      </c>
      <c r="M47" s="241">
        <v>8.65</v>
      </c>
      <c r="N47" s="240" t="s">
        <v>170</v>
      </c>
      <c r="O47" s="241">
        <v>0.91</v>
      </c>
      <c r="P47" s="240" t="s">
        <v>170</v>
      </c>
      <c r="Q47" s="241">
        <v>30.24</v>
      </c>
      <c r="R47" s="240" t="s">
        <v>170</v>
      </c>
      <c r="S47" s="242">
        <v>0</v>
      </c>
      <c r="T47" s="240" t="s">
        <v>170</v>
      </c>
      <c r="U47" s="241">
        <v>0.36</v>
      </c>
      <c r="V47" s="240" t="s">
        <v>170</v>
      </c>
      <c r="W47" s="242">
        <v>0</v>
      </c>
      <c r="X47" s="240" t="s">
        <v>170</v>
      </c>
    </row>
    <row r="48" spans="2:24" ht="12.75">
      <c r="B48" s="236" t="s">
        <v>69</v>
      </c>
      <c r="C48" s="238">
        <v>9055.71</v>
      </c>
      <c r="D48" s="237" t="s">
        <v>170</v>
      </c>
      <c r="E48" s="238">
        <v>4218.47</v>
      </c>
      <c r="F48" s="237" t="s">
        <v>170</v>
      </c>
      <c r="G48" s="238">
        <v>136.24</v>
      </c>
      <c r="H48" s="237" t="s">
        <v>170</v>
      </c>
      <c r="I48" s="238">
        <v>59.16</v>
      </c>
      <c r="J48" s="237" t="s">
        <v>170</v>
      </c>
      <c r="K48" s="238">
        <v>1590.74</v>
      </c>
      <c r="L48" s="237" t="s">
        <v>170</v>
      </c>
      <c r="M48" s="238">
        <v>38.39</v>
      </c>
      <c r="N48" s="237" t="s">
        <v>170</v>
      </c>
      <c r="O48" s="239">
        <v>2765.6</v>
      </c>
      <c r="P48" s="237" t="s">
        <v>170</v>
      </c>
      <c r="Q48" s="238">
        <v>186.48</v>
      </c>
      <c r="R48" s="237" t="s">
        <v>170</v>
      </c>
      <c r="S48" s="238">
        <v>47.55</v>
      </c>
      <c r="T48" s="237" t="s">
        <v>170</v>
      </c>
      <c r="U48" s="238">
        <v>7.88</v>
      </c>
      <c r="V48" s="237" t="s">
        <v>170</v>
      </c>
      <c r="W48" s="238">
        <v>10.15</v>
      </c>
      <c r="X48" s="237" t="s">
        <v>170</v>
      </c>
    </row>
    <row r="49" spans="2:24" ht="12.75">
      <c r="B49" s="236" t="s">
        <v>68</v>
      </c>
      <c r="C49" s="242">
        <v>0</v>
      </c>
      <c r="D49" s="240" t="s">
        <v>170</v>
      </c>
      <c r="E49" s="242">
        <v>0</v>
      </c>
      <c r="F49" s="240" t="s">
        <v>170</v>
      </c>
      <c r="G49" s="242">
        <v>0</v>
      </c>
      <c r="H49" s="240" t="s">
        <v>170</v>
      </c>
      <c r="I49" s="242">
        <v>0</v>
      </c>
      <c r="J49" s="240" t="s">
        <v>170</v>
      </c>
      <c r="K49" s="242">
        <v>0</v>
      </c>
      <c r="L49" s="240" t="s">
        <v>170</v>
      </c>
      <c r="M49" s="242">
        <v>0</v>
      </c>
      <c r="N49" s="240" t="s">
        <v>170</v>
      </c>
      <c r="O49" s="242">
        <v>0</v>
      </c>
      <c r="P49" s="240" t="s">
        <v>170</v>
      </c>
      <c r="Q49" s="242">
        <v>0</v>
      </c>
      <c r="R49" s="240" t="s">
        <v>170</v>
      </c>
      <c r="S49" s="242">
        <v>0</v>
      </c>
      <c r="T49" s="240" t="s">
        <v>170</v>
      </c>
      <c r="U49" s="242">
        <v>0</v>
      </c>
      <c r="V49" s="240" t="s">
        <v>170</v>
      </c>
      <c r="W49" s="242">
        <v>0</v>
      </c>
      <c r="X49" s="240" t="s">
        <v>170</v>
      </c>
    </row>
    <row r="50" spans="2:24" ht="12.75">
      <c r="B50" s="236" t="s">
        <v>67</v>
      </c>
      <c r="C50" s="238">
        <v>1647.13</v>
      </c>
      <c r="D50" s="237" t="s">
        <v>170</v>
      </c>
      <c r="E50" s="238">
        <v>1162.81</v>
      </c>
      <c r="F50" s="237" t="s">
        <v>170</v>
      </c>
      <c r="G50" s="239">
        <v>0</v>
      </c>
      <c r="H50" s="237" t="s">
        <v>170</v>
      </c>
      <c r="I50" s="238">
        <v>9.02</v>
      </c>
      <c r="J50" s="237" t="s">
        <v>170</v>
      </c>
      <c r="K50" s="238">
        <v>283.23</v>
      </c>
      <c r="L50" s="237" t="s">
        <v>170</v>
      </c>
      <c r="M50" s="238">
        <v>8.59</v>
      </c>
      <c r="N50" s="237" t="s">
        <v>170</v>
      </c>
      <c r="O50" s="239">
        <v>176.9</v>
      </c>
      <c r="P50" s="237" t="s">
        <v>170</v>
      </c>
      <c r="Q50" s="239">
        <v>6.7</v>
      </c>
      <c r="R50" s="237" t="s">
        <v>170</v>
      </c>
      <c r="S50" s="239">
        <v>0</v>
      </c>
      <c r="T50" s="237" t="s">
        <v>170</v>
      </c>
      <c r="U50" s="239">
        <v>0</v>
      </c>
      <c r="V50" s="237" t="s">
        <v>171</v>
      </c>
      <c r="W50" s="239">
        <v>0</v>
      </c>
      <c r="X50" s="237" t="s">
        <v>170</v>
      </c>
    </row>
    <row r="51" spans="2:24" ht="12.75">
      <c r="B51" s="236" t="s">
        <v>66</v>
      </c>
      <c r="C51" s="241">
        <v>5206.57</v>
      </c>
      <c r="D51" s="240" t="s">
        <v>170</v>
      </c>
      <c r="E51" s="242">
        <v>1592.7</v>
      </c>
      <c r="F51" s="240" t="s">
        <v>170</v>
      </c>
      <c r="G51" s="241">
        <v>119.83</v>
      </c>
      <c r="H51" s="240" t="s">
        <v>170</v>
      </c>
      <c r="I51" s="241">
        <v>181.73</v>
      </c>
      <c r="J51" s="240" t="s">
        <v>170</v>
      </c>
      <c r="K51" s="241">
        <v>767.12</v>
      </c>
      <c r="L51" s="240" t="s">
        <v>170</v>
      </c>
      <c r="M51" s="242">
        <v>85.2</v>
      </c>
      <c r="N51" s="240" t="s">
        <v>170</v>
      </c>
      <c r="O51" s="241">
        <v>2113.96</v>
      </c>
      <c r="P51" s="240" t="s">
        <v>170</v>
      </c>
      <c r="Q51" s="241">
        <v>292.87</v>
      </c>
      <c r="R51" s="240" t="s">
        <v>170</v>
      </c>
      <c r="S51" s="241">
        <v>26.17</v>
      </c>
      <c r="T51" s="240" t="s">
        <v>170</v>
      </c>
      <c r="U51" s="241">
        <v>19.29</v>
      </c>
      <c r="V51" s="240" t="s">
        <v>170</v>
      </c>
      <c r="W51" s="242">
        <v>0</v>
      </c>
      <c r="X51" s="240" t="s">
        <v>171</v>
      </c>
    </row>
    <row r="52" spans="2:24" ht="12.75">
      <c r="B52" s="236" t="s">
        <v>65</v>
      </c>
      <c r="C52" s="238">
        <v>34987.75</v>
      </c>
      <c r="D52" s="237" t="s">
        <v>170</v>
      </c>
      <c r="E52" s="238">
        <v>13195.12</v>
      </c>
      <c r="F52" s="237" t="s">
        <v>170</v>
      </c>
      <c r="G52" s="239">
        <v>0</v>
      </c>
      <c r="H52" s="237" t="s">
        <v>170</v>
      </c>
      <c r="I52" s="238">
        <v>2568.19</v>
      </c>
      <c r="J52" s="237" t="s">
        <v>170</v>
      </c>
      <c r="K52" s="238">
        <v>2782.01</v>
      </c>
      <c r="L52" s="237" t="s">
        <v>170</v>
      </c>
      <c r="M52" s="238">
        <v>1500.84</v>
      </c>
      <c r="N52" s="237" t="s">
        <v>170</v>
      </c>
      <c r="O52" s="238">
        <v>8344.89</v>
      </c>
      <c r="P52" s="237" t="s">
        <v>170</v>
      </c>
      <c r="Q52" s="238">
        <v>5440.27</v>
      </c>
      <c r="R52" s="237" t="s">
        <v>170</v>
      </c>
      <c r="S52" s="239">
        <v>0</v>
      </c>
      <c r="T52" s="237" t="s">
        <v>171</v>
      </c>
      <c r="U52" s="238">
        <v>218.94</v>
      </c>
      <c r="V52" s="237" t="s">
        <v>170</v>
      </c>
      <c r="W52" s="239">
        <v>0</v>
      </c>
      <c r="X52" s="237" t="s">
        <v>170</v>
      </c>
    </row>
    <row r="53" spans="2:24" ht="12.75">
      <c r="B53" s="236" t="s">
        <v>64</v>
      </c>
      <c r="C53" s="242">
        <v>1019.9</v>
      </c>
      <c r="D53" s="240" t="s">
        <v>170</v>
      </c>
      <c r="E53" s="241">
        <v>48.82</v>
      </c>
      <c r="F53" s="240" t="s">
        <v>170</v>
      </c>
      <c r="G53" s="242">
        <v>13.1</v>
      </c>
      <c r="H53" s="240" t="s">
        <v>170</v>
      </c>
      <c r="I53" s="241">
        <v>13.54</v>
      </c>
      <c r="J53" s="240" t="s">
        <v>170</v>
      </c>
      <c r="K53" s="241">
        <v>27.78</v>
      </c>
      <c r="L53" s="240" t="s">
        <v>170</v>
      </c>
      <c r="M53" s="241">
        <v>21.87</v>
      </c>
      <c r="N53" s="240" t="s">
        <v>170</v>
      </c>
      <c r="O53" s="241">
        <v>717.99</v>
      </c>
      <c r="P53" s="240" t="s">
        <v>170</v>
      </c>
      <c r="Q53" s="241">
        <v>18.29</v>
      </c>
      <c r="R53" s="240" t="s">
        <v>170</v>
      </c>
      <c r="S53" s="242">
        <v>0</v>
      </c>
      <c r="T53" s="240" t="s">
        <v>171</v>
      </c>
      <c r="U53" s="241">
        <v>1.12</v>
      </c>
      <c r="V53" s="240" t="s">
        <v>170</v>
      </c>
      <c r="W53" s="241">
        <v>155.57</v>
      </c>
      <c r="X53" s="240" t="s">
        <v>170</v>
      </c>
    </row>
    <row r="54" spans="2:24" ht="12.75">
      <c r="B54" s="236" t="s">
        <v>63</v>
      </c>
      <c r="C54" s="238">
        <v>18860.68</v>
      </c>
      <c r="D54" s="237" t="s">
        <v>170</v>
      </c>
      <c r="E54" s="238">
        <v>8661.22</v>
      </c>
      <c r="F54" s="237" t="s">
        <v>170</v>
      </c>
      <c r="G54" s="238">
        <v>23.02</v>
      </c>
      <c r="H54" s="237" t="s">
        <v>170</v>
      </c>
      <c r="I54" s="238">
        <v>34.85</v>
      </c>
      <c r="J54" s="237" t="s">
        <v>170</v>
      </c>
      <c r="K54" s="238">
        <v>1706.65</v>
      </c>
      <c r="L54" s="237" t="s">
        <v>170</v>
      </c>
      <c r="M54" s="239">
        <v>171.6</v>
      </c>
      <c r="N54" s="237" t="s">
        <v>170</v>
      </c>
      <c r="O54" s="238">
        <v>8037.13</v>
      </c>
      <c r="P54" s="237" t="s">
        <v>170</v>
      </c>
      <c r="Q54" s="238">
        <v>192.41</v>
      </c>
      <c r="R54" s="237" t="s">
        <v>170</v>
      </c>
      <c r="S54" s="238">
        <v>14.83</v>
      </c>
      <c r="T54" s="237" t="s">
        <v>170</v>
      </c>
      <c r="U54" s="238">
        <v>1.87</v>
      </c>
      <c r="V54" s="237" t="s">
        <v>170</v>
      </c>
      <c r="W54" s="239">
        <v>16.9</v>
      </c>
      <c r="X54" s="237" t="s">
        <v>170</v>
      </c>
    </row>
    <row r="55" spans="2:24" ht="12.75">
      <c r="B55" s="236" t="s">
        <v>62</v>
      </c>
      <c r="C55" s="241">
        <v>576.19</v>
      </c>
      <c r="D55" s="240" t="s">
        <v>170</v>
      </c>
      <c r="E55" s="240" t="s">
        <v>56</v>
      </c>
      <c r="F55" s="240" t="s">
        <v>173</v>
      </c>
      <c r="G55" s="240" t="s">
        <v>56</v>
      </c>
      <c r="H55" s="240" t="s">
        <v>173</v>
      </c>
      <c r="I55" s="241">
        <v>3.21</v>
      </c>
      <c r="J55" s="240" t="s">
        <v>170</v>
      </c>
      <c r="K55" s="241">
        <v>112.46</v>
      </c>
      <c r="L55" s="240" t="s">
        <v>170</v>
      </c>
      <c r="M55" s="241">
        <v>3.16</v>
      </c>
      <c r="N55" s="240" t="s">
        <v>170</v>
      </c>
      <c r="O55" s="241">
        <v>277.82</v>
      </c>
      <c r="P55" s="240" t="s">
        <v>170</v>
      </c>
      <c r="Q55" s="241">
        <v>25.15</v>
      </c>
      <c r="R55" s="240" t="s">
        <v>170</v>
      </c>
      <c r="S55" s="241">
        <v>0.08</v>
      </c>
      <c r="T55" s="240" t="s">
        <v>170</v>
      </c>
      <c r="U55" s="241">
        <v>3.57</v>
      </c>
      <c r="V55" s="240" t="s">
        <v>170</v>
      </c>
      <c r="W55" s="242">
        <v>0</v>
      </c>
      <c r="X55" s="240" t="s">
        <v>170</v>
      </c>
    </row>
    <row r="56" spans="2:24" ht="12.75">
      <c r="B56" s="236" t="s">
        <v>61</v>
      </c>
      <c r="C56" s="239">
        <v>3382.8</v>
      </c>
      <c r="D56" s="237" t="s">
        <v>170</v>
      </c>
      <c r="E56" s="238">
        <v>1735.46</v>
      </c>
      <c r="F56" s="237" t="s">
        <v>170</v>
      </c>
      <c r="G56" s="238">
        <v>312.69</v>
      </c>
      <c r="H56" s="237" t="s">
        <v>170</v>
      </c>
      <c r="I56" s="238">
        <v>31.83</v>
      </c>
      <c r="J56" s="237" t="s">
        <v>170</v>
      </c>
      <c r="K56" s="238">
        <v>556.48</v>
      </c>
      <c r="L56" s="237" t="s">
        <v>170</v>
      </c>
      <c r="M56" s="238">
        <v>24.19</v>
      </c>
      <c r="N56" s="237" t="s">
        <v>170</v>
      </c>
      <c r="O56" s="239">
        <v>683.7</v>
      </c>
      <c r="P56" s="237" t="s">
        <v>170</v>
      </c>
      <c r="Q56" s="239">
        <v>28.2</v>
      </c>
      <c r="R56" s="237" t="s">
        <v>170</v>
      </c>
      <c r="S56" s="238">
        <v>8.42</v>
      </c>
      <c r="T56" s="237" t="s">
        <v>170</v>
      </c>
      <c r="U56" s="238">
        <v>1.83</v>
      </c>
      <c r="V56" s="237" t="s">
        <v>170</v>
      </c>
      <c r="W56" s="239">
        <v>0</v>
      </c>
      <c r="X56" s="237" t="s">
        <v>170</v>
      </c>
    </row>
    <row r="57" spans="2:24" ht="12.75">
      <c r="B57" s="236" t="s">
        <v>60</v>
      </c>
      <c r="C57" s="241">
        <v>3683.96</v>
      </c>
      <c r="D57" s="240" t="s">
        <v>170</v>
      </c>
      <c r="E57" s="242">
        <v>864.2</v>
      </c>
      <c r="F57" s="240" t="s">
        <v>170</v>
      </c>
      <c r="G57" s="242">
        <v>0</v>
      </c>
      <c r="H57" s="240" t="s">
        <v>170</v>
      </c>
      <c r="I57" s="241">
        <v>66.08</v>
      </c>
      <c r="J57" s="240" t="s">
        <v>170</v>
      </c>
      <c r="K57" s="242">
        <v>1467.6</v>
      </c>
      <c r="L57" s="240" t="s">
        <v>170</v>
      </c>
      <c r="M57" s="241">
        <v>1221.73</v>
      </c>
      <c r="N57" s="240" t="s">
        <v>170</v>
      </c>
      <c r="O57" s="242">
        <v>0</v>
      </c>
      <c r="P57" s="240" t="s">
        <v>170</v>
      </c>
      <c r="Q57" s="241">
        <v>10.14</v>
      </c>
      <c r="R57" s="240" t="s">
        <v>170</v>
      </c>
      <c r="S57" s="242">
        <v>0</v>
      </c>
      <c r="T57" s="240" t="s">
        <v>170</v>
      </c>
      <c r="U57" s="241">
        <v>1.12</v>
      </c>
      <c r="V57" s="240" t="s">
        <v>170</v>
      </c>
      <c r="W57" s="242">
        <v>0</v>
      </c>
      <c r="X57" s="240" t="s">
        <v>170</v>
      </c>
    </row>
    <row r="58" spans="2:24" ht="12.75">
      <c r="B58" s="236" t="s">
        <v>59</v>
      </c>
      <c r="C58" s="239">
        <v>5823.2</v>
      </c>
      <c r="D58" s="237" t="s">
        <v>170</v>
      </c>
      <c r="E58" s="239">
        <v>3228.7</v>
      </c>
      <c r="F58" s="237" t="s">
        <v>170</v>
      </c>
      <c r="G58" s="239">
        <v>0</v>
      </c>
      <c r="H58" s="237" t="s">
        <v>171</v>
      </c>
      <c r="I58" s="239">
        <v>129.2</v>
      </c>
      <c r="J58" s="237" t="s">
        <v>170</v>
      </c>
      <c r="K58" s="239">
        <v>1509.5</v>
      </c>
      <c r="L58" s="237" t="s">
        <v>170</v>
      </c>
      <c r="M58" s="239">
        <v>734.8</v>
      </c>
      <c r="N58" s="237" t="s">
        <v>170</v>
      </c>
      <c r="O58" s="239">
        <v>12.2</v>
      </c>
      <c r="P58" s="237" t="s">
        <v>170</v>
      </c>
      <c r="Q58" s="239">
        <v>162.5</v>
      </c>
      <c r="R58" s="237" t="s">
        <v>170</v>
      </c>
      <c r="S58" s="239">
        <v>0</v>
      </c>
      <c r="T58" s="237" t="s">
        <v>170</v>
      </c>
      <c r="U58" s="239">
        <v>0</v>
      </c>
      <c r="V58" s="237" t="s">
        <v>171</v>
      </c>
      <c r="W58" s="239">
        <v>0</v>
      </c>
      <c r="X58" s="237" t="s">
        <v>170</v>
      </c>
    </row>
    <row r="59" spans="2:24" ht="12.75"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</row>
    <row r="60" spans="2:24" ht="12.75">
      <c r="B60" s="232" t="s">
        <v>259</v>
      </c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</row>
    <row r="61" spans="2:24" ht="12.75">
      <c r="B61" s="232" t="s">
        <v>56</v>
      </c>
      <c r="C61" s="231" t="s">
        <v>178</v>
      </c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</row>
    <row r="62" spans="2:24" ht="12.75">
      <c r="B62" s="232" t="s">
        <v>175</v>
      </c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</row>
    <row r="63" spans="2:24" ht="12.75">
      <c r="B63" s="232" t="s">
        <v>172</v>
      </c>
      <c r="C63" s="231" t="s">
        <v>260</v>
      </c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</row>
    <row r="64" spans="2:24" ht="12.75">
      <c r="B64" s="232" t="s">
        <v>171</v>
      </c>
      <c r="C64" s="231" t="s">
        <v>182</v>
      </c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</row>
    <row r="65" spans="2:24" ht="12.75">
      <c r="B65" s="232" t="s">
        <v>174</v>
      </c>
      <c r="C65" s="231" t="s">
        <v>183</v>
      </c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</row>
    <row r="66" spans="2:24" ht="12.75">
      <c r="B66" s="232" t="s">
        <v>173</v>
      </c>
      <c r="C66" s="231" t="s">
        <v>188</v>
      </c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</row>
    <row r="67" spans="2:24" ht="12.75">
      <c r="B67" s="51" t="s">
        <v>173</v>
      </c>
      <c r="C67" s="50" t="s">
        <v>188</v>
      </c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</row>
    <row r="68" spans="2:24" ht="12.75">
      <c r="B68" s="70" t="s">
        <v>184</v>
      </c>
      <c r="C68" s="70" t="s">
        <v>185</v>
      </c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</row>
    <row r="69" spans="2:24" ht="12.75">
      <c r="B69" s="70" t="s">
        <v>186</v>
      </c>
      <c r="C69" s="70" t="s">
        <v>187</v>
      </c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</row>
    <row r="70" spans="2:24" ht="12.75">
      <c r="B70" s="70" t="s">
        <v>173</v>
      </c>
      <c r="C70" s="70" t="s">
        <v>188</v>
      </c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</row>
    <row r="71" spans="2:24" ht="12.75">
      <c r="B71" s="70" t="s">
        <v>189</v>
      </c>
      <c r="C71" s="70" t="s">
        <v>190</v>
      </c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0"/>
      <c r="Q71" s="70"/>
      <c r="R71" s="70"/>
      <c r="S71" s="70"/>
      <c r="T71" s="70"/>
      <c r="U71" s="70"/>
      <c r="V71" s="70"/>
      <c r="W71" s="70"/>
      <c r="X71" s="70"/>
    </row>
    <row r="72" spans="2:24" ht="12.75"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</row>
  </sheetData>
  <mergeCells count="11">
    <mergeCell ref="O29:P29"/>
    <mergeCell ref="Q29:R29"/>
    <mergeCell ref="S29:T29"/>
    <mergeCell ref="U29:V29"/>
    <mergeCell ref="W29:X29"/>
    <mergeCell ref="M29:N29"/>
    <mergeCell ref="C29:D29"/>
    <mergeCell ref="E29:F29"/>
    <mergeCell ref="G29:H29"/>
    <mergeCell ref="I29:J29"/>
    <mergeCell ref="K29:L2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  <pageSetUpPr fitToPage="1"/>
  </sheetPr>
  <dimension ref="A2:U67"/>
  <sheetViews>
    <sheetView showGridLines="0" workbookViewId="0" topLeftCell="A1"/>
  </sheetViews>
  <sheetFormatPr defaultColWidth="9.140625" defaultRowHeight="12.75"/>
  <cols>
    <col min="1" max="1" width="9.140625" style="41" customWidth="1"/>
    <col min="2" max="2" width="19.7109375" style="41" customWidth="1"/>
    <col min="3" max="16384" width="9.140625" style="41" customWidth="1"/>
  </cols>
  <sheetData>
    <row r="1" ht="12.75"/>
    <row r="2" spans="2:16" ht="12.75">
      <c r="B2" s="304" t="s">
        <v>309</v>
      </c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82"/>
      <c r="P2" s="82"/>
    </row>
    <row r="3" spans="2:16" ht="12.75">
      <c r="B3" s="306" t="s">
        <v>329</v>
      </c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228"/>
      <c r="P3" s="228"/>
    </row>
    <row r="4" ht="12.75"/>
    <row r="5" spans="2:13" ht="12.75">
      <c r="B5" s="303" t="s">
        <v>346</v>
      </c>
      <c r="C5" s="303"/>
      <c r="D5" s="303"/>
      <c r="E5" s="303"/>
      <c r="F5" s="303"/>
      <c r="G5" s="303"/>
      <c r="H5" s="303"/>
      <c r="I5" s="303"/>
      <c r="J5" s="303"/>
      <c r="K5" s="303"/>
      <c r="L5" s="303"/>
      <c r="M5" s="303"/>
    </row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spans="7:8" ht="12.75">
      <c r="G16" s="41" t="s">
        <v>200</v>
      </c>
      <c r="H16" s="41" t="s">
        <v>201</v>
      </c>
    </row>
    <row r="17" ht="12.75"/>
    <row r="18" ht="12.75"/>
    <row r="19" ht="12.75"/>
    <row r="20" ht="12.75"/>
    <row r="21" ht="12.75">
      <c r="U21" s="41" t="s">
        <v>142</v>
      </c>
    </row>
    <row r="22" ht="12.75"/>
    <row r="23" ht="12.75"/>
    <row r="24" ht="12.75"/>
    <row r="25" ht="12.75"/>
    <row r="26" spans="2:13" ht="12.75">
      <c r="B26" s="303"/>
      <c r="C26" s="303"/>
      <c r="D26" s="303"/>
      <c r="E26" s="303"/>
      <c r="F26" s="303"/>
      <c r="G26" s="303"/>
      <c r="H26" s="303"/>
      <c r="I26" s="303"/>
      <c r="J26" s="303"/>
      <c r="K26" s="303"/>
      <c r="L26" s="303"/>
      <c r="M26" s="303"/>
    </row>
    <row r="27" ht="12.75"/>
    <row r="28" ht="12.75"/>
    <row r="29" ht="12.75"/>
    <row r="30" ht="12.75"/>
    <row r="31" ht="12.75"/>
    <row r="32" ht="12.75"/>
    <row r="33" ht="12.75">
      <c r="A33" s="42"/>
    </row>
    <row r="34" ht="12.75">
      <c r="A34" s="83"/>
    </row>
    <row r="35" ht="12.75">
      <c r="A35" s="83"/>
    </row>
    <row r="36" spans="2:10" ht="12.75">
      <c r="B36" s="61"/>
      <c r="C36" s="42"/>
      <c r="D36" s="42"/>
      <c r="E36" s="42"/>
      <c r="F36" s="42"/>
      <c r="G36" s="42"/>
      <c r="H36" s="42"/>
      <c r="I36" s="42"/>
      <c r="J36" s="42"/>
    </row>
    <row r="37" spans="2:10" ht="12.75">
      <c r="B37" s="42"/>
      <c r="C37" s="42"/>
      <c r="D37" s="42"/>
      <c r="E37" s="42"/>
      <c r="F37" s="42"/>
      <c r="G37" s="42"/>
      <c r="H37" s="42"/>
      <c r="I37" s="42"/>
      <c r="J37" s="42"/>
    </row>
    <row r="38" spans="1:11" ht="12.75">
      <c r="A38" s="84"/>
      <c r="B38" s="61"/>
      <c r="C38" s="85"/>
      <c r="D38" s="42"/>
      <c r="E38" s="42"/>
      <c r="F38" s="42"/>
      <c r="G38" s="42"/>
      <c r="H38" s="42"/>
      <c r="I38" s="42"/>
      <c r="J38" s="42"/>
      <c r="K38" s="84"/>
    </row>
    <row r="39" spans="1:11" ht="12.75">
      <c r="A39" s="84"/>
      <c r="B39" s="61"/>
      <c r="C39" s="85"/>
      <c r="D39" s="42"/>
      <c r="E39" s="42"/>
      <c r="F39" s="42"/>
      <c r="G39" s="42"/>
      <c r="H39" s="42"/>
      <c r="I39" s="42"/>
      <c r="J39" s="42"/>
      <c r="K39" s="84"/>
    </row>
    <row r="40" spans="1:11" ht="12.75">
      <c r="A40" s="84"/>
      <c r="B40" s="61"/>
      <c r="C40" s="61"/>
      <c r="D40" s="42"/>
      <c r="E40" s="42"/>
      <c r="F40" s="42"/>
      <c r="G40" s="42"/>
      <c r="H40" s="42"/>
      <c r="I40" s="42"/>
      <c r="J40" s="42"/>
      <c r="K40" s="84"/>
    </row>
    <row r="41" spans="1:13" ht="12.75">
      <c r="A41" s="84"/>
      <c r="B41" s="42"/>
      <c r="C41" s="42"/>
      <c r="D41" s="42"/>
      <c r="E41" s="42"/>
      <c r="F41" s="42"/>
      <c r="G41" s="42"/>
      <c r="H41" s="42"/>
      <c r="I41" s="42"/>
      <c r="J41" s="42"/>
      <c r="K41" s="86"/>
      <c r="L41" s="42"/>
      <c r="M41" s="42"/>
    </row>
    <row r="42" spans="1:13" ht="12.75">
      <c r="A42" s="84"/>
      <c r="B42" s="61"/>
      <c r="C42" s="61"/>
      <c r="D42" s="42"/>
      <c r="E42" s="42"/>
      <c r="F42" s="42"/>
      <c r="G42" s="42"/>
      <c r="H42" s="42"/>
      <c r="I42" s="42"/>
      <c r="J42" s="42"/>
      <c r="K42" s="86"/>
      <c r="L42" s="42"/>
      <c r="M42" s="42"/>
    </row>
    <row r="43" spans="1:13" ht="12.75">
      <c r="A43" s="84"/>
      <c r="B43" s="61"/>
      <c r="C43" s="61"/>
      <c r="D43" s="42"/>
      <c r="E43" s="42"/>
      <c r="F43" s="42"/>
      <c r="G43" s="42"/>
      <c r="H43" s="42"/>
      <c r="I43" s="42"/>
      <c r="J43" s="42"/>
      <c r="K43" s="86"/>
      <c r="L43" s="42"/>
      <c r="M43" s="42"/>
    </row>
    <row r="44" spans="1:13" ht="12.75">
      <c r="A44" s="84"/>
      <c r="B44" s="61"/>
      <c r="C44" s="61"/>
      <c r="D44" s="42"/>
      <c r="E44" s="42"/>
      <c r="F44" s="42"/>
      <c r="G44" s="42"/>
      <c r="H44" s="42"/>
      <c r="I44" s="42"/>
      <c r="J44" s="42"/>
      <c r="K44" s="86"/>
      <c r="L44" s="42"/>
      <c r="M44" s="42"/>
    </row>
    <row r="45" spans="1:13" ht="12.75">
      <c r="A45" s="84"/>
      <c r="L45" s="42"/>
      <c r="M45" s="42"/>
    </row>
    <row r="46" spans="1:13" ht="12.75">
      <c r="A46" s="84"/>
      <c r="L46" s="42"/>
      <c r="M46" s="42"/>
    </row>
    <row r="47" spans="1:12" ht="12.75">
      <c r="A47" s="84"/>
      <c r="L47" s="87"/>
    </row>
    <row r="48" spans="1:12" ht="12.75">
      <c r="A48" s="84"/>
      <c r="L48" s="87"/>
    </row>
    <row r="49" spans="1:12" ht="12.75">
      <c r="A49" s="84"/>
      <c r="L49" s="87"/>
    </row>
    <row r="50" spans="1:15" ht="12.75">
      <c r="A50" s="84"/>
      <c r="L50" s="87"/>
      <c r="M50" s="84"/>
      <c r="N50" s="84"/>
      <c r="O50" s="84"/>
    </row>
    <row r="51" spans="1:15" ht="12.75">
      <c r="A51" s="84"/>
      <c r="L51" s="87"/>
      <c r="M51" s="84"/>
      <c r="N51" s="84"/>
      <c r="O51" s="84"/>
    </row>
    <row r="52" spans="1:15" ht="12.75">
      <c r="A52" s="84"/>
      <c r="L52" s="87"/>
      <c r="M52" s="84"/>
      <c r="N52" s="84"/>
      <c r="O52" s="84"/>
    </row>
    <row r="53" spans="1:15" ht="12.75">
      <c r="A53" s="84"/>
      <c r="L53" s="88"/>
      <c r="M53" s="88"/>
      <c r="N53" s="84"/>
      <c r="O53" s="84"/>
    </row>
    <row r="54" spans="1:15" ht="12.75">
      <c r="A54" s="84"/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62"/>
      <c r="M54" s="62"/>
      <c r="N54" s="84"/>
      <c r="O54" s="84"/>
    </row>
    <row r="55" spans="12:15" ht="12.75">
      <c r="L55" s="84"/>
      <c r="M55" s="84"/>
      <c r="N55" s="84"/>
      <c r="O55" s="84"/>
    </row>
    <row r="56" spans="12:15" ht="12.75">
      <c r="L56" s="84"/>
      <c r="M56" s="84"/>
      <c r="N56" s="84"/>
      <c r="O56" s="84"/>
    </row>
    <row r="57" spans="12:15" ht="12.75">
      <c r="L57" s="84"/>
      <c r="M57" s="84"/>
      <c r="N57" s="84"/>
      <c r="O57" s="84"/>
    </row>
    <row r="58" spans="12:15" ht="12.75">
      <c r="L58" s="84"/>
      <c r="M58" s="84"/>
      <c r="N58" s="84"/>
      <c r="O58" s="84"/>
    </row>
    <row r="59" spans="2:15" ht="12.75">
      <c r="B59" s="84"/>
      <c r="C59" s="61"/>
      <c r="D59" s="61"/>
      <c r="E59" s="61"/>
      <c r="F59" s="61"/>
      <c r="G59" s="61"/>
      <c r="H59" s="61"/>
      <c r="I59" s="61"/>
      <c r="J59" s="61"/>
      <c r="K59" s="84"/>
      <c r="L59" s="84"/>
      <c r="M59" s="84"/>
      <c r="N59" s="84"/>
      <c r="O59" s="84"/>
    </row>
    <row r="60" spans="2:15" ht="12.75">
      <c r="B60" s="84"/>
      <c r="C60" s="89"/>
      <c r="D60" s="90"/>
      <c r="E60" s="90"/>
      <c r="F60" s="90"/>
      <c r="G60" s="90"/>
      <c r="H60" s="90"/>
      <c r="I60" s="90"/>
      <c r="J60" s="90"/>
      <c r="K60" s="84"/>
      <c r="L60" s="62"/>
      <c r="M60" s="91"/>
      <c r="N60" s="62"/>
      <c r="O60" s="84"/>
    </row>
    <row r="61" spans="2:15" ht="12.75">
      <c r="B61" s="84"/>
      <c r="C61" s="89"/>
      <c r="D61" s="90"/>
      <c r="E61" s="90"/>
      <c r="F61" s="90"/>
      <c r="G61" s="90"/>
      <c r="H61" s="90"/>
      <c r="I61" s="90"/>
      <c r="J61" s="90"/>
      <c r="K61" s="84"/>
      <c r="L61" s="62"/>
      <c r="M61" s="91"/>
      <c r="N61" s="62"/>
      <c r="O61" s="84"/>
    </row>
    <row r="62" spans="2:15" ht="12.75">
      <c r="B62" s="84"/>
      <c r="C62" s="89"/>
      <c r="D62" s="90"/>
      <c r="E62" s="90"/>
      <c r="F62" s="90"/>
      <c r="G62" s="90"/>
      <c r="H62" s="90"/>
      <c r="I62" s="90"/>
      <c r="J62" s="90"/>
      <c r="K62" s="84"/>
      <c r="L62" s="62"/>
      <c r="M62" s="91"/>
      <c r="N62" s="62"/>
      <c r="O62" s="84"/>
    </row>
    <row r="63" spans="2:15" ht="12.75">
      <c r="B63" s="84"/>
      <c r="C63" s="89"/>
      <c r="D63" s="90"/>
      <c r="E63" s="90"/>
      <c r="F63" s="90"/>
      <c r="G63" s="90"/>
      <c r="H63" s="90"/>
      <c r="I63" s="90"/>
      <c r="J63" s="90"/>
      <c r="K63" s="84"/>
      <c r="L63" s="62"/>
      <c r="M63" s="91"/>
      <c r="N63" s="62"/>
      <c r="O63" s="84"/>
    </row>
    <row r="64" spans="2:15" ht="12.75">
      <c r="B64" s="84"/>
      <c r="C64" s="92"/>
      <c r="D64" s="90"/>
      <c r="E64" s="90"/>
      <c r="F64" s="90"/>
      <c r="G64" s="90"/>
      <c r="H64" s="90"/>
      <c r="I64" s="90"/>
      <c r="J64" s="90"/>
      <c r="K64" s="84"/>
      <c r="L64" s="62"/>
      <c r="M64" s="91"/>
      <c r="N64" s="62"/>
      <c r="O64" s="84"/>
    </row>
    <row r="65" spans="2:15" ht="12.75">
      <c r="B65" s="84"/>
      <c r="C65" s="84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</row>
    <row r="66" spans="12:15" ht="12.75">
      <c r="L66" s="84"/>
      <c r="M66" s="84"/>
      <c r="N66" s="84"/>
      <c r="O66" s="84"/>
    </row>
    <row r="67" spans="12:15" ht="12.75">
      <c r="L67" s="84"/>
      <c r="M67" s="84"/>
      <c r="N67" s="84"/>
      <c r="O67" s="84"/>
    </row>
  </sheetData>
  <mergeCells count="4">
    <mergeCell ref="B2:N2"/>
    <mergeCell ref="B3:N3"/>
    <mergeCell ref="B26:M26"/>
    <mergeCell ref="B5:M5"/>
  </mergeCells>
  <printOptions/>
  <pageMargins left="0.75" right="0.75" top="1" bottom="1" header="0.5" footer="0.5"/>
  <pageSetup fitToHeight="1" fitToWidth="1" horizontalDpi="300" verticalDpi="300" orientation="portrait" pageOrder="overThenDown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COOK Edward</dc:creator>
  <cp:keywords/>
  <dc:description/>
  <cp:lastModifiedBy>ROSS Wendy (ESTAT)</cp:lastModifiedBy>
  <cp:lastPrinted>2016-11-24T13:47:37Z</cp:lastPrinted>
  <dcterms:created xsi:type="dcterms:W3CDTF">2014-09-18T09:48:45Z</dcterms:created>
  <dcterms:modified xsi:type="dcterms:W3CDTF">2023-11-06T15:19:37Z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2023-10-17T09:33:47Z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47188b00-6fe2-47ba-b9a4-4b0c4ee14ddd</vt:lpwstr>
  </property>
  <property fmtid="{D5CDD505-2E9C-101B-9397-08002B2CF9AE}" pid="8" name="MSIP_Label_6bd9ddd1-4d20-43f6-abfa-fc3c07406f94_ContentBits">
    <vt:lpwstr>0</vt:lpwstr>
  </property>
</Properties>
</file>