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6.xml" ContentType="application/vnd.ms-office.chartstyle+xml"/>
  <Override PartName="/xl/charts/style9.xml" ContentType="application/vnd.ms-office.chartstyle+xml"/>
  <Override PartName="/xl/charts/style8.xml" ContentType="application/vnd.ms-office.chartstyle+xml"/>
  <Override PartName="/xl/charts/colors8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7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tabRatio="892" activeTab="0"/>
  </bookViews>
  <sheets>
    <sheet name="Figure 1" sheetId="15" r:id="rId1"/>
    <sheet name="Figure 2" sheetId="3" r:id="rId2"/>
    <sheet name="Figure 3" sheetId="13" r:id="rId3"/>
    <sheet name="Figure 4" sheetId="16" r:id="rId4"/>
    <sheet name="Figure 5" sheetId="29" r:id="rId5"/>
    <sheet name="Figure 6" sheetId="25" r:id="rId6"/>
    <sheet name="Figure 7" sheetId="26" r:id="rId7"/>
    <sheet name="Figure 8" sheetId="27" r:id="rId8"/>
    <sheet name="Figure 9" sheetId="30" r:id="rId9"/>
  </sheets>
  <externalReferences>
    <externalReference r:id="rId12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<sst xmlns="http://schemas.openxmlformats.org/spreadsheetml/2006/main" count="144" uniqueCount="115">
  <si>
    <t>Germany</t>
  </si>
  <si>
    <t>Spain</t>
  </si>
  <si>
    <t>France</t>
  </si>
  <si>
    <t>Italy</t>
  </si>
  <si>
    <t>Latvia</t>
  </si>
  <si>
    <t>Lithuania</t>
  </si>
  <si>
    <t>Poland</t>
  </si>
  <si>
    <t>Bosnia and Herzegovina</t>
  </si>
  <si>
    <t>Montenegro</t>
  </si>
  <si>
    <t>Serbia</t>
  </si>
  <si>
    <t>EUR</t>
  </si>
  <si>
    <t>Country</t>
  </si>
  <si>
    <t>%</t>
  </si>
  <si>
    <t>Food, beverages and tobacco</t>
  </si>
  <si>
    <t>Machinery and equipment n.e.c.</t>
  </si>
  <si>
    <t>Basic metals and fabricated metal products</t>
  </si>
  <si>
    <t>Motor vehicles and other transport equipment</t>
  </si>
  <si>
    <t>Chemicals</t>
  </si>
  <si>
    <t>Rubber, plastic and other non-metallic mineral</t>
  </si>
  <si>
    <t>Other products</t>
  </si>
  <si>
    <t>Food products</t>
  </si>
  <si>
    <t>Chemicals and chemical products</t>
  </si>
  <si>
    <t>Fabricated metal products, except machinery and equipment</t>
  </si>
  <si>
    <t>Machinery and equipment</t>
  </si>
  <si>
    <t>Motor vehicles, trailers and semi-trailers</t>
  </si>
  <si>
    <t>Year</t>
  </si>
  <si>
    <t>index (base=2015)</t>
  </si>
  <si>
    <t>(2015=100)</t>
  </si>
  <si>
    <t>Manufacturing activity</t>
  </si>
  <si>
    <t>EU27_2020</t>
  </si>
  <si>
    <t>Rest of the EU</t>
  </si>
  <si>
    <t>PRCCODE</t>
  </si>
  <si>
    <t>(EUR per Kilogram)</t>
  </si>
  <si>
    <t xml:space="preserve">EU Average value of sold production / kilogram </t>
  </si>
  <si>
    <t>PERIOD/INDICATORS</t>
  </si>
  <si>
    <t>PRODQNT</t>
  </si>
  <si>
    <t>PRODVAL</t>
  </si>
  <si>
    <t>Jan.-Dec. 2012</t>
  </si>
  <si>
    <t>Jan.-Dec. 2013</t>
  </si>
  <si>
    <t>Jan.-Dec. 2014</t>
  </si>
  <si>
    <t>Jan.-Dec. 2015</t>
  </si>
  <si>
    <t>Jan.-Dec. 2016</t>
  </si>
  <si>
    <t>Jan.-Dec. 2017</t>
  </si>
  <si>
    <t>Jan.-Dec. 2018</t>
  </si>
  <si>
    <t>Jan.-Dec. 2019</t>
  </si>
  <si>
    <t>Jan.-Dec. 2020</t>
  </si>
  <si>
    <t xml:space="preserve">EU average production cost per kilogram </t>
  </si>
  <si>
    <t>EU</t>
  </si>
  <si>
    <t>NACE 21.10 : Manufacture of basic pharmaceutical products</t>
  </si>
  <si>
    <t>CPA 21.10.51 : Provitamins, vitamins and their derivatives</t>
  </si>
  <si>
    <t>CPA 21.10.54 : Antibiotics</t>
  </si>
  <si>
    <t>The rest of pharmaceutical products</t>
  </si>
  <si>
    <t>Vitamins</t>
  </si>
  <si>
    <t>Antibiotics</t>
  </si>
  <si>
    <t>(thousand pieces)</t>
  </si>
  <si>
    <t>28112400 - Generating sets, wind-powered</t>
  </si>
  <si>
    <t>Quantity of wind turbines (thousand pieces)</t>
  </si>
  <si>
    <t xml:space="preserve">Motor vehicles </t>
  </si>
  <si>
    <t xml:space="preserve">Parts and accessories for motor vehicles </t>
  </si>
  <si>
    <t xml:space="preserve">Bodies (coachwork) for motor vehicles; trailers and semi-trailers </t>
  </si>
  <si>
    <t xml:space="preserve">Electrical and electronic equipment for motor vehicles </t>
  </si>
  <si>
    <t xml:space="preserve">Total of sold production of motor vehocles, trailers and semi-trailers </t>
  </si>
  <si>
    <t>sum</t>
  </si>
  <si>
    <t>Total S.Production</t>
  </si>
  <si>
    <t>PRODCOM code:</t>
  </si>
  <si>
    <t>Romania</t>
  </si>
  <si>
    <t>Portugal</t>
  </si>
  <si>
    <t>Prodcom code: 28112400 - Wind turbines-Generating sets, wind-powered</t>
  </si>
  <si>
    <t>EU: except Cyprus, Luxembourg, Malta</t>
  </si>
  <si>
    <t>Note: EU except Cyprus, Luxembourg, Malta; Sweden and Island - unreliable estimation</t>
  </si>
  <si>
    <t>Prodcom code: 10711100 - Fresh bread containing by weight in the dry matter state ≤ 5 % of sugars and ≤ 5 % of fat (excluding with added honey; eggs; cheese or fruit)</t>
  </si>
  <si>
    <t>Finland</t>
  </si>
  <si>
    <t>Austria</t>
  </si>
  <si>
    <t>Slovenia</t>
  </si>
  <si>
    <t>Greece</t>
  </si>
  <si>
    <t>Netherlands</t>
  </si>
  <si>
    <t>Denmark</t>
  </si>
  <si>
    <t>Ireland</t>
  </si>
  <si>
    <t>Belgium</t>
  </si>
  <si>
    <t>Estonia</t>
  </si>
  <si>
    <t>Croatia</t>
  </si>
  <si>
    <t>Slovakia</t>
  </si>
  <si>
    <t>Czechia</t>
  </si>
  <si>
    <t>Hungary</t>
  </si>
  <si>
    <t>Bulgaria</t>
  </si>
  <si>
    <t>Note: EU-27 except Cyprus, Luxembourg, Malta</t>
  </si>
  <si>
    <t>Other products: Wood and paper, and printing; Furniture, other manufacturing and installation of machinery and equipment; Electrical equipment; Computer, electronic and optical products; Textiles, wearing apparel and leather; Pharmaceutical products; Mining</t>
  </si>
  <si>
    <t>Jan.-Dec. 2021</t>
  </si>
  <si>
    <t>thousands of EUR</t>
  </si>
  <si>
    <t>Sold production of motor vehicles, trailers and semi-trailers in EU, 2022</t>
  </si>
  <si>
    <t>Sold production of motor vehicles, trailers and semi-trailers in EU-27, 2022</t>
  </si>
  <si>
    <t>Update: 24.7.2023</t>
  </si>
  <si>
    <t>Source of data: Eurostat (online data code: DS-056120; sts_inpp_a)</t>
  </si>
  <si>
    <t>Source of data: Eurostat (online data code: DS-056120)</t>
  </si>
  <si>
    <t>Jan.-Dec. 2022</t>
  </si>
  <si>
    <t>Sweden</t>
  </si>
  <si>
    <t>Albania</t>
  </si>
  <si>
    <t xml:space="preserve">Island, Norway: not available  </t>
  </si>
  <si>
    <t>Sweden: low reliability</t>
  </si>
  <si>
    <t>Value of sold production for one kilogram of fresh bread in EU, 2012-2022</t>
  </si>
  <si>
    <t>2012-2022</t>
  </si>
  <si>
    <t>Source: Eurostat (online data code:DS-056120)</t>
  </si>
  <si>
    <r>
      <t>Sold</t>
    </r>
    <r>
      <rPr>
        <sz val="9"/>
        <color rgb="FF595959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production of basic pharmaceutical products in the EU, 2012-2022 </t>
    </r>
    <r>
      <rPr>
        <i/>
        <sz val="9"/>
        <color rgb="FF000000"/>
        <rFont val="Arial"/>
        <family val="2"/>
      </rPr>
      <t>(in bil. EUR)</t>
    </r>
  </si>
  <si>
    <t>total in bil</t>
  </si>
  <si>
    <t>Wind turbines produced in EU, 2012-2022</t>
  </si>
  <si>
    <t>Note: EU: Except Cyprus, Luxembourg, Malta</t>
  </si>
  <si>
    <t>billion EUR</t>
  </si>
  <si>
    <t>year</t>
  </si>
  <si>
    <t>Total sold value</t>
  </si>
  <si>
    <t xml:space="preserve">Evolution of EU's value of sold industrial production, 2012 - 2022 (2015=100) </t>
  </si>
  <si>
    <t>EU value of sold industrial production, by country, 2022 (% of total value of sold production)</t>
  </si>
  <si>
    <t>Value of sold production by group of manufacturing activity, EU, 2012 and 2022 (% share of total sold production)</t>
  </si>
  <si>
    <r>
      <t>Source:</t>
    </r>
    <r>
      <rPr>
        <sz val="9"/>
        <rFont val="Arial"/>
        <family val="2"/>
      </rPr>
      <t xml:space="preserve"> Eurostat (online data code: DS-056120)</t>
    </r>
  </si>
  <si>
    <t>Evolution of the value of sold production for top 5 manufacturing activities, EU, 2012-2022</t>
  </si>
  <si>
    <t>Figure 9: Sport goods produced in EU, 2018-2022 (in bil.EUR)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</si>
</sst>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dd\.mm\.yy"/>
    <numFmt numFmtId="168" formatCode="#,##0.0"/>
    <numFmt numFmtId="169" formatCode="#,##0\ &quot;€&quot;"/>
    <numFmt numFmtId="170" formatCode="_(* #,##0_);_(* \(#,##0\);_(* &quot;-&quot;??_);_(@_)"/>
    <numFmt numFmtId="171" formatCode="#,##0.00\ &quot;€&quot;"/>
    <numFmt numFmtId="172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9"/>
      <color rgb="FF595959"/>
      <name val="Arial"/>
      <family val="2"/>
    </font>
    <font>
      <i/>
      <sz val="9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4" fontId="0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6" fillId="0" borderId="1" xfId="0" applyFont="1" applyBorder="1"/>
    <xf numFmtId="166" fontId="6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2" xfId="0" applyFont="1" applyBorder="1"/>
    <xf numFmtId="166" fontId="6" fillId="0" borderId="1" xfId="18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165" fontId="6" fillId="0" borderId="0" xfId="18" applyNumberFormat="1" applyFont="1" applyFill="1"/>
    <xf numFmtId="9" fontId="6" fillId="0" borderId="0" xfId="15" applyFont="1"/>
    <xf numFmtId="166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20" applyNumberFormat="1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/>
      <protection/>
    </xf>
    <xf numFmtId="165" fontId="6" fillId="0" borderId="0" xfId="18" applyNumberFormat="1" applyFont="1" applyFill="1" applyAlignment="1">
      <alignment horizontal="right"/>
    </xf>
    <xf numFmtId="0" fontId="3" fillId="0" borderId="0" xfId="21" applyNumberFormat="1" applyFont="1" applyFill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167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horizontal="left"/>
      <protection/>
    </xf>
    <xf numFmtId="2" fontId="6" fillId="0" borderId="0" xfId="21" applyNumberFormat="1" applyFont="1" applyFill="1" applyBorder="1">
      <alignment/>
      <protection/>
    </xf>
    <xf numFmtId="2" fontId="6" fillId="0" borderId="0" xfId="21" applyNumberFormat="1" applyFont="1" applyBorder="1">
      <alignment/>
      <protection/>
    </xf>
    <xf numFmtId="0" fontId="6" fillId="0" borderId="0" xfId="21" applyFont="1" applyAlignment="1">
      <alignment vertical="top"/>
      <protection/>
    </xf>
    <xf numFmtId="0" fontId="2" fillId="2" borderId="3" xfId="21" applyNumberFormat="1" applyFont="1" applyFill="1" applyBorder="1" applyAlignment="1">
      <alignment horizontal="center" vertical="center" wrapText="1"/>
      <protection/>
    </xf>
    <xf numFmtId="9" fontId="6" fillId="0" borderId="0" xfId="22" applyFont="1"/>
    <xf numFmtId="0" fontId="3" fillId="3" borderId="4" xfId="21" applyNumberFormat="1" applyFont="1" applyFill="1" applyBorder="1" applyAlignment="1">
      <alignment/>
      <protection/>
    </xf>
    <xf numFmtId="0" fontId="3" fillId="4" borderId="4" xfId="21" applyNumberFormat="1" applyFont="1" applyFill="1" applyBorder="1" applyAlignment="1">
      <alignment/>
      <protection/>
    </xf>
    <xf numFmtId="3" fontId="3" fillId="0" borderId="4" xfId="21" applyNumberFormat="1" applyFont="1" applyFill="1" applyBorder="1" applyAlignment="1">
      <alignment/>
      <protection/>
    </xf>
    <xf numFmtId="9" fontId="6" fillId="0" borderId="0" xfId="22" applyFont="1" applyFill="1"/>
    <xf numFmtId="3" fontId="3" fillId="0" borderId="0" xfId="21" applyNumberFormat="1" applyFont="1" applyFill="1" applyBorder="1" applyAlignment="1">
      <alignment/>
      <protection/>
    </xf>
    <xf numFmtId="49" fontId="3" fillId="0" borderId="0" xfId="21" applyNumberFormat="1" applyFont="1" applyFill="1" applyBorder="1" applyAlignment="1">
      <alignment/>
      <protection/>
    </xf>
    <xf numFmtId="0" fontId="6" fillId="0" borderId="0" xfId="21" applyFont="1" applyAlignment="1">
      <alignment vertical="top" wrapText="1"/>
      <protection/>
    </xf>
    <xf numFmtId="0" fontId="8" fillId="0" borderId="0" xfId="21" applyFont="1" applyAlignment="1">
      <alignment vertical="top"/>
      <protection/>
    </xf>
    <xf numFmtId="9" fontId="5" fillId="0" borderId="0" xfId="22" applyFont="1"/>
    <xf numFmtId="3" fontId="3" fillId="0" borderId="5" xfId="21" applyNumberFormat="1" applyFont="1" applyFill="1" applyBorder="1" applyAlignment="1">
      <alignment/>
      <protection/>
    </xf>
    <xf numFmtId="0" fontId="3" fillId="4" borderId="6" xfId="21" applyNumberFormat="1" applyFont="1" applyFill="1" applyBorder="1" applyAlignment="1">
      <alignment/>
      <protection/>
    </xf>
    <xf numFmtId="3" fontId="3" fillId="0" borderId="1" xfId="21" applyNumberFormat="1" applyFont="1" applyFill="1" applyBorder="1" applyAlignment="1">
      <alignment/>
      <protection/>
    </xf>
    <xf numFmtId="0" fontId="2" fillId="3" borderId="3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/>
      <protection/>
    </xf>
    <xf numFmtId="2" fontId="3" fillId="0" borderId="0" xfId="24" applyNumberFormat="1" applyFont="1" applyAlignment="1">
      <alignment horizontal="left"/>
      <protection/>
    </xf>
    <xf numFmtId="0" fontId="3" fillId="0" borderId="0" xfId="24" applyFont="1">
      <alignment/>
      <protection/>
    </xf>
    <xf numFmtId="0" fontId="6" fillId="0" borderId="0" xfId="21" applyFont="1" applyFill="1" applyBorder="1" applyAlignment="1">
      <alignment/>
      <protection/>
    </xf>
    <xf numFmtId="0" fontId="10" fillId="0" borderId="0" xfId="21" applyFont="1" applyAlignment="1">
      <alignment horizontal="left" vertical="center" readingOrder="1"/>
      <protection/>
    </xf>
    <xf numFmtId="167" fontId="3" fillId="0" borderId="0" xfId="25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/>
      <protection/>
    </xf>
    <xf numFmtId="168" fontId="3" fillId="0" borderId="0" xfId="23" applyNumberFormat="1" applyFont="1" applyFill="1" applyBorder="1" applyAlignment="1">
      <alignment/>
      <protection/>
    </xf>
    <xf numFmtId="166" fontId="3" fillId="0" borderId="1" xfId="23" applyNumberFormat="1" applyFont="1" applyBorder="1">
      <alignment/>
      <protection/>
    </xf>
    <xf numFmtId="0" fontId="3" fillId="0" borderId="0" xfId="23" applyFont="1">
      <alignment/>
      <protection/>
    </xf>
    <xf numFmtId="0" fontId="7" fillId="0" borderId="0" xfId="21" applyFont="1">
      <alignment/>
      <protection/>
    </xf>
    <xf numFmtId="0" fontId="3" fillId="0" borderId="0" xfId="24" applyNumberFormat="1" applyFont="1" applyFill="1" applyBorder="1" applyAlignment="1">
      <alignment/>
      <protection/>
    </xf>
    <xf numFmtId="3" fontId="3" fillId="0" borderId="0" xfId="25" applyNumberFormat="1" applyFont="1" applyFill="1" applyBorder="1" applyAlignment="1">
      <alignment/>
      <protection/>
    </xf>
    <xf numFmtId="1" fontId="6" fillId="0" borderId="0" xfId="21" applyNumberFormat="1" applyFont="1">
      <alignment/>
      <protection/>
    </xf>
    <xf numFmtId="0" fontId="3" fillId="0" borderId="0" xfId="25" applyNumberFormat="1" applyFont="1" applyFill="1" applyBorder="1" applyAlignment="1">
      <alignment/>
      <protection/>
    </xf>
    <xf numFmtId="0" fontId="3" fillId="0" borderId="0" xfId="25" applyFont="1">
      <alignment/>
      <protection/>
    </xf>
    <xf numFmtId="0" fontId="3" fillId="4" borderId="5" xfId="23" applyNumberFormat="1" applyFont="1" applyFill="1" applyBorder="1" applyAlignment="1">
      <alignment/>
      <protection/>
    </xf>
    <xf numFmtId="0" fontId="6" fillId="0" borderId="1" xfId="21" applyFont="1" applyBorder="1">
      <alignment/>
      <protection/>
    </xf>
    <xf numFmtId="170" fontId="6" fillId="0" borderId="0" xfId="26" applyNumberFormat="1" applyFont="1"/>
    <xf numFmtId="0" fontId="6" fillId="0" borderId="0" xfId="21" applyFont="1" applyAlignment="1">
      <alignment horizontal="center"/>
      <protection/>
    </xf>
    <xf numFmtId="0" fontId="5" fillId="0" borderId="0" xfId="21" applyFont="1" applyAlignment="1">
      <alignment vertical="top" wrapText="1"/>
      <protection/>
    </xf>
    <xf numFmtId="0" fontId="5" fillId="0" borderId="2" xfId="21" applyFont="1" applyBorder="1" applyAlignment="1">
      <alignment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6" fillId="0" borderId="0" xfId="22" applyNumberFormat="1" applyFont="1"/>
    <xf numFmtId="171" fontId="6" fillId="0" borderId="0" xfId="21" applyNumberFormat="1" applyFont="1" applyAlignment="1">
      <alignment horizontal="left"/>
      <protection/>
    </xf>
    <xf numFmtId="10" fontId="6" fillId="0" borderId="0" xfId="22" applyNumberFormat="1" applyFont="1"/>
    <xf numFmtId="0" fontId="6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left" vertical="top" wrapText="1"/>
      <protection/>
    </xf>
    <xf numFmtId="166" fontId="2" fillId="2" borderId="0" xfId="21" applyNumberFormat="1" applyFont="1" applyFill="1" applyBorder="1" applyAlignment="1">
      <alignment horizontal="right" vertical="center" wrapText="1"/>
      <protection/>
    </xf>
    <xf numFmtId="2" fontId="2" fillId="0" borderId="7" xfId="23" applyNumberFormat="1" applyFont="1" applyBorder="1">
      <alignment/>
      <protection/>
    </xf>
    <xf numFmtId="0" fontId="2" fillId="3" borderId="8" xfId="21" applyNumberFormat="1" applyFont="1" applyFill="1" applyBorder="1" applyAlignment="1">
      <alignment horizontal="center" vertical="center"/>
      <protection/>
    </xf>
    <xf numFmtId="49" fontId="3" fillId="0" borderId="9" xfId="21" applyNumberFormat="1" applyFont="1" applyFill="1" applyBorder="1" applyAlignment="1">
      <alignment horizontal="center"/>
      <protection/>
    </xf>
    <xf numFmtId="2" fontId="6" fillId="0" borderId="10" xfId="21" applyNumberFormat="1" applyFont="1" applyBorder="1">
      <alignment/>
      <protection/>
    </xf>
    <xf numFmtId="0" fontId="3" fillId="0" borderId="9" xfId="21" applyNumberFormat="1" applyFont="1" applyFill="1" applyBorder="1" applyAlignment="1">
      <alignment horizontal="center"/>
      <protection/>
    </xf>
    <xf numFmtId="0" fontId="3" fillId="0" borderId="11" xfId="21" applyNumberFormat="1" applyFont="1" applyFill="1" applyBorder="1" applyAlignment="1">
      <alignment horizontal="center"/>
      <protection/>
    </xf>
    <xf numFmtId="166" fontId="6" fillId="0" borderId="1" xfId="21" applyNumberFormat="1" applyFont="1" applyBorder="1">
      <alignment/>
      <protection/>
    </xf>
    <xf numFmtId="168" fontId="3" fillId="0" borderId="1" xfId="23" applyNumberFormat="1" applyFont="1" applyFill="1" applyBorder="1" applyAlignment="1">
      <alignment/>
      <protection/>
    </xf>
    <xf numFmtId="166" fontId="3" fillId="0" borderId="0" xfId="23" applyNumberFormat="1" applyFont="1" applyBorder="1">
      <alignment/>
      <protection/>
    </xf>
    <xf numFmtId="0" fontId="5" fillId="2" borderId="12" xfId="21" applyFont="1" applyFill="1" applyBorder="1">
      <alignment/>
      <protection/>
    </xf>
    <xf numFmtId="168" fontId="3" fillId="0" borderId="13" xfId="23" applyNumberFormat="1" applyFont="1" applyFill="1" applyBorder="1" applyAlignment="1">
      <alignment/>
      <protection/>
    </xf>
    <xf numFmtId="168" fontId="3" fillId="0" borderId="14" xfId="23" applyNumberFormat="1" applyFont="1" applyFill="1" applyBorder="1" applyAlignment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5" fillId="0" borderId="0" xfId="21" applyFont="1" applyAlignment="1">
      <alignment horizontal="left" vertical="top" wrapText="1"/>
      <protection/>
    </xf>
    <xf numFmtId="2" fontId="6" fillId="0" borderId="15" xfId="21" applyNumberFormat="1" applyFont="1" applyBorder="1">
      <alignment/>
      <protection/>
    </xf>
    <xf numFmtId="166" fontId="6" fillId="0" borderId="16" xfId="21" applyNumberFormat="1" applyFont="1" applyBorder="1">
      <alignment/>
      <protection/>
    </xf>
    <xf numFmtId="168" fontId="3" fillId="0" borderId="16" xfId="23" applyNumberFormat="1" applyFont="1" applyFill="1" applyBorder="1" applyAlignment="1">
      <alignment/>
      <protection/>
    </xf>
    <xf numFmtId="166" fontId="3" fillId="0" borderId="16" xfId="23" applyNumberFormat="1" applyFont="1" applyBorder="1">
      <alignment/>
      <protection/>
    </xf>
    <xf numFmtId="0" fontId="6" fillId="0" borderId="17" xfId="21" applyFont="1" applyBorder="1">
      <alignment/>
      <protection/>
    </xf>
    <xf numFmtId="0" fontId="5" fillId="2" borderId="18" xfId="21" applyFont="1" applyFill="1" applyBorder="1">
      <alignment/>
      <protection/>
    </xf>
    <xf numFmtId="0" fontId="6" fillId="2" borderId="19" xfId="21" applyFont="1" applyFill="1" applyBorder="1" applyAlignment="1">
      <alignment horizontal="left" wrapText="1"/>
      <protection/>
    </xf>
    <xf numFmtId="168" fontId="3" fillId="0" borderId="20" xfId="23" applyNumberFormat="1" applyFont="1" applyFill="1" applyBorder="1" applyAlignment="1">
      <alignment/>
      <protection/>
    </xf>
    <xf numFmtId="2" fontId="6" fillId="0" borderId="21" xfId="21" applyNumberFormat="1" applyFont="1" applyBorder="1">
      <alignment/>
      <protection/>
    </xf>
    <xf numFmtId="166" fontId="6" fillId="0" borderId="21" xfId="21" applyNumberFormat="1" applyFont="1" applyBorder="1">
      <alignment/>
      <protection/>
    </xf>
    <xf numFmtId="0" fontId="2" fillId="3" borderId="22" xfId="21" applyNumberFormat="1" applyFont="1" applyFill="1" applyBorder="1" applyAlignment="1">
      <alignment horizontal="center" vertical="center" wrapText="1"/>
      <protection/>
    </xf>
    <xf numFmtId="0" fontId="3" fillId="4" borderId="1" xfId="21" applyNumberFormat="1" applyFont="1" applyFill="1" applyBorder="1" applyAlignment="1">
      <alignment/>
      <protection/>
    </xf>
    <xf numFmtId="0" fontId="15" fillId="0" borderId="0" xfId="0" applyFont="1" applyAlignment="1">
      <alignment horizontal="left"/>
    </xf>
    <xf numFmtId="166" fontId="0" fillId="0" borderId="0" xfId="0" applyNumberFormat="1"/>
    <xf numFmtId="9" fontId="3" fillId="0" borderId="1" xfId="22" applyNumberFormat="1" applyFont="1" applyBorder="1"/>
    <xf numFmtId="169" fontId="3" fillId="0" borderId="0" xfId="0" applyNumberFormat="1" applyFont="1"/>
    <xf numFmtId="0" fontId="3" fillId="0" borderId="0" xfId="21" applyFont="1">
      <alignment/>
      <protection/>
    </xf>
    <xf numFmtId="0" fontId="3" fillId="0" borderId="0" xfId="22" applyNumberFormat="1" applyFont="1"/>
    <xf numFmtId="3" fontId="3" fillId="0" borderId="0" xfId="0" applyNumberFormat="1" applyFont="1"/>
    <xf numFmtId="169" fontId="3" fillId="0" borderId="0" xfId="21" applyNumberFormat="1" applyFont="1">
      <alignment/>
      <protection/>
    </xf>
    <xf numFmtId="0" fontId="3" fillId="0" borderId="0" xfId="0" applyFont="1"/>
    <xf numFmtId="3" fontId="3" fillId="5" borderId="0" xfId="21" applyNumberFormat="1" applyFont="1" applyFill="1">
      <alignment/>
      <protection/>
    </xf>
    <xf numFmtId="169" fontId="2" fillId="0" borderId="0" xfId="0" applyNumberFormat="1" applyFont="1"/>
    <xf numFmtId="0" fontId="5" fillId="0" borderId="0" xfId="21" applyFont="1">
      <alignment/>
      <protection/>
    </xf>
    <xf numFmtId="169" fontId="2" fillId="0" borderId="0" xfId="26" applyNumberFormat="1" applyFont="1"/>
    <xf numFmtId="1" fontId="5" fillId="0" borderId="0" xfId="21" applyNumberFormat="1" applyFont="1">
      <alignment/>
      <protection/>
    </xf>
    <xf numFmtId="170" fontId="6" fillId="0" borderId="1" xfId="18" applyNumberFormat="1" applyFont="1" applyBorder="1" applyAlignment="1">
      <alignment horizontal="right"/>
    </xf>
    <xf numFmtId="49" fontId="4" fillId="4" borderId="1" xfId="21" applyNumberFormat="1" applyFont="1" applyFill="1" applyBorder="1" applyAlignment="1">
      <alignment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 vertical="top"/>
      <protection/>
    </xf>
    <xf numFmtId="0" fontId="5" fillId="0" borderId="0" xfId="21" applyFont="1" applyAlignment="1">
      <alignment horizontal="left" vertical="top"/>
      <protection/>
    </xf>
    <xf numFmtId="12" fontId="6" fillId="0" borderId="0" xfId="22" applyNumberFormat="1" applyFont="1"/>
    <xf numFmtId="172" fontId="6" fillId="0" borderId="0" xfId="26" applyNumberFormat="1" applyFont="1" applyAlignment="1">
      <alignment/>
    </xf>
    <xf numFmtId="0" fontId="5" fillId="0" borderId="0" xfId="21" applyFont="1" applyAlignment="1">
      <alignment horizontal="left" vertical="top" wrapText="1"/>
      <protection/>
    </xf>
    <xf numFmtId="0" fontId="5" fillId="2" borderId="23" xfId="21" applyFont="1" applyFill="1" applyBorder="1" applyAlignment="1">
      <alignment horizontal="left" vertical="top" wrapText="1"/>
      <protection/>
    </xf>
    <xf numFmtId="0" fontId="5" fillId="2" borderId="24" xfId="21" applyFont="1" applyFill="1" applyBorder="1" applyAlignment="1">
      <alignment horizontal="left" vertical="top" wrapText="1"/>
      <protection/>
    </xf>
    <xf numFmtId="0" fontId="6" fillId="0" borderId="0" xfId="21" applyFont="1" applyAlignment="1">
      <alignment horizontal="left" vertical="top" wrapText="1"/>
      <protection/>
    </xf>
    <xf numFmtId="0" fontId="5" fillId="0" borderId="0" xfId="21" applyFont="1" applyAlignment="1">
      <alignment horizontal="left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8" xfId="23"/>
    <cellStyle name="Normal 3 2" xfId="24"/>
    <cellStyle name="Normal 2 2" xfId="25"/>
    <cellStyle name="Comma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EU's value of sold industrial production, 2012 - 2022 (2015=100)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696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1'!$A$8:$A$18</c:f>
              <c:numCache/>
            </c:numRef>
          </c:cat>
          <c:val>
            <c:numRef>
              <c:f>'Figure 1'!$B$8:$B$18</c:f>
              <c:numCache/>
            </c:numRef>
          </c:val>
          <c:smooth val="0"/>
        </c:ser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9958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turbines produced in EU, 2012-2022 (thousand pieces)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0375"/>
          <c:w val="0.9427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8'!$A$7</c:f>
              <c:strCache>
                <c:ptCount val="1"/>
                <c:pt idx="0">
                  <c:v>Quantity of wind turbines (thousand pieces)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8'!$B$6:$L$6</c:f>
              <c:numCache/>
            </c:numRef>
          </c:cat>
          <c:val>
            <c:numRef>
              <c:f>'Figure 8'!$B$7:$L$7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9104358"/>
        <c:crosses val="autoZero"/>
        <c:crossBetween val="between"/>
        <c:dispUnits/>
        <c:majorUnit val="5"/>
        <c:minorUnit val="2"/>
      </c:valAx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 goods produced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EU, 2018 - 2022 (in bil.EUR)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5"/>
          <c:w val="0.970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9'!$B$5</c:f>
              <c:strCache>
                <c:ptCount val="1"/>
                <c:pt idx="0">
                  <c:v>billion EUR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9'!$A$6:$A$10</c:f>
              <c:numCache/>
            </c:numRef>
          </c:cat>
          <c:val>
            <c:numRef>
              <c:f>'Figure 9'!$B$6:$B$10</c:f>
              <c:numCache/>
            </c:numRef>
          </c:val>
          <c:smooth val="0"/>
        </c:ser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crossAx val="663643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value of sold industrial production, by country, 2022 (% of total value of sold production)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725"/>
          <c:w val="0.49375"/>
          <c:h val="0.4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60d8e3-a9e2-4034-9960-cad3701d3fb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198b31fe-2053-4bb3-a53c-c253a80d4f6e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0ca08c-5798-4450-9cbc-0a3bbf1cca7b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25b1d627-1899-4047-9867-21c3642e365a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2'!$A$6:$A$12</c:f>
              <c:strCache/>
            </c:strRef>
          </c:cat>
          <c:val>
            <c:numRef>
              <c:f>'Figure 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3'!$B$4</c:f>
              <c:strCache>
                <c:ptCount val="1"/>
                <c:pt idx="0">
                  <c:v>2012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3'!$A$5:$A$11</c:f>
              <c:strCache/>
            </c:strRef>
          </c:cat>
          <c:val>
            <c:numRef>
              <c:f>'Figure 3'!$B$5:$B$11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3'!$B$13</c:f>
              <c:strCache>
                <c:ptCount val="1"/>
                <c:pt idx="0">
                  <c:v>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3'!$A$14:$A$20</c:f>
              <c:strCache/>
            </c:strRef>
          </c:cat>
          <c:val>
            <c:numRef>
              <c:f>'Figure 3'!$B$14:$B$20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value of sold production for top 5 manufacturing activities,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510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4'!$A$8</c:f>
              <c:strCache>
                <c:ptCount val="1"/>
                <c:pt idx="0">
                  <c:v>Manufacturing activity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4'!$B$8:$L$8</c:f>
              <c:numCache/>
            </c:numRef>
          </c:val>
          <c:smooth val="0"/>
        </c:ser>
        <c:ser>
          <c:idx val="1"/>
          <c:order val="1"/>
          <c:tx>
            <c:strRef>
              <c:f>'Figure 4'!$A$9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4'!$B$9:$L$9</c:f>
              <c:numCache/>
            </c:numRef>
          </c:val>
          <c:smooth val="0"/>
        </c:ser>
        <c:ser>
          <c:idx val="2"/>
          <c:order val="2"/>
          <c:tx>
            <c:strRef>
              <c:f>'Figure 4'!$A$10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4'!$B$10:$L$10</c:f>
              <c:numCache/>
            </c:numRef>
          </c:val>
          <c:smooth val="0"/>
        </c:ser>
        <c:ser>
          <c:idx val="3"/>
          <c:order val="3"/>
          <c:tx>
            <c:strRef>
              <c:f>'Figure 4'!$A$11</c:f>
              <c:strCache>
                <c:ptCount val="1"/>
                <c:pt idx="0">
                  <c:v>Fabricated metal products, except machinery and equipment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4'!$B$11:$L$11</c:f>
              <c:numCache/>
            </c:numRef>
          </c:val>
          <c:smooth val="0"/>
        </c:ser>
        <c:ser>
          <c:idx val="4"/>
          <c:order val="4"/>
          <c:tx>
            <c:strRef>
              <c:f>'Figure 4'!$A$12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4'!$B$12:$L$12</c:f>
              <c:numCache/>
            </c:numRef>
          </c:val>
          <c:smooth val="0"/>
        </c:ser>
        <c:ser>
          <c:idx val="5"/>
          <c:order val="5"/>
          <c:tx>
            <c:strRef>
              <c:f>'Figure 4'!$A$13</c:f>
              <c:strCache>
                <c:ptCount val="1"/>
                <c:pt idx="0">
                  <c:v>Motor vehicles, trailers and semi-trailers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4'!$B$13:$L$13</c:f>
              <c:numCache/>
            </c:numRef>
          </c:val>
          <c:smooth val="0"/>
        </c:ser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  <c:max val="12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29456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5275"/>
          <c:y val="0.68975"/>
          <c:w val="0.6045"/>
          <c:h val="0.2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motor vehicles, trailers and semi-trailers in EU, 2022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375"/>
          <c:y val="0.3415"/>
          <c:w val="0.4925"/>
          <c:h val="0.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267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88de4e-78de-4d1f-927e-251c0ab4e540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de915e60-2031-4f7c-b68a-b1dcd572d6d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975"/>
                  <c:y val="-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1e9d69-8aaa-4eb5-8b7d-996f471d2e7d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425ddd20-2229-448a-9c42-206ab6e2abd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6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376ce1-f1d5-4621-b903-f242e55dccde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89e2daa9-7181-4f44-a3e5-4c716594725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5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127661-a72f-4323-b8f8-02b512157bef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</a:t>
                    </a:r>
                    <a:fld id="{3bf44e3d-f23c-4bcb-996c-b40f8879744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5'!$A$6:$A$9</c:f>
              <c:strCache/>
            </c:strRef>
          </c:cat>
          <c:val>
            <c:numRef>
              <c:f>'Figure 5'!$B$6:$B$9</c:f>
              <c:numCache/>
            </c:numRef>
          </c:val>
        </c:ser>
        <c:firstSliceAng val="123"/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273"/>
          <c:w val="0.935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6'!$F$3</c:f>
              <c:strCache>
                <c:ptCount val="1"/>
                <c:pt idx="0">
                  <c:v>2012-2022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6'!$F$4:$F$14</c:f>
              <c:numCache/>
            </c:numRef>
          </c:val>
          <c:smooth val="0"/>
        </c:ser>
        <c:ser>
          <c:idx val="1"/>
          <c:order val="1"/>
          <c:tx>
            <c:strRef>
              <c:f>'Figure 6'!$G$3</c:f>
              <c:strCache>
                <c:ptCount val="1"/>
                <c:pt idx="0">
                  <c:v>EU Average value of sold production / kilogram 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6'!$G$4:$G$14</c:f>
              <c:numCache/>
            </c:numRef>
          </c:val>
          <c:smooth val="0"/>
        </c:ser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  <c:max val="2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@" sourceLinked="1"/>
        <c:majorTickMark val="none"/>
        <c:minorTickMark val="none"/>
        <c:tickLblPos val="nextTo"/>
        <c:spPr>
          <a:noFill/>
          <a:ln>
            <a:noFill/>
          </a:ln>
        </c:spPr>
        <c:crossAx val="466593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sold production for one kilogram of fresh bread by country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1075"/>
          <c:w val="0.94375"/>
          <c:h val="0.399"/>
        </c:manualLayout>
      </c:layout>
      <c:barChart>
        <c:barDir val="col"/>
        <c:grouping val="clustered"/>
        <c:varyColors val="0"/>
        <c:ser>
          <c:idx val="0"/>
          <c:order val="0"/>
          <c:tx>
            <c:v>Countries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6'!$F$23:$F$51</c:f>
              <c:numCache/>
            </c:numRef>
          </c:val>
        </c:ser>
        <c:axId val="21307250"/>
        <c:axId val="57547523"/>
      </c:barChart>
      <c:lineChart>
        <c:grouping val="standard"/>
        <c:varyColors val="0"/>
        <c:ser>
          <c:idx val="1"/>
          <c:order val="1"/>
          <c:tx>
            <c:strRef>
              <c:f>'Figure 6'!$E$22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6'!$G$23:$G$51</c:f>
              <c:numCache/>
            </c:numRef>
          </c:val>
          <c:smooth val="0"/>
        </c:ser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13072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basic pharmaceutical products in the EU, 2012-2022 (in billion EUR)</a:t>
            </a:r>
          </a:p>
        </c:rich>
      </c:tx>
      <c:layout>
        <c:manualLayout>
          <c:xMode val="edge"/>
          <c:yMode val="edge"/>
          <c:x val="0.008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1495"/>
          <c:w val="0.92975"/>
          <c:h val="0.5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7'!$A$12</c:f>
              <c:strCache>
                <c:ptCount val="1"/>
                <c:pt idx="0">
                  <c:v>The rest of pharmaceutical products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7'!$B$12:$L$12</c:f>
              <c:numCache/>
            </c:numRef>
          </c:val>
        </c:ser>
        <c:ser>
          <c:idx val="1"/>
          <c:order val="1"/>
          <c:tx>
            <c:strRef>
              <c:f>'Figure 7'!$A$13</c:f>
              <c:strCache>
                <c:ptCount val="1"/>
                <c:pt idx="0">
                  <c:v>Vitamins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7'!$B$13:$L$13</c:f>
              <c:numCache/>
            </c:numRef>
          </c:val>
        </c:ser>
        <c:ser>
          <c:idx val="2"/>
          <c:order val="2"/>
          <c:tx>
            <c:strRef>
              <c:f>'Figure 7'!$A$14</c:f>
              <c:strCache>
                <c:ptCount val="1"/>
                <c:pt idx="0">
                  <c:v>Antibiotics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7'!$B$14:$L$14</c:f>
              <c:numCache/>
            </c:numRef>
          </c:val>
        </c:ser>
        <c:overlap val="100"/>
        <c:gapWidth val="55"/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1656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25"/>
          <c:y val="0.7675"/>
          <c:w val="0.569"/>
          <c:h val="0.0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677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DS-056120;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4</xdr:row>
      <xdr:rowOff>47625</xdr:rowOff>
    </xdr:from>
    <xdr:to>
      <xdr:col>24</xdr:col>
      <xdr:colOff>400050</xdr:colOff>
      <xdr:row>63</xdr:row>
      <xdr:rowOff>104775</xdr:rowOff>
    </xdr:to>
    <xdr:grpSp>
      <xdr:nvGrpSpPr>
        <xdr:cNvPr id="12" name="Group 11"/>
        <xdr:cNvGrpSpPr/>
      </xdr:nvGrpSpPr>
      <xdr:grpSpPr>
        <a:xfrm>
          <a:off x="7943850" y="1276350"/>
          <a:ext cx="9553575" cy="11220450"/>
          <a:chOff x="8138553" y="933450"/>
          <a:chExt cx="10032164" cy="9268874"/>
        </a:xfrm>
      </xdr:grpSpPr>
      <xdr:graphicFrame macro="">
        <xdr:nvGraphicFramePr>
          <xdr:cNvPr id="2" name="Chart 1"/>
          <xdr:cNvGraphicFramePr/>
        </xdr:nvGraphicFramePr>
        <xdr:xfrm>
          <a:off x="8138553" y="933450"/>
          <a:ext cx="9982003" cy="41176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8151093" y="5394096"/>
          <a:ext cx="10019624" cy="48082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9</xdr:col>
      <xdr:colOff>561975</xdr:colOff>
      <xdr:row>64</xdr:row>
      <xdr:rowOff>38100</xdr:rowOff>
    </xdr:from>
    <xdr:to>
      <xdr:col>16</xdr:col>
      <xdr:colOff>381000</xdr:colOff>
      <xdr:row>66</xdr:row>
      <xdr:rowOff>9525</xdr:rowOff>
    </xdr:to>
    <xdr:sp macro="" textlink="">
      <xdr:nvSpPr>
        <xdr:cNvPr id="7" name="FootonotesShape"/>
        <xdr:cNvSpPr txBox="1"/>
      </xdr:nvSpPr>
      <xdr:spPr>
        <a:xfrm>
          <a:off x="8505825" y="12582525"/>
          <a:ext cx="3495675" cy="27622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22</xdr:col>
      <xdr:colOff>752475</xdr:colOff>
      <xdr:row>63</xdr:row>
      <xdr:rowOff>57150</xdr:rowOff>
    </xdr:from>
    <xdr:to>
      <xdr:col>24</xdr:col>
      <xdr:colOff>361950</xdr:colOff>
      <xdr:row>66</xdr:row>
      <xdr:rowOff>47625</xdr:rowOff>
    </xdr:to>
    <xdr:pic>
      <xdr:nvPicPr>
        <xdr:cNvPr id="8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6030575" y="12449175"/>
          <a:ext cx="14287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0.899</cdr:y>
    </cdr:from>
    <cdr:to>
      <cdr:x>0.48475</cdr:x>
      <cdr:y>1</cdr:y>
    </cdr:to>
    <cdr:sp macro="" textlink="">
      <cdr:nvSpPr>
        <cdr:cNvPr id="3" name="TextBox 2"/>
        <cdr:cNvSpPr txBox="1"/>
      </cdr:nvSpPr>
      <cdr:spPr>
        <a:xfrm>
          <a:off x="238125" y="7010400"/>
          <a:ext cx="4038600" cy="790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0.01175</cdr:x>
      <cdr:y>0.89225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0" y="6953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16</xdr:row>
      <xdr:rowOff>19050</xdr:rowOff>
    </xdr:from>
    <xdr:to>
      <xdr:col>12</xdr:col>
      <xdr:colOff>552450</xdr:colOff>
      <xdr:row>58</xdr:row>
      <xdr:rowOff>123825</xdr:rowOff>
    </xdr:to>
    <xdr:graphicFrame macro="">
      <xdr:nvGraphicFramePr>
        <xdr:cNvPr id="2" name="Chart 1"/>
        <xdr:cNvGraphicFramePr/>
      </xdr:nvGraphicFramePr>
      <xdr:xfrm>
        <a:off x="352425" y="2457450"/>
        <a:ext cx="88296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0.88125</cdr:y>
    </cdr:from>
    <cdr:to>
      <cdr:x>0.6755</cdr:x>
      <cdr:y>1</cdr:y>
    </cdr:to>
    <cdr:sp macro="" textlink="">
      <cdr:nvSpPr>
        <cdr:cNvPr id="2" name="TextBox 1"/>
        <cdr:cNvSpPr txBox="1"/>
      </cdr:nvSpPr>
      <cdr:spPr>
        <a:xfrm>
          <a:off x="542925" y="6248400"/>
          <a:ext cx="7029450" cy="838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0.003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Prodcom code: 28112400 - Wind turbines-Generating sets, wind-powered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10</xdr:row>
      <xdr:rowOff>57150</xdr:rowOff>
    </xdr:from>
    <xdr:to>
      <xdr:col>30</xdr:col>
      <xdr:colOff>371475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886325" y="2105025"/>
        <a:ext cx="112204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EU: Except Cyprus, Luxembourg, Malta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10</xdr:row>
      <xdr:rowOff>0</xdr:rowOff>
    </xdr:from>
    <xdr:to>
      <xdr:col>19</xdr:col>
      <xdr:colOff>352425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3181350" y="1524000"/>
        <a:ext cx="90678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</xdr:row>
      <xdr:rowOff>19050</xdr:rowOff>
    </xdr:from>
    <xdr:to>
      <xdr:col>16</xdr:col>
      <xdr:colOff>542925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324100" y="628650"/>
        <a:ext cx="85058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0.8235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375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13</xdr:row>
      <xdr:rowOff>0</xdr:rowOff>
    </xdr:from>
    <xdr:to>
      <xdr:col>12</xdr:col>
      <xdr:colOff>295275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4391025" y="1981200"/>
        <a:ext cx="5629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22</xdr:row>
      <xdr:rowOff>104775</xdr:rowOff>
    </xdr:from>
    <xdr:to>
      <xdr:col>7</xdr:col>
      <xdr:colOff>200025</xdr:colOff>
      <xdr:row>47</xdr:row>
      <xdr:rowOff>9525</xdr:rowOff>
    </xdr:to>
    <xdr:grpSp>
      <xdr:nvGrpSpPr>
        <xdr:cNvPr id="2" name="Group 1"/>
        <xdr:cNvGrpSpPr/>
      </xdr:nvGrpSpPr>
      <xdr:grpSpPr>
        <a:xfrm>
          <a:off x="542925" y="4276725"/>
          <a:ext cx="8648700" cy="4648200"/>
          <a:chOff x="508000" y="6332445"/>
          <a:chExt cx="10063162" cy="4486226"/>
        </a:xfrm>
      </xdr:grpSpPr>
      <xdr:graphicFrame macro="">
        <xdr:nvGraphicFramePr>
          <xdr:cNvPr id="5" name="Chart 4"/>
          <xdr:cNvGraphicFramePr/>
        </xdr:nvGraphicFramePr>
        <xdr:xfrm>
          <a:off x="508000" y="6363849"/>
          <a:ext cx="5159886" cy="44548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5413791" y="6332445"/>
          <a:ext cx="5157371" cy="44548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EU: except Cyprus, Luxembourg, Malta</a:t>
          </a:r>
        </a:p>
        <a:p>
          <a:r>
            <a:rPr lang="en-GB" sz="1200">
              <a:latin typeface="Arial" panose="020B0604020202020204" pitchFamily="34" charset="0"/>
            </a:rPr>
            <a:t>Analysis based on constant price ref. 2015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DS-056120; sts_inpp_a)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104775</xdr:rowOff>
    </xdr:from>
    <xdr:to>
      <xdr:col>10</xdr:col>
      <xdr:colOff>352425</xdr:colOff>
      <xdr:row>59</xdr:row>
      <xdr:rowOff>76200</xdr:rowOff>
    </xdr:to>
    <xdr:graphicFrame macro="">
      <xdr:nvGraphicFramePr>
        <xdr:cNvPr id="2" name="Chart 1"/>
        <xdr:cNvGraphicFramePr/>
      </xdr:nvGraphicFramePr>
      <xdr:xfrm>
        <a:off x="533400" y="2276475"/>
        <a:ext cx="9134475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76200</xdr:rowOff>
    </xdr:from>
    <xdr:to>
      <xdr:col>12</xdr:col>
      <xdr:colOff>152400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6972300" y="752475"/>
        <a:ext cx="48958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048\pavelmo\Desktop\WORK_FILTER_FOR_PRCOM_T_EU_01_0000_s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_FOR_PRCOM_T_EU_01"/>
    </sheetNames>
    <sheetDataSet>
      <sheetData sheetId="0">
        <row r="15">
          <cell r="G15">
            <v>2929455212.817998</v>
          </cell>
        </row>
        <row r="30">
          <cell r="G30">
            <v>3630892321.5018907</v>
          </cell>
        </row>
        <row r="44">
          <cell r="G44">
            <v>3874232828.52386</v>
          </cell>
        </row>
        <row r="58">
          <cell r="G58">
            <v>3386788142.0891967</v>
          </cell>
        </row>
        <row r="72">
          <cell r="G72">
            <v>4209422126.0302696</v>
          </cell>
        </row>
        <row r="86">
          <cell r="G86">
            <v>4405758662.971535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9.140625" style="5" customWidth="1"/>
    <col min="2" max="2" width="17.140625" style="5" customWidth="1"/>
    <col min="3" max="16384" width="9.140625" style="5" customWidth="1"/>
  </cols>
  <sheetData>
    <row r="1" ht="12">
      <c r="A1" s="13" t="s">
        <v>91</v>
      </c>
    </row>
    <row r="2" ht="12">
      <c r="A2" s="13" t="s">
        <v>92</v>
      </c>
    </row>
    <row r="3" ht="12"/>
    <row r="4" ht="12">
      <c r="A4" s="16" t="s">
        <v>109</v>
      </c>
    </row>
    <row r="5" ht="12"/>
    <row r="6" spans="1:2" ht="24">
      <c r="A6" s="6" t="s">
        <v>25</v>
      </c>
      <c r="B6" s="6" t="s">
        <v>26</v>
      </c>
    </row>
    <row r="7" spans="1:2" ht="12">
      <c r="A7" s="6"/>
      <c r="B7" s="6"/>
    </row>
    <row r="8" spans="1:2" ht="12">
      <c r="A8" s="8">
        <v>2012</v>
      </c>
      <c r="B8" s="9">
        <v>98.84954027132176</v>
      </c>
    </row>
    <row r="9" spans="1:2" ht="12">
      <c r="A9" s="8">
        <v>2013</v>
      </c>
      <c r="B9" s="9">
        <v>97.30619292510117</v>
      </c>
    </row>
    <row r="10" spans="1:2" ht="12">
      <c r="A10" s="8">
        <v>2014</v>
      </c>
      <c r="B10" s="9">
        <v>97.48837960944864</v>
      </c>
    </row>
    <row r="11" spans="1:2" ht="12">
      <c r="A11" s="8">
        <v>2015</v>
      </c>
      <c r="B11" s="9">
        <v>100</v>
      </c>
    </row>
    <row r="12" spans="1:2" ht="12">
      <c r="A12" s="8">
        <v>2016</v>
      </c>
      <c r="B12" s="9">
        <v>102.53179882465308</v>
      </c>
    </row>
    <row r="13" spans="1:2" ht="12">
      <c r="A13" s="8">
        <v>2017</v>
      </c>
      <c r="B13" s="9">
        <v>106.89311666318719</v>
      </c>
    </row>
    <row r="14" spans="1:2" ht="12">
      <c r="A14" s="8">
        <v>2018</v>
      </c>
      <c r="B14" s="9">
        <v>108.49162772388058</v>
      </c>
    </row>
    <row r="15" spans="1:2" ht="12">
      <c r="A15" s="8">
        <v>2019</v>
      </c>
      <c r="B15" s="9">
        <v>108.14957653905226</v>
      </c>
    </row>
    <row r="16" spans="1:2" ht="12">
      <c r="A16" s="8">
        <v>2020</v>
      </c>
      <c r="B16" s="9">
        <v>100.48816415895713</v>
      </c>
    </row>
    <row r="17" spans="1:2" ht="12">
      <c r="A17" s="8">
        <v>2021</v>
      </c>
      <c r="B17" s="9">
        <v>108.58292392602304</v>
      </c>
    </row>
    <row r="18" spans="1:2" ht="12">
      <c r="A18" s="8">
        <v>2022</v>
      </c>
      <c r="B18" s="9">
        <v>113.7</v>
      </c>
    </row>
    <row r="21" ht="15" customHeight="1"/>
    <row r="22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showGridLines="0" workbookViewId="0" topLeftCell="A1">
      <selection activeCell="B24" sqref="B24"/>
    </sheetView>
  </sheetViews>
  <sheetFormatPr defaultColWidth="9.140625" defaultRowHeight="15"/>
  <cols>
    <col min="1" max="1" width="27.00390625" style="10" customWidth="1"/>
    <col min="2" max="2" width="18.140625" style="10" customWidth="1"/>
    <col min="3" max="3" width="11.00390625" style="5" customWidth="1"/>
    <col min="4" max="4" width="16.57421875" style="5" customWidth="1"/>
    <col min="5" max="16384" width="9.140625" style="5" customWidth="1"/>
  </cols>
  <sheetData>
    <row r="1" ht="12">
      <c r="A1" s="92" t="str">
        <f>'Figure 1'!A1</f>
        <v>Update: 24.7.2023</v>
      </c>
    </row>
    <row r="2" ht="12">
      <c r="A2" s="92" t="s">
        <v>93</v>
      </c>
    </row>
    <row r="3" spans="1:2" ht="12">
      <c r="A3" s="5"/>
      <c r="B3" s="5"/>
    </row>
    <row r="4" spans="1:2" ht="12">
      <c r="A4" s="1" t="s">
        <v>110</v>
      </c>
      <c r="B4" s="5"/>
    </row>
    <row r="5" spans="1:2" ht="12">
      <c r="A5" s="4"/>
      <c r="B5" s="5" t="s">
        <v>12</v>
      </c>
    </row>
    <row r="6" spans="1:2" ht="12">
      <c r="A6" s="4" t="s">
        <v>0</v>
      </c>
      <c r="B6" s="7">
        <v>25.579102834017895</v>
      </c>
    </row>
    <row r="7" spans="1:2" ht="12">
      <c r="A7" s="4" t="s">
        <v>3</v>
      </c>
      <c r="B7" s="7">
        <v>18.938985551190203</v>
      </c>
    </row>
    <row r="8" spans="1:2" ht="12">
      <c r="A8" s="4" t="s">
        <v>2</v>
      </c>
      <c r="B8" s="7">
        <v>11.234980116918361</v>
      </c>
    </row>
    <row r="9" spans="1:2" ht="12">
      <c r="A9" s="4" t="s">
        <v>1</v>
      </c>
      <c r="B9" s="7">
        <v>7.998992653852037</v>
      </c>
    </row>
    <row r="10" spans="1:2" ht="12">
      <c r="A10" s="4" t="s">
        <v>6</v>
      </c>
      <c r="B10" s="7">
        <v>5.747966762814489</v>
      </c>
    </row>
    <row r="11" spans="1:2" ht="12">
      <c r="A11" s="4" t="s">
        <v>75</v>
      </c>
      <c r="B11" s="7">
        <v>4.213556548972892</v>
      </c>
    </row>
    <row r="12" spans="1:2" ht="12">
      <c r="A12" s="4" t="s">
        <v>30</v>
      </c>
      <c r="B12" s="7">
        <v>26.490351187818252</v>
      </c>
    </row>
    <row r="13" spans="1:2" ht="12">
      <c r="A13" s="5"/>
      <c r="B13" s="5"/>
    </row>
    <row r="14" spans="1:2" ht="15" customHeight="1">
      <c r="A14" s="2"/>
      <c r="B14" s="5"/>
    </row>
    <row r="15" spans="1:2" ht="15" customHeight="1">
      <c r="A15" s="2"/>
      <c r="B15" s="5"/>
    </row>
    <row r="16" spans="1:2" ht="15" customHeight="1">
      <c r="A16" s="3"/>
      <c r="B16" s="5"/>
    </row>
    <row r="17" spans="1:2" ht="12">
      <c r="A17" s="5"/>
      <c r="B17" s="5"/>
    </row>
    <row r="18" spans="1:2" ht="12">
      <c r="A18" s="5"/>
      <c r="B18" s="5"/>
    </row>
    <row r="19" spans="1:2" ht="12">
      <c r="A19" s="5"/>
      <c r="B19" s="5"/>
    </row>
    <row r="20" spans="1:2" ht="12">
      <c r="A20" s="5"/>
      <c r="B20" s="5"/>
    </row>
    <row r="21" spans="1:2" ht="12">
      <c r="A21" s="5"/>
      <c r="B21" s="5"/>
    </row>
    <row r="22" spans="1:2" ht="12">
      <c r="A22" s="5"/>
      <c r="B22" s="5"/>
    </row>
    <row r="23" spans="1:2" ht="12">
      <c r="A23" s="5"/>
      <c r="B23" s="5"/>
    </row>
    <row r="24" spans="1:2" ht="12">
      <c r="A24" s="5"/>
      <c r="B24" s="5"/>
    </row>
    <row r="25" spans="1:2" ht="12">
      <c r="A25" s="5"/>
      <c r="B25" s="5"/>
    </row>
    <row r="26" spans="1:2" ht="12">
      <c r="A26" s="5"/>
      <c r="B26" s="5"/>
    </row>
    <row r="27" spans="1:2" ht="12">
      <c r="A27" s="5"/>
      <c r="B27" s="5"/>
    </row>
    <row r="28" spans="1:2" ht="12">
      <c r="A28" s="5"/>
      <c r="B28" s="5"/>
    </row>
    <row r="29" spans="1:2" ht="12">
      <c r="A29" s="5"/>
      <c r="B29" s="5"/>
    </row>
    <row r="30" spans="1:2" ht="12">
      <c r="A30" s="5"/>
      <c r="B30" s="5"/>
    </row>
    <row r="31" spans="1:2" ht="12">
      <c r="A31" s="5"/>
      <c r="B31" s="5"/>
    </row>
    <row r="32" spans="1:2" ht="12">
      <c r="A32" s="5"/>
      <c r="B32" s="5"/>
    </row>
    <row r="33" spans="1:2" ht="12">
      <c r="A33" s="5"/>
      <c r="B33" s="5"/>
    </row>
    <row r="34" spans="1:2" ht="12">
      <c r="A34" s="5"/>
      <c r="B34" s="5"/>
    </row>
    <row r="35" spans="1:2" ht="12">
      <c r="A35" s="5"/>
      <c r="B35" s="5"/>
    </row>
    <row r="36" ht="12">
      <c r="B36" s="20"/>
    </row>
    <row r="37" ht="12"/>
    <row r="38" ht="12"/>
    <row r="39" ht="12"/>
    <row r="40" ht="12">
      <c r="A40" s="17"/>
    </row>
    <row r="41" ht="12"/>
    <row r="42" ht="12">
      <c r="A42" s="17"/>
    </row>
    <row r="43" ht="12"/>
    <row r="44" ht="15">
      <c r="A44" s="17"/>
    </row>
    <row r="46" ht="15">
      <c r="A46" s="17"/>
    </row>
    <row r="48" ht="15">
      <c r="A48" s="17"/>
    </row>
    <row r="50" ht="15">
      <c r="A50" s="17"/>
    </row>
    <row r="52" ht="15">
      <c r="A52" s="17"/>
    </row>
    <row r="54" ht="15">
      <c r="A54" s="17"/>
    </row>
    <row r="55" spans="1:2" ht="15">
      <c r="A55" s="21"/>
      <c r="B55" s="21"/>
    </row>
    <row r="56" spans="1:2" ht="15">
      <c r="A56" s="22"/>
      <c r="B56" s="21"/>
    </row>
    <row r="57" spans="1:2" ht="15">
      <c r="A57" s="24"/>
      <c r="B57" s="18"/>
    </row>
    <row r="58" spans="1:2" ht="15">
      <c r="A58" s="24"/>
      <c r="B58" s="18"/>
    </row>
    <row r="59" spans="1:2" ht="15">
      <c r="A59" s="23"/>
      <c r="B59" s="18"/>
    </row>
    <row r="60" spans="1:2" ht="15">
      <c r="A60" s="24"/>
      <c r="B60" s="25"/>
    </row>
    <row r="61" spans="1:2" ht="15">
      <c r="A61" s="24"/>
      <c r="B61" s="18"/>
    </row>
    <row r="62" spans="1:2" ht="15">
      <c r="A62" s="23"/>
      <c r="B62" s="18"/>
    </row>
    <row r="63" spans="1:2" ht="15">
      <c r="A63" s="24"/>
      <c r="B63" s="18"/>
    </row>
    <row r="64" spans="1:2" ht="15">
      <c r="A64" s="24"/>
      <c r="B64" s="18"/>
    </row>
    <row r="65" spans="1:2" ht="15">
      <c r="A65" s="23"/>
      <c r="B65" s="18"/>
    </row>
    <row r="66" spans="1:2" ht="15">
      <c r="A66" s="23"/>
      <c r="B66" s="18"/>
    </row>
    <row r="67" spans="1:2" ht="15">
      <c r="A67" s="23"/>
      <c r="B67" s="18"/>
    </row>
    <row r="68" spans="1:2" ht="15">
      <c r="A68" s="24"/>
      <c r="B68" s="18"/>
    </row>
    <row r="69" spans="1:2" ht="15">
      <c r="A69" s="24"/>
      <c r="B69" s="18"/>
    </row>
    <row r="70" spans="1:2" ht="15">
      <c r="A70" s="24"/>
      <c r="B70" s="25"/>
    </row>
    <row r="71" spans="1:2" ht="15">
      <c r="A71" s="24"/>
      <c r="B71" s="18"/>
    </row>
    <row r="72" spans="1:2" ht="15">
      <c r="A72" s="23"/>
      <c r="B72" s="18"/>
    </row>
    <row r="73" spans="1:2" ht="15">
      <c r="A73" s="23"/>
      <c r="B73" s="18"/>
    </row>
    <row r="74" spans="1:2" ht="15">
      <c r="A74" s="23"/>
      <c r="B74" s="18"/>
    </row>
    <row r="75" spans="1:2" ht="15">
      <c r="A75" s="24"/>
      <c r="B75" s="18"/>
    </row>
    <row r="76" spans="1:2" ht="15">
      <c r="A76" s="23"/>
      <c r="B76" s="18"/>
    </row>
    <row r="77" spans="1:2" ht="15">
      <c r="A77" s="24"/>
      <c r="B77" s="18"/>
    </row>
    <row r="78" spans="1:2" ht="15">
      <c r="A78" s="24"/>
      <c r="B78" s="18"/>
    </row>
    <row r="79" spans="1:2" ht="15">
      <c r="A79" s="21"/>
      <c r="B79" s="21"/>
    </row>
    <row r="80" spans="1:2" ht="15">
      <c r="A80" s="21"/>
      <c r="B80" s="2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showGridLines="0" workbookViewId="0" topLeftCell="A37">
      <selection activeCell="B24" sqref="B24"/>
    </sheetView>
  </sheetViews>
  <sheetFormatPr defaultColWidth="9.140625" defaultRowHeight="15"/>
  <cols>
    <col min="1" max="1" width="43.140625" style="5" bestFit="1" customWidth="1"/>
    <col min="2" max="2" width="9.140625" style="12" customWidth="1"/>
    <col min="3" max="3" width="14.140625" style="5" customWidth="1"/>
    <col min="4" max="4" width="5.57421875" style="5" customWidth="1"/>
    <col min="5" max="5" width="5.140625" style="5" customWidth="1"/>
    <col min="6" max="6" width="43.140625" style="5" bestFit="1" customWidth="1"/>
    <col min="7" max="7" width="14.57421875" style="11" customWidth="1"/>
    <col min="8" max="8" width="12.8515625" style="5" customWidth="1"/>
    <col min="9" max="9" width="8.57421875" style="5" customWidth="1"/>
    <col min="10" max="11" width="9.140625" style="5" customWidth="1"/>
    <col min="12" max="12" width="15.140625" style="5" customWidth="1"/>
    <col min="13" max="13" width="9.140625" style="5" customWidth="1"/>
    <col min="14" max="16384" width="9.140625" style="5" customWidth="1"/>
  </cols>
  <sheetData>
    <row r="1" spans="1:16384" ht="15">
      <c r="A1" s="13" t="str">
        <f>'Figure 1'!A1</f>
        <v>Update: 24.7.2023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16384" ht="15">
      <c r="A2" s="92" t="s">
        <v>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ht="15">
      <c r="I3" s="19"/>
    </row>
    <row r="4" spans="2:9" ht="15">
      <c r="B4" s="4">
        <v>2012</v>
      </c>
      <c r="G4" s="5"/>
      <c r="I4" s="19"/>
    </row>
    <row r="5" spans="1:7" ht="15">
      <c r="A5" s="5" t="s">
        <v>15</v>
      </c>
      <c r="B5" s="7">
        <v>14.443800267837545</v>
      </c>
      <c r="G5" s="5"/>
    </row>
    <row r="6" spans="1:7" ht="15">
      <c r="A6" s="5" t="s">
        <v>13</v>
      </c>
      <c r="B6" s="7">
        <v>16.71857162265174</v>
      </c>
      <c r="G6" s="5"/>
    </row>
    <row r="7" spans="1:7" ht="15">
      <c r="A7" s="5" t="s">
        <v>16</v>
      </c>
      <c r="B7" s="7">
        <v>14.778572864102149</v>
      </c>
      <c r="G7" s="5"/>
    </row>
    <row r="8" spans="1:7" ht="15">
      <c r="A8" s="5" t="s">
        <v>14</v>
      </c>
      <c r="B8" s="7">
        <v>10.042970222874171</v>
      </c>
      <c r="G8" s="5"/>
    </row>
    <row r="9" spans="1:7" ht="15">
      <c r="A9" s="5" t="s">
        <v>17</v>
      </c>
      <c r="B9" s="7">
        <v>9.235721967254552</v>
      </c>
      <c r="G9" s="5"/>
    </row>
    <row r="10" spans="1:7" ht="15">
      <c r="A10" s="5" t="s">
        <v>18</v>
      </c>
      <c r="B10" s="7">
        <v>7.904705006972843</v>
      </c>
      <c r="G10" s="5"/>
    </row>
    <row r="11" spans="1:7" ht="15">
      <c r="A11" s="5" t="s">
        <v>19</v>
      </c>
      <c r="B11" s="7">
        <v>26.875658048307</v>
      </c>
      <c r="G11" s="5"/>
    </row>
    <row r="13" ht="15">
      <c r="B13" s="4">
        <v>2022</v>
      </c>
    </row>
    <row r="14" spans="1:2" ht="15">
      <c r="A14" s="5" t="s">
        <v>15</v>
      </c>
      <c r="B14" s="7">
        <v>18.185213427043024</v>
      </c>
    </row>
    <row r="15" spans="1:2" ht="15">
      <c r="A15" s="5" t="s">
        <v>13</v>
      </c>
      <c r="B15" s="7">
        <v>16.615697128762218</v>
      </c>
    </row>
    <row r="16" spans="1:2" ht="15">
      <c r="A16" s="5" t="s">
        <v>16</v>
      </c>
      <c r="B16" s="7">
        <v>12.673704755082015</v>
      </c>
    </row>
    <row r="17" spans="1:2" ht="15">
      <c r="A17" s="5" t="s">
        <v>14</v>
      </c>
      <c r="B17" s="7">
        <v>9.146174232020863</v>
      </c>
    </row>
    <row r="18" spans="1:2" ht="15">
      <c r="A18" s="5" t="s">
        <v>17</v>
      </c>
      <c r="B18" s="7">
        <v>8.891660312167545</v>
      </c>
    </row>
    <row r="19" spans="1:2" ht="15">
      <c r="A19" s="5" t="s">
        <v>18</v>
      </c>
      <c r="B19" s="7">
        <v>8.267997557074242</v>
      </c>
    </row>
    <row r="20" spans="1:2" ht="15">
      <c r="A20" s="5" t="s">
        <v>19</v>
      </c>
      <c r="B20" s="7">
        <v>26.2</v>
      </c>
    </row>
    <row r="22" ht="15.5">
      <c r="A22" s="108" t="s">
        <v>111</v>
      </c>
    </row>
    <row r="28" ht="15.5">
      <c r="L28" s="108"/>
    </row>
    <row r="32" ht="15">
      <c r="A32" s="5">
        <v>2008</v>
      </c>
    </row>
    <row r="33" ht="15">
      <c r="A33" s="5">
        <v>2018</v>
      </c>
    </row>
    <row r="56" ht="15" customHeight="1">
      <c r="A56" s="2" t="s">
        <v>85</v>
      </c>
    </row>
    <row r="57" ht="15">
      <c r="A57" s="2" t="s">
        <v>86</v>
      </c>
    </row>
    <row r="58" ht="15" customHeight="1">
      <c r="A58" s="3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 topLeftCell="A1">
      <selection activeCell="B24" sqref="B24"/>
    </sheetView>
  </sheetViews>
  <sheetFormatPr defaultColWidth="9.140625" defaultRowHeight="15"/>
  <cols>
    <col min="1" max="1" width="57.421875" style="5" customWidth="1"/>
    <col min="2" max="16384" width="9.140625" style="5" customWidth="1"/>
  </cols>
  <sheetData>
    <row r="1" ht="12">
      <c r="A1" s="13" t="str">
        <f>'Figure 1'!A1</f>
        <v>Update: 24.7.2023</v>
      </c>
    </row>
    <row r="2" ht="12">
      <c r="A2" s="13" t="s">
        <v>92</v>
      </c>
    </row>
    <row r="3" ht="12">
      <c r="A3" s="13"/>
    </row>
    <row r="4" spans="1:12" ht="12">
      <c r="A4" s="4" t="s">
        <v>113</v>
      </c>
      <c r="L4" s="4"/>
    </row>
    <row r="5" spans="1:12" ht="12">
      <c r="A5" s="13" t="s">
        <v>27</v>
      </c>
      <c r="L5" s="13"/>
    </row>
    <row r="6" ht="12">
      <c r="L6" s="13"/>
    </row>
    <row r="7" ht="12"/>
    <row r="8" spans="1:12" ht="12">
      <c r="A8" s="6" t="s">
        <v>28</v>
      </c>
      <c r="B8" s="6">
        <v>2012</v>
      </c>
      <c r="C8" s="6">
        <v>2013</v>
      </c>
      <c r="D8" s="6">
        <v>2014</v>
      </c>
      <c r="E8" s="6">
        <v>2015</v>
      </c>
      <c r="F8" s="6">
        <v>2016</v>
      </c>
      <c r="G8" s="6">
        <v>2017</v>
      </c>
      <c r="H8" s="6">
        <v>2018</v>
      </c>
      <c r="I8" s="6">
        <v>2019</v>
      </c>
      <c r="J8" s="6">
        <v>2020</v>
      </c>
      <c r="K8" s="6">
        <v>2021</v>
      </c>
      <c r="L8" s="6">
        <v>2022</v>
      </c>
    </row>
    <row r="9" spans="1:13" ht="12">
      <c r="A9" s="14" t="s">
        <v>20</v>
      </c>
      <c r="B9" s="15">
        <v>99.89702888354888</v>
      </c>
      <c r="C9" s="15">
        <v>98.30917365709017</v>
      </c>
      <c r="D9" s="15">
        <v>98.84584744588363</v>
      </c>
      <c r="E9" s="15">
        <v>100</v>
      </c>
      <c r="F9" s="15">
        <v>102.8829540319617</v>
      </c>
      <c r="G9" s="15">
        <v>105.84782350364155</v>
      </c>
      <c r="H9" s="15">
        <v>105.31941872379298</v>
      </c>
      <c r="I9" s="15">
        <v>108.5693293824303</v>
      </c>
      <c r="J9" s="15">
        <v>106.06253635721126</v>
      </c>
      <c r="K9" s="15">
        <v>109.8606999838221</v>
      </c>
      <c r="L9" s="15">
        <v>109.50835572462523</v>
      </c>
      <c r="M9" s="7">
        <f>L9/B9*100</f>
        <v>109.62123393307361</v>
      </c>
    </row>
    <row r="10" spans="1:13" ht="12">
      <c r="A10" s="8" t="s">
        <v>21</v>
      </c>
      <c r="B10" s="15">
        <v>101.86665105157931</v>
      </c>
      <c r="C10" s="15">
        <v>99.30905765450515</v>
      </c>
      <c r="D10" s="15">
        <v>99.38264211456097</v>
      </c>
      <c r="E10" s="15">
        <v>100</v>
      </c>
      <c r="F10" s="15">
        <v>100.00203466046413</v>
      </c>
      <c r="G10" s="15">
        <v>103.57293014011032</v>
      </c>
      <c r="H10" s="15">
        <v>101.78228135562932</v>
      </c>
      <c r="I10" s="15">
        <v>101.49220033407875</v>
      </c>
      <c r="J10" s="15">
        <v>99.08556257138356</v>
      </c>
      <c r="K10" s="15">
        <v>105.75477465096424</v>
      </c>
      <c r="L10" s="15">
        <v>100.21883064998593</v>
      </c>
      <c r="M10" s="7">
        <f>L10/B10*100</f>
        <v>98.38237501225105</v>
      </c>
    </row>
    <row r="11" spans="1:13" ht="12">
      <c r="A11" s="8" t="s">
        <v>22</v>
      </c>
      <c r="B11" s="15">
        <v>96.58604013658312</v>
      </c>
      <c r="C11" s="15">
        <v>95.66459055588045</v>
      </c>
      <c r="D11" s="15">
        <v>97.7509809836183</v>
      </c>
      <c r="E11" s="15">
        <v>100</v>
      </c>
      <c r="F11" s="15">
        <v>102.84951951098387</v>
      </c>
      <c r="G11" s="15">
        <v>110.32526877230373</v>
      </c>
      <c r="H11" s="15">
        <v>109.12288667817617</v>
      </c>
      <c r="I11" s="15">
        <v>100.91639324461474</v>
      </c>
      <c r="J11" s="15">
        <v>98.74521782729595</v>
      </c>
      <c r="K11" s="15">
        <v>115.0890092875144</v>
      </c>
      <c r="L11" s="15">
        <v>162.0043327413478</v>
      </c>
      <c r="M11" s="7">
        <f>L11/B11*100</f>
        <v>167.730587683537</v>
      </c>
    </row>
    <row r="12" spans="1:13" ht="12">
      <c r="A12" s="8" t="s">
        <v>23</v>
      </c>
      <c r="B12" s="15">
        <v>103.37931991555205</v>
      </c>
      <c r="C12" s="15">
        <v>99.777087399323</v>
      </c>
      <c r="D12" s="15">
        <v>100.52424606897962</v>
      </c>
      <c r="E12" s="15">
        <v>100</v>
      </c>
      <c r="F12" s="15">
        <v>99.94389610673635</v>
      </c>
      <c r="G12" s="15">
        <v>107.90175225193339</v>
      </c>
      <c r="H12" s="15">
        <v>109.81011789215</v>
      </c>
      <c r="I12" s="15">
        <v>107.68608132644061</v>
      </c>
      <c r="J12" s="15">
        <v>98.1938182757153</v>
      </c>
      <c r="K12" s="15">
        <v>106.8575174770364</v>
      </c>
      <c r="L12" s="15">
        <v>109.94037585151335</v>
      </c>
      <c r="M12" s="7">
        <f>L12/B12*100</f>
        <v>106.34658454062269</v>
      </c>
    </row>
    <row r="13" spans="1:13" ht="12">
      <c r="A13" s="8" t="s">
        <v>24</v>
      </c>
      <c r="B13" s="15">
        <v>91.67529902416481</v>
      </c>
      <c r="C13" s="15">
        <v>94.1168683344662</v>
      </c>
      <c r="D13" s="15">
        <v>89.58867639372775</v>
      </c>
      <c r="E13" s="15">
        <v>100</v>
      </c>
      <c r="F13" s="15">
        <v>108.5286892401107</v>
      </c>
      <c r="G13" s="15">
        <v>107.53548261215367</v>
      </c>
      <c r="H13" s="15">
        <v>114.91717036601274</v>
      </c>
      <c r="I13" s="15">
        <v>111.6478764932047</v>
      </c>
      <c r="J13" s="15">
        <v>90.45600913173267</v>
      </c>
      <c r="K13" s="15">
        <v>92.92283017445914</v>
      </c>
      <c r="L13" s="15">
        <v>95.03722222028344</v>
      </c>
      <c r="M13" s="7">
        <f>L13/B13*100</f>
        <v>103.66720723237832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workbookViewId="0" topLeftCell="A1">
      <selection activeCell="B24" sqref="B24"/>
    </sheetView>
  </sheetViews>
  <sheetFormatPr defaultColWidth="9.140625" defaultRowHeight="15"/>
  <cols>
    <col min="1" max="1" width="65.421875" style="27" bestFit="1" customWidth="1"/>
    <col min="2" max="2" width="6.421875" style="27" customWidth="1"/>
    <col min="3" max="3" width="17.8515625" style="27" customWidth="1"/>
    <col min="4" max="4" width="12.140625" style="27" customWidth="1"/>
    <col min="5" max="5" width="9.8515625" style="27" bestFit="1" customWidth="1"/>
    <col min="6" max="6" width="9.140625" style="70" customWidth="1"/>
    <col min="7" max="16384" width="9.140625" style="27" customWidth="1"/>
  </cols>
  <sheetData>
    <row r="1" spans="1:12" ht="13.5" customHeight="1">
      <c r="A1" s="27" t="str">
        <f>'Figure 1'!A1</f>
        <v>Update: 24.7.2023</v>
      </c>
      <c r="E1" s="129" t="s">
        <v>89</v>
      </c>
      <c r="F1" s="129"/>
      <c r="G1" s="129"/>
      <c r="H1" s="129"/>
      <c r="I1" s="129"/>
      <c r="J1" s="129"/>
      <c r="K1" s="129"/>
      <c r="L1" s="129"/>
    </row>
    <row r="2" spans="1:12" ht="13.5" customHeight="1">
      <c r="A2" s="92" t="s">
        <v>93</v>
      </c>
      <c r="E2" s="95"/>
      <c r="F2" s="95"/>
      <c r="G2" s="95"/>
      <c r="H2" s="95"/>
      <c r="I2" s="95"/>
      <c r="J2" s="95"/>
      <c r="K2" s="95"/>
      <c r="L2" s="95"/>
    </row>
    <row r="3" spans="5:12" ht="13.5" customHeight="1" thickBot="1">
      <c r="E3" s="78"/>
      <c r="F3" s="78"/>
      <c r="G3" s="78"/>
      <c r="H3" s="78"/>
      <c r="I3" s="78"/>
      <c r="J3" s="78"/>
      <c r="K3" s="78"/>
      <c r="L3" s="78"/>
    </row>
    <row r="4" spans="1:8" ht="12.75" thickBot="1">
      <c r="A4" s="130" t="s">
        <v>90</v>
      </c>
      <c r="B4" s="131"/>
      <c r="C4" s="71"/>
      <c r="D4" s="71"/>
      <c r="E4" s="71"/>
      <c r="F4" s="71"/>
      <c r="G4" s="71"/>
      <c r="H4" s="71"/>
    </row>
    <row r="5" spans="1:3" ht="12">
      <c r="A5" s="72"/>
      <c r="B5" s="73" t="s">
        <v>12</v>
      </c>
      <c r="C5" s="77" t="s">
        <v>10</v>
      </c>
    </row>
    <row r="6" spans="1:4" ht="12">
      <c r="A6" s="68" t="s">
        <v>57</v>
      </c>
      <c r="B6" s="110">
        <v>0.55</v>
      </c>
      <c r="C6" s="111">
        <v>353836914669.2367</v>
      </c>
      <c r="D6" s="37"/>
    </row>
    <row r="7" spans="1:4" ht="12">
      <c r="A7" s="68" t="s">
        <v>58</v>
      </c>
      <c r="B7" s="110">
        <v>0.34</v>
      </c>
      <c r="C7" s="111">
        <v>218064640060.65643</v>
      </c>
      <c r="D7" s="37"/>
    </row>
    <row r="8" spans="1:4" ht="12">
      <c r="A8" s="68" t="s">
        <v>59</v>
      </c>
      <c r="B8" s="110">
        <v>0.07</v>
      </c>
      <c r="C8" s="111">
        <v>42136351686.03042</v>
      </c>
      <c r="D8" s="37"/>
    </row>
    <row r="9" spans="1:4" ht="12">
      <c r="A9" s="68" t="s">
        <v>60</v>
      </c>
      <c r="B9" s="110">
        <v>0.04</v>
      </c>
      <c r="C9" s="111">
        <v>24766173980.511055</v>
      </c>
      <c r="D9" s="37"/>
    </row>
    <row r="10" spans="2:4" ht="12">
      <c r="B10" s="112"/>
      <c r="C10" s="118">
        <v>638804080396.4346</v>
      </c>
      <c r="D10" s="119" t="s">
        <v>62</v>
      </c>
    </row>
    <row r="11" spans="2:4" ht="12">
      <c r="B11" s="112"/>
      <c r="C11" s="120">
        <v>6179113463268.122</v>
      </c>
      <c r="D11" s="121" t="s">
        <v>63</v>
      </c>
    </row>
    <row r="12" spans="2:3" ht="12">
      <c r="B12" s="112"/>
      <c r="C12" s="112"/>
    </row>
    <row r="13" spans="2:3" ht="12">
      <c r="B13" s="112"/>
      <c r="C13" s="117" t="s">
        <v>29</v>
      </c>
    </row>
    <row r="14" spans="1:4" ht="12">
      <c r="A14" s="27" t="s">
        <v>61</v>
      </c>
      <c r="B14" s="113">
        <v>2012</v>
      </c>
      <c r="C14" s="114">
        <v>537188168732.2682</v>
      </c>
      <c r="D14" s="27" t="s">
        <v>88</v>
      </c>
    </row>
    <row r="15" spans="2:3" ht="12">
      <c r="B15" s="113"/>
      <c r="C15" s="115"/>
    </row>
    <row r="16" spans="2:3" ht="12">
      <c r="B16" s="113"/>
      <c r="C16" s="114"/>
    </row>
    <row r="17" spans="1:4" ht="12">
      <c r="A17" s="74"/>
      <c r="B17" s="113">
        <v>2019</v>
      </c>
      <c r="C17" s="114">
        <v>687465165473</v>
      </c>
      <c r="D17" s="27" t="s">
        <v>88</v>
      </c>
    </row>
    <row r="18" spans="2:4" ht="12">
      <c r="B18" s="113">
        <v>2020</v>
      </c>
      <c r="C18" s="114">
        <v>564111202999</v>
      </c>
      <c r="D18" s="27" t="s">
        <v>88</v>
      </c>
    </row>
    <row r="19" spans="2:4" ht="12">
      <c r="B19" s="116">
        <v>2021</v>
      </c>
      <c r="C19" s="114">
        <v>604962682809.8523</v>
      </c>
      <c r="D19" s="27" t="s">
        <v>88</v>
      </c>
    </row>
    <row r="20" spans="2:4" ht="12">
      <c r="B20" s="116">
        <v>2022</v>
      </c>
      <c r="C20" s="114">
        <v>638804080396.4346</v>
      </c>
      <c r="D20" s="27" t="s">
        <v>88</v>
      </c>
    </row>
    <row r="21" ht="12" customHeight="1"/>
    <row r="22" ht="12">
      <c r="D22" s="37"/>
    </row>
    <row r="23" ht="12"/>
    <row r="24" ht="12"/>
    <row r="25" ht="12"/>
    <row r="26" ht="12"/>
    <row r="27" ht="12"/>
    <row r="28" ht="12"/>
    <row r="29" ht="12"/>
    <row r="30" ht="12"/>
    <row r="31" ht="12"/>
    <row r="32" spans="5:12" ht="12">
      <c r="E32" s="132"/>
      <c r="F32" s="132"/>
      <c r="G32" s="132"/>
      <c r="H32" s="132"/>
      <c r="I32" s="132"/>
      <c r="J32" s="132"/>
      <c r="K32" s="132"/>
      <c r="L32" s="132"/>
    </row>
    <row r="33" spans="5:12" ht="12">
      <c r="E33" s="132"/>
      <c r="F33" s="132"/>
      <c r="G33" s="132"/>
      <c r="H33" s="132"/>
      <c r="I33" s="132"/>
      <c r="J33" s="132"/>
      <c r="K33" s="132"/>
      <c r="L33" s="132"/>
    </row>
    <row r="34" ht="12"/>
    <row r="35" ht="12"/>
    <row r="36" ht="12"/>
    <row r="37" ht="12"/>
    <row r="38" ht="12"/>
    <row r="39" ht="12"/>
    <row r="40" ht="15">
      <c r="A40" s="32"/>
    </row>
    <row r="41" ht="15">
      <c r="A41" s="75"/>
    </row>
    <row r="43" ht="15">
      <c r="A43" s="75"/>
    </row>
    <row r="44" ht="15">
      <c r="A44" s="76"/>
    </row>
  </sheetData>
  <mergeCells count="4">
    <mergeCell ref="E1:L1"/>
    <mergeCell ref="A4:B4"/>
    <mergeCell ref="E32:L32"/>
    <mergeCell ref="E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zoomScale="85" zoomScaleNormal="85" workbookViewId="0" topLeftCell="A1">
      <selection activeCell="B24" sqref="B24"/>
    </sheetView>
  </sheetViews>
  <sheetFormatPr defaultColWidth="9.140625" defaultRowHeight="15"/>
  <cols>
    <col min="1" max="1" width="21.421875" style="27" customWidth="1"/>
    <col min="2" max="2" width="17.57421875" style="27" customWidth="1"/>
    <col min="3" max="3" width="16.8515625" style="27" bestFit="1" customWidth="1"/>
    <col min="4" max="4" width="7.140625" style="28" customWidth="1"/>
    <col min="5" max="5" width="9.57421875" style="28" customWidth="1"/>
    <col min="6" max="6" width="13.8515625" style="27" customWidth="1"/>
    <col min="7" max="7" width="17.421875" style="27" customWidth="1"/>
    <col min="8" max="8" width="6.140625" style="27" customWidth="1"/>
    <col min="9" max="9" width="9.140625" style="27" customWidth="1"/>
    <col min="10" max="10" width="9.8515625" style="27" customWidth="1"/>
    <col min="11" max="11" width="5.421875" style="27" customWidth="1"/>
    <col min="12" max="12" width="6.421875" style="27" customWidth="1"/>
    <col min="13" max="14" width="7.57421875" style="27" customWidth="1"/>
    <col min="15" max="21" width="9.140625" style="27" customWidth="1"/>
    <col min="22" max="22" width="9.140625" style="29" customWidth="1"/>
    <col min="23" max="23" width="18.140625" style="29" customWidth="1"/>
    <col min="24" max="30" width="9.140625" style="29" customWidth="1"/>
    <col min="31" max="31" width="9.140625" style="30" customWidth="1"/>
    <col min="32" max="16384" width="9.140625" style="27" customWidth="1"/>
  </cols>
  <sheetData>
    <row r="1" spans="1:4" ht="15">
      <c r="A1" s="28" t="str">
        <f>'Figure 1'!A1</f>
        <v>Update: 24.7.2023</v>
      </c>
      <c r="D1" s="27"/>
    </row>
    <row r="2" spans="1:4" ht="12" thickBot="1">
      <c r="A2" s="92" t="s">
        <v>93</v>
      </c>
      <c r="D2" s="27"/>
    </row>
    <row r="3" spans="4:19" ht="55.25" customHeight="1" thickBot="1">
      <c r="D3" s="27"/>
      <c r="E3" s="27"/>
      <c r="F3" s="81" t="s">
        <v>100</v>
      </c>
      <c r="G3" s="36" t="s">
        <v>33</v>
      </c>
      <c r="J3" s="133" t="s">
        <v>99</v>
      </c>
      <c r="K3" s="133"/>
      <c r="L3" s="133"/>
      <c r="M3" s="133"/>
      <c r="N3" s="133"/>
      <c r="O3" s="133"/>
      <c r="P3" s="133"/>
      <c r="Q3" s="133"/>
      <c r="R3" s="133"/>
      <c r="S3" s="133"/>
    </row>
    <row r="4" spans="1:10" ht="15">
      <c r="A4" s="27" t="s">
        <v>64</v>
      </c>
      <c r="B4" s="26">
        <v>10711100</v>
      </c>
      <c r="D4" s="27"/>
      <c r="E4" s="27"/>
      <c r="F4" s="82">
        <v>2012</v>
      </c>
      <c r="G4" s="83">
        <f aca="true" t="shared" si="0" ref="G4:G12">C7/B7</f>
        <v>1.4965834137805345</v>
      </c>
      <c r="I4" s="37"/>
      <c r="J4" s="32" t="s">
        <v>32</v>
      </c>
    </row>
    <row r="5" spans="1:23" ht="15">
      <c r="A5" s="26"/>
      <c r="B5" s="31"/>
      <c r="D5" s="27"/>
      <c r="E5" s="27"/>
      <c r="F5" s="82">
        <v>2013</v>
      </c>
      <c r="G5" s="83">
        <f t="shared" si="0"/>
        <v>1.4925032502192441</v>
      </c>
      <c r="H5" s="37"/>
      <c r="I5" s="37"/>
      <c r="V5" s="26"/>
      <c r="W5" s="26"/>
    </row>
    <row r="6" spans="1:9" ht="15">
      <c r="A6" s="38" t="s">
        <v>34</v>
      </c>
      <c r="B6" s="38" t="s">
        <v>35</v>
      </c>
      <c r="C6" s="38" t="s">
        <v>36</v>
      </c>
      <c r="D6" s="27"/>
      <c r="E6" s="27"/>
      <c r="F6" s="82">
        <v>2014</v>
      </c>
      <c r="G6" s="83">
        <f t="shared" si="0"/>
        <v>1.533127315445264</v>
      </c>
      <c r="H6" s="37"/>
      <c r="I6" s="37"/>
    </row>
    <row r="7" spans="1:26" ht="15">
      <c r="A7" s="39" t="s">
        <v>37</v>
      </c>
      <c r="B7" s="40">
        <v>17119114298</v>
      </c>
      <c r="C7" s="40">
        <v>25620182517</v>
      </c>
      <c r="D7" s="27"/>
      <c r="E7" s="27"/>
      <c r="F7" s="82">
        <v>2015</v>
      </c>
      <c r="G7" s="83">
        <f t="shared" si="0"/>
        <v>1.5525999793749623</v>
      </c>
      <c r="H7" s="37"/>
      <c r="I7" s="37"/>
      <c r="V7" s="26"/>
      <c r="W7" s="26"/>
      <c r="X7" s="26"/>
      <c r="Y7" s="26"/>
      <c r="Z7" s="26"/>
    </row>
    <row r="8" spans="1:26" ht="15">
      <c r="A8" s="39" t="s">
        <v>38</v>
      </c>
      <c r="B8" s="40">
        <v>16507292576</v>
      </c>
      <c r="C8" s="40">
        <v>24637187822</v>
      </c>
      <c r="D8" s="27"/>
      <c r="E8" s="27"/>
      <c r="F8" s="82">
        <v>2016</v>
      </c>
      <c r="G8" s="83">
        <f t="shared" si="0"/>
        <v>1.568456218409934</v>
      </c>
      <c r="H8" s="37"/>
      <c r="I8" s="37"/>
      <c r="V8" s="26"/>
      <c r="W8" s="42"/>
      <c r="X8" s="42"/>
      <c r="Y8" s="43"/>
      <c r="Z8" s="33"/>
    </row>
    <row r="9" spans="1:26" ht="15">
      <c r="A9" s="39" t="s">
        <v>39</v>
      </c>
      <c r="B9" s="40">
        <v>16647446000</v>
      </c>
      <c r="C9" s="40">
        <v>25522654195</v>
      </c>
      <c r="D9" s="27"/>
      <c r="E9" s="27"/>
      <c r="F9" s="82">
        <v>2017</v>
      </c>
      <c r="G9" s="83">
        <f t="shared" si="0"/>
        <v>1.5594224013284175</v>
      </c>
      <c r="H9" s="37"/>
      <c r="I9" s="37"/>
      <c r="S9" s="44"/>
      <c r="V9" s="26"/>
      <c r="W9" s="42"/>
      <c r="X9" s="42"/>
      <c r="Y9" s="43"/>
      <c r="Z9" s="33"/>
    </row>
    <row r="10" spans="1:26" ht="12">
      <c r="A10" s="39" t="s">
        <v>40</v>
      </c>
      <c r="B10" s="40">
        <v>16866015197</v>
      </c>
      <c r="C10" s="40">
        <v>26186174847</v>
      </c>
      <c r="D10" s="27"/>
      <c r="E10" s="27"/>
      <c r="F10" s="84">
        <v>2018</v>
      </c>
      <c r="G10" s="83">
        <f t="shared" si="0"/>
        <v>1.5664900170177287</v>
      </c>
      <c r="H10" s="37"/>
      <c r="I10" s="37"/>
      <c r="S10" s="45"/>
      <c r="V10" s="26"/>
      <c r="W10" s="42"/>
      <c r="X10" s="42"/>
      <c r="Y10" s="43"/>
      <c r="Z10" s="33"/>
    </row>
    <row r="11" spans="1:26" ht="15">
      <c r="A11" s="39" t="s">
        <v>41</v>
      </c>
      <c r="B11" s="40">
        <v>16826156334</v>
      </c>
      <c r="C11" s="40">
        <v>26391089534</v>
      </c>
      <c r="D11" s="27"/>
      <c r="E11" s="27"/>
      <c r="F11" s="84">
        <v>2019</v>
      </c>
      <c r="G11" s="83">
        <f t="shared" si="0"/>
        <v>1.6567507292776857</v>
      </c>
      <c r="H11" s="37"/>
      <c r="I11" s="37"/>
      <c r="V11" s="26"/>
      <c r="W11" s="42"/>
      <c r="X11" s="42"/>
      <c r="Y11" s="43"/>
      <c r="Z11" s="33"/>
    </row>
    <row r="12" spans="1:26" ht="15">
      <c r="A12" s="39" t="s">
        <v>42</v>
      </c>
      <c r="B12" s="40">
        <v>17350242189</v>
      </c>
      <c r="C12" s="40">
        <v>27056356338</v>
      </c>
      <c r="D12" s="27"/>
      <c r="E12" s="27"/>
      <c r="F12" s="84">
        <v>2020</v>
      </c>
      <c r="G12" s="96">
        <f t="shared" si="0"/>
        <v>1.572828606451471</v>
      </c>
      <c r="H12" s="37"/>
      <c r="I12" s="37"/>
      <c r="V12" s="26"/>
      <c r="W12" s="42"/>
      <c r="X12" s="42"/>
      <c r="Y12" s="43"/>
      <c r="Z12" s="33"/>
    </row>
    <row r="13" spans="1:9" ht="15">
      <c r="A13" s="39" t="s">
        <v>43</v>
      </c>
      <c r="B13" s="40">
        <v>17113627557</v>
      </c>
      <c r="C13" s="40">
        <v>26808326723</v>
      </c>
      <c r="D13" s="27"/>
      <c r="E13" s="27"/>
      <c r="F13" s="84">
        <v>2021</v>
      </c>
      <c r="G13" s="96">
        <v>1.71</v>
      </c>
      <c r="H13" s="37"/>
      <c r="I13" s="37"/>
    </row>
    <row r="14" spans="1:28" ht="12" thickBot="1">
      <c r="A14" s="39" t="s">
        <v>44</v>
      </c>
      <c r="B14" s="47">
        <v>17004673929</v>
      </c>
      <c r="C14" s="47">
        <v>28172505933</v>
      </c>
      <c r="D14" s="27"/>
      <c r="E14" s="27"/>
      <c r="F14" s="85">
        <v>2022</v>
      </c>
      <c r="G14" s="104">
        <v>1.65</v>
      </c>
      <c r="H14" s="37"/>
      <c r="I14" s="37"/>
      <c r="AB14" s="44"/>
    </row>
    <row r="15" spans="1:28" ht="15">
      <c r="A15" s="48" t="s">
        <v>45</v>
      </c>
      <c r="B15" s="49">
        <v>18049439726</v>
      </c>
      <c r="C15" s="49">
        <v>28388675131.4744</v>
      </c>
      <c r="D15" s="27"/>
      <c r="E15" s="27"/>
      <c r="H15" s="37"/>
      <c r="I15" s="46"/>
      <c r="AB15" s="44"/>
    </row>
    <row r="16" spans="1:28" ht="15">
      <c r="A16" s="48" t="s">
        <v>87</v>
      </c>
      <c r="B16" s="122">
        <v>18000000000</v>
      </c>
      <c r="C16" s="122">
        <v>32000000000</v>
      </c>
      <c r="D16" s="27"/>
      <c r="E16" s="27"/>
      <c r="H16" s="37"/>
      <c r="AB16" s="44"/>
    </row>
    <row r="17" spans="1:28" ht="15">
      <c r="A17" s="48" t="s">
        <v>94</v>
      </c>
      <c r="B17" s="122">
        <v>20000000000</v>
      </c>
      <c r="C17" s="122">
        <v>33834794098.4828</v>
      </c>
      <c r="D17" s="27"/>
      <c r="E17" s="27"/>
      <c r="AB17" s="44"/>
    </row>
    <row r="18" spans="4:28" ht="12">
      <c r="D18" s="41"/>
      <c r="E18" s="41"/>
      <c r="H18" s="37"/>
      <c r="AB18" s="45"/>
    </row>
    <row r="19" spans="20:26" ht="12" thickBot="1">
      <c r="T19" s="51"/>
      <c r="U19" s="51"/>
      <c r="V19" s="51"/>
      <c r="W19" s="51"/>
      <c r="X19" s="51"/>
      <c r="Y19" s="51"/>
      <c r="Z19" s="33"/>
    </row>
    <row r="20" spans="4:26" ht="42.5" customHeight="1" thickBot="1">
      <c r="D20" s="27"/>
      <c r="E20" s="27"/>
      <c r="F20" s="50" t="s">
        <v>46</v>
      </c>
      <c r="T20" s="51"/>
      <c r="U20" s="51"/>
      <c r="V20" s="51"/>
      <c r="W20" s="51"/>
      <c r="X20" s="51"/>
      <c r="Y20" s="51"/>
      <c r="Z20" s="33"/>
    </row>
    <row r="21" spans="4:31" ht="15">
      <c r="D21" s="27"/>
      <c r="E21" s="106" t="s">
        <v>11</v>
      </c>
      <c r="F21" s="80">
        <f>G14</f>
        <v>1.65</v>
      </c>
      <c r="R21" s="44"/>
      <c r="S21" s="44"/>
      <c r="T21" s="44"/>
      <c r="U21" s="44"/>
      <c r="V21" s="44"/>
      <c r="W21" s="44"/>
      <c r="X21" s="44"/>
      <c r="Y21" s="44"/>
      <c r="Z21" s="44"/>
      <c r="AB21" s="30"/>
      <c r="AC21" s="27"/>
      <c r="AD21" s="27"/>
      <c r="AE21" s="27"/>
    </row>
    <row r="22" spans="4:31" ht="15">
      <c r="D22" s="27"/>
      <c r="E22" s="28" t="s">
        <v>47</v>
      </c>
      <c r="R22" s="29"/>
      <c r="S22" s="29"/>
      <c r="T22" s="29"/>
      <c r="U22" s="29"/>
      <c r="AB22" s="30"/>
      <c r="AC22" s="27"/>
      <c r="AD22" s="27"/>
      <c r="AE22" s="27"/>
    </row>
    <row r="23" spans="4:31" ht="14.5">
      <c r="D23" s="27"/>
      <c r="E23" s="107" t="s">
        <v>3</v>
      </c>
      <c r="F23" s="109">
        <v>3.245283965275802</v>
      </c>
      <c r="G23" s="79">
        <f aca="true" t="shared" si="1" ref="G23:G46">F$21</f>
        <v>1.65</v>
      </c>
      <c r="S23" s="29"/>
      <c r="T23" s="29"/>
      <c r="U23" s="29"/>
      <c r="AB23" s="30"/>
      <c r="AC23" s="27"/>
      <c r="AD23" s="27"/>
      <c r="AE23" s="27"/>
    </row>
    <row r="24" spans="4:31" ht="14.5">
      <c r="D24" s="27"/>
      <c r="E24" s="107" t="s">
        <v>71</v>
      </c>
      <c r="F24" s="109">
        <v>2.8163020043838674</v>
      </c>
      <c r="G24" s="79">
        <f t="shared" si="1"/>
        <v>1.65</v>
      </c>
      <c r="S24" s="29"/>
      <c r="T24" s="29"/>
      <c r="U24" s="29"/>
      <c r="AB24" s="30"/>
      <c r="AC24" s="27"/>
      <c r="AD24" s="27"/>
      <c r="AE24" s="27"/>
    </row>
    <row r="25" spans="4:31" ht="14.5">
      <c r="D25" s="27"/>
      <c r="E25" s="107" t="s">
        <v>72</v>
      </c>
      <c r="F25" s="109">
        <v>2.6306541554140526</v>
      </c>
      <c r="G25" s="79">
        <f t="shared" si="1"/>
        <v>1.65</v>
      </c>
      <c r="S25" s="29"/>
      <c r="T25" s="29"/>
      <c r="U25" s="29"/>
      <c r="AB25" s="30"/>
      <c r="AC25" s="27"/>
      <c r="AD25" s="27"/>
      <c r="AE25" s="27"/>
    </row>
    <row r="26" spans="4:31" ht="14.5">
      <c r="D26" s="27"/>
      <c r="E26" s="107" t="s">
        <v>0</v>
      </c>
      <c r="F26" s="109">
        <v>2.3115923809531274</v>
      </c>
      <c r="G26" s="79">
        <f t="shared" si="1"/>
        <v>1.65</v>
      </c>
      <c r="S26" s="29"/>
      <c r="T26" s="29"/>
      <c r="U26" s="29"/>
      <c r="AB26" s="30"/>
      <c r="AC26" s="27"/>
      <c r="AD26" s="27"/>
      <c r="AE26" s="27"/>
    </row>
    <row r="27" spans="4:31" ht="14.5">
      <c r="D27" s="27"/>
      <c r="E27" s="107" t="s">
        <v>95</v>
      </c>
      <c r="F27" s="109">
        <v>2.222708889283943</v>
      </c>
      <c r="G27" s="79">
        <f t="shared" si="1"/>
        <v>1.65</v>
      </c>
      <c r="Q27" s="44"/>
      <c r="S27" s="29"/>
      <c r="T27" s="29"/>
      <c r="U27" s="29"/>
      <c r="AB27" s="30"/>
      <c r="AC27" s="27"/>
      <c r="AD27" s="27"/>
      <c r="AE27" s="27"/>
    </row>
    <row r="28" spans="4:31" ht="14.5">
      <c r="D28" s="27"/>
      <c r="E28" s="107" t="s">
        <v>73</v>
      </c>
      <c r="F28" s="109">
        <v>1.921245081334897</v>
      </c>
      <c r="G28" s="79">
        <f t="shared" si="1"/>
        <v>1.65</v>
      </c>
      <c r="S28" s="29"/>
      <c r="T28" s="29"/>
      <c r="U28" s="29"/>
      <c r="AB28" s="30"/>
      <c r="AC28" s="27"/>
      <c r="AD28" s="27"/>
      <c r="AE28" s="27"/>
    </row>
    <row r="29" spans="4:31" ht="14.5">
      <c r="D29" s="27"/>
      <c r="E29" s="107" t="s">
        <v>76</v>
      </c>
      <c r="F29" s="109">
        <v>1.6192794321844275</v>
      </c>
      <c r="G29" s="79">
        <f t="shared" si="1"/>
        <v>1.65</v>
      </c>
      <c r="S29" s="29"/>
      <c r="T29" s="29"/>
      <c r="U29" s="29"/>
      <c r="AB29" s="30"/>
      <c r="AC29" s="27"/>
      <c r="AD29" s="27"/>
      <c r="AE29" s="27"/>
    </row>
    <row r="30" spans="4:31" ht="14.5">
      <c r="D30" s="27"/>
      <c r="E30" s="107" t="s">
        <v>80</v>
      </c>
      <c r="F30" s="109">
        <v>1.604028297742606</v>
      </c>
      <c r="G30" s="79">
        <f t="shared" si="1"/>
        <v>1.65</v>
      </c>
      <c r="S30" s="29"/>
      <c r="T30" s="29"/>
      <c r="U30" s="29"/>
      <c r="AB30" s="30"/>
      <c r="AC30" s="27"/>
      <c r="AD30" s="27"/>
      <c r="AE30" s="27"/>
    </row>
    <row r="31" spans="4:31" ht="14.5">
      <c r="D31" s="27"/>
      <c r="E31" s="107" t="s">
        <v>75</v>
      </c>
      <c r="F31" s="109">
        <v>1.5708219762664755</v>
      </c>
      <c r="G31" s="79">
        <f t="shared" si="1"/>
        <v>1.65</v>
      </c>
      <c r="S31" s="29"/>
      <c r="T31" s="29"/>
      <c r="U31" s="29"/>
      <c r="AB31" s="30"/>
      <c r="AC31" s="27"/>
      <c r="AD31" s="27"/>
      <c r="AE31" s="27"/>
    </row>
    <row r="32" spans="4:31" ht="14.5">
      <c r="D32" s="27"/>
      <c r="E32" s="107" t="s">
        <v>78</v>
      </c>
      <c r="F32" s="109">
        <v>1.564904325255862</v>
      </c>
      <c r="G32" s="79">
        <f t="shared" si="1"/>
        <v>1.65</v>
      </c>
      <c r="S32" s="29"/>
      <c r="T32" s="29"/>
      <c r="U32" s="29"/>
      <c r="AB32" s="30"/>
      <c r="AC32" s="27"/>
      <c r="AD32" s="27"/>
      <c r="AE32" s="27"/>
    </row>
    <row r="33" spans="4:31" ht="14.5">
      <c r="D33" s="27"/>
      <c r="E33" s="107" t="s">
        <v>2</v>
      </c>
      <c r="F33" s="109">
        <v>1.5574826194593783</v>
      </c>
      <c r="G33" s="79">
        <f t="shared" si="1"/>
        <v>1.65</v>
      </c>
      <c r="U33" s="29"/>
      <c r="AD33" s="30"/>
      <c r="AE33" s="27"/>
    </row>
    <row r="34" spans="4:31" ht="14.5">
      <c r="D34" s="52"/>
      <c r="E34" s="107" t="s">
        <v>74</v>
      </c>
      <c r="F34" s="109">
        <v>1.5323152508704119</v>
      </c>
      <c r="G34" s="79">
        <f t="shared" si="1"/>
        <v>1.65</v>
      </c>
      <c r="U34" s="29"/>
      <c r="AD34" s="30"/>
      <c r="AE34" s="27"/>
    </row>
    <row r="35" spans="4:31" ht="14.5">
      <c r="D35" s="52"/>
      <c r="E35" s="107" t="s">
        <v>79</v>
      </c>
      <c r="F35" s="109">
        <v>1.5114221538965522</v>
      </c>
      <c r="G35" s="79">
        <f t="shared" si="1"/>
        <v>1.65</v>
      </c>
      <c r="U35" s="29"/>
      <c r="AD35" s="30"/>
      <c r="AE35" s="27"/>
    </row>
    <row r="36" spans="4:31" ht="14.5">
      <c r="D36" s="52"/>
      <c r="E36" s="107" t="s">
        <v>77</v>
      </c>
      <c r="F36" s="109">
        <v>1.45</v>
      </c>
      <c r="G36" s="79">
        <f t="shared" si="1"/>
        <v>1.65</v>
      </c>
      <c r="K36" s="35"/>
      <c r="L36" s="35"/>
      <c r="M36" s="35"/>
      <c r="N36" s="35"/>
      <c r="O36" s="35"/>
      <c r="P36" s="35"/>
      <c r="Q36" s="35"/>
      <c r="R36" s="35"/>
      <c r="S36" s="51"/>
      <c r="T36" s="51"/>
      <c r="U36" s="54"/>
      <c r="V36" s="54"/>
      <c r="W36" s="54"/>
      <c r="X36" s="54"/>
      <c r="Y36" s="54"/>
      <c r="Z36" s="54"/>
      <c r="AD36" s="30"/>
      <c r="AE36" s="27"/>
    </row>
    <row r="37" spans="4:31" ht="14.5">
      <c r="D37" s="52"/>
      <c r="E37" s="107" t="s">
        <v>4</v>
      </c>
      <c r="F37" s="109">
        <v>1.45</v>
      </c>
      <c r="G37" s="79">
        <f t="shared" si="1"/>
        <v>1.65</v>
      </c>
      <c r="K37" s="35"/>
      <c r="L37" s="35"/>
      <c r="M37" s="35"/>
      <c r="N37" s="35"/>
      <c r="O37" s="35"/>
      <c r="P37" s="35"/>
      <c r="Q37" s="35"/>
      <c r="R37" s="35"/>
      <c r="U37" s="29"/>
      <c r="AD37" s="30"/>
      <c r="AE37" s="27"/>
    </row>
    <row r="38" spans="4:31" ht="14.5">
      <c r="D38" s="52"/>
      <c r="E38" s="107" t="s">
        <v>6</v>
      </c>
      <c r="F38" s="109">
        <v>1.45</v>
      </c>
      <c r="G38" s="79">
        <f t="shared" si="1"/>
        <v>1.65</v>
      </c>
      <c r="U38" s="29"/>
      <c r="AD38" s="30"/>
      <c r="AE38" s="27"/>
    </row>
    <row r="39" spans="4:31" ht="14.5">
      <c r="D39" s="52"/>
      <c r="E39" s="107" t="s">
        <v>66</v>
      </c>
      <c r="F39" s="109">
        <v>1.4103390456156926</v>
      </c>
      <c r="G39" s="79">
        <f t="shared" si="1"/>
        <v>1.65</v>
      </c>
      <c r="U39" s="29"/>
      <c r="AD39" s="30"/>
      <c r="AE39" s="27"/>
    </row>
    <row r="40" spans="4:31" ht="14.5">
      <c r="D40" s="52"/>
      <c r="E40" s="107" t="s">
        <v>82</v>
      </c>
      <c r="F40" s="109">
        <v>1.3091401427696283</v>
      </c>
      <c r="G40" s="79">
        <f t="shared" si="1"/>
        <v>1.65</v>
      </c>
      <c r="U40" s="29"/>
      <c r="AD40" s="30"/>
      <c r="AE40" s="27"/>
    </row>
    <row r="41" spans="4:31" ht="14.5">
      <c r="D41" s="52"/>
      <c r="E41" s="107" t="s">
        <v>81</v>
      </c>
      <c r="F41" s="109">
        <v>1.288525954450641</v>
      </c>
      <c r="G41" s="79">
        <f t="shared" si="1"/>
        <v>1.65</v>
      </c>
      <c r="U41" s="29"/>
      <c r="AD41" s="30"/>
      <c r="AE41" s="27"/>
    </row>
    <row r="42" spans="4:31" ht="14.5">
      <c r="D42" s="52"/>
      <c r="E42" s="107" t="s">
        <v>5</v>
      </c>
      <c r="F42" s="109">
        <v>1.2827252111012357</v>
      </c>
      <c r="G42" s="79">
        <f t="shared" si="1"/>
        <v>1.65</v>
      </c>
      <c r="U42" s="29"/>
      <c r="AD42" s="30"/>
      <c r="AE42" s="27"/>
    </row>
    <row r="43" spans="4:31" ht="14.5">
      <c r="D43" s="52"/>
      <c r="E43" s="107" t="s">
        <v>65</v>
      </c>
      <c r="F43" s="109">
        <v>1.1564238720428317</v>
      </c>
      <c r="G43" s="79">
        <f t="shared" si="1"/>
        <v>1.65</v>
      </c>
      <c r="U43" s="29"/>
      <c r="AD43" s="30"/>
      <c r="AE43" s="27"/>
    </row>
    <row r="44" spans="4:31" ht="14.5">
      <c r="D44" s="52"/>
      <c r="E44" s="107" t="s">
        <v>1</v>
      </c>
      <c r="F44" s="109">
        <v>1.1510511491838227</v>
      </c>
      <c r="G44" s="79">
        <f t="shared" si="1"/>
        <v>1.65</v>
      </c>
      <c r="U44" s="29"/>
      <c r="AD44" s="30"/>
      <c r="AE44" s="27"/>
    </row>
    <row r="45" spans="4:31" ht="14.5">
      <c r="D45" s="52"/>
      <c r="E45" s="107" t="s">
        <v>84</v>
      </c>
      <c r="F45" s="109">
        <v>0.8273582673067671</v>
      </c>
      <c r="G45" s="79">
        <f t="shared" si="1"/>
        <v>1.65</v>
      </c>
      <c r="U45" s="29"/>
      <c r="AD45" s="30"/>
      <c r="AE45" s="27"/>
    </row>
    <row r="46" spans="4:31" ht="14.5">
      <c r="D46" s="52"/>
      <c r="E46" s="107" t="s">
        <v>83</v>
      </c>
      <c r="F46" s="109">
        <v>0.8145929525681028</v>
      </c>
      <c r="G46" s="79">
        <f t="shared" si="1"/>
        <v>1.65</v>
      </c>
      <c r="U46" s="29"/>
      <c r="AD46" s="30"/>
      <c r="AE46" s="27"/>
    </row>
    <row r="47" spans="4:31" ht="15">
      <c r="D47" s="52"/>
      <c r="G47" s="79"/>
      <c r="U47" s="29"/>
      <c r="AD47" s="30"/>
      <c r="AE47" s="27"/>
    </row>
    <row r="48" spans="4:31" ht="14.5">
      <c r="D48" s="52"/>
      <c r="E48" s="123" t="s">
        <v>7</v>
      </c>
      <c r="F48" s="109">
        <v>1.2003280862259162</v>
      </c>
      <c r="G48" s="79">
        <f>F$21</f>
        <v>1.65</v>
      </c>
      <c r="U48" s="29"/>
      <c r="AD48" s="30"/>
      <c r="AE48" s="27"/>
    </row>
    <row r="49" spans="4:31" ht="14.5">
      <c r="D49" s="52"/>
      <c r="E49" s="123" t="s">
        <v>8</v>
      </c>
      <c r="F49" s="109">
        <v>1.0884364561794178</v>
      </c>
      <c r="G49" s="79">
        <f aca="true" t="shared" si="2" ref="G49:G51">F$21</f>
        <v>1.65</v>
      </c>
      <c r="AD49" s="30"/>
      <c r="AE49" s="27"/>
    </row>
    <row r="50" spans="4:31" ht="14.5">
      <c r="D50" s="52"/>
      <c r="E50" s="123" t="s">
        <v>96</v>
      </c>
      <c r="F50" s="109">
        <v>0.8518230127484205</v>
      </c>
      <c r="G50" s="79">
        <f t="shared" si="2"/>
        <v>1.65</v>
      </c>
      <c r="AD50" s="30"/>
      <c r="AE50" s="27"/>
    </row>
    <row r="51" spans="4:31" ht="14.5">
      <c r="D51" s="52"/>
      <c r="E51" s="123" t="s">
        <v>9</v>
      </c>
      <c r="F51" s="109">
        <v>0.8105889468672446</v>
      </c>
      <c r="G51" s="79">
        <f t="shared" si="2"/>
        <v>1.65</v>
      </c>
      <c r="AD51" s="30"/>
      <c r="AE51" s="27"/>
    </row>
    <row r="52" spans="4:31" ht="15">
      <c r="D52" s="52"/>
      <c r="G52" s="34"/>
      <c r="AD52" s="30"/>
      <c r="AE52" s="27"/>
    </row>
    <row r="53" spans="5:7" ht="15">
      <c r="E53" s="43" t="s">
        <v>97</v>
      </c>
      <c r="F53" s="30"/>
      <c r="G53" s="30"/>
    </row>
    <row r="54" ht="15">
      <c r="E54" s="30" t="s">
        <v>98</v>
      </c>
    </row>
    <row r="55" spans="5:8" ht="15">
      <c r="E55" s="29"/>
      <c r="H55" s="30"/>
    </row>
    <row r="56" spans="5:8" ht="15">
      <c r="E56" s="29"/>
      <c r="H56" s="30"/>
    </row>
    <row r="57" ht="15">
      <c r="E57" s="29"/>
    </row>
    <row r="58" spans="5:8" ht="15">
      <c r="E58" s="29"/>
      <c r="H58" s="30"/>
    </row>
    <row r="64" ht="12"/>
    <row r="65" ht="12"/>
    <row r="66" ht="12"/>
    <row r="67" ht="12"/>
    <row r="70" ht="15">
      <c r="K70" s="27" t="s">
        <v>69</v>
      </c>
    </row>
    <row r="71" ht="15">
      <c r="K71" s="27" t="s">
        <v>70</v>
      </c>
    </row>
    <row r="72" ht="15">
      <c r="K72" s="27" t="s">
        <v>101</v>
      </c>
    </row>
    <row r="75" ht="15.5">
      <c r="E75" s="93"/>
    </row>
    <row r="79" ht="15.5">
      <c r="C79" s="93"/>
    </row>
  </sheetData>
  <mergeCells count="1">
    <mergeCell ref="J3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workbookViewId="0" topLeftCell="A1">
      <selection activeCell="B24" sqref="B24"/>
    </sheetView>
  </sheetViews>
  <sheetFormatPr defaultColWidth="9.140625" defaultRowHeight="15"/>
  <cols>
    <col min="1" max="1" width="28.8515625" style="27" customWidth="1"/>
    <col min="2" max="12" width="9.140625" style="27" customWidth="1"/>
    <col min="13" max="13" width="12.140625" style="27" bestFit="1" customWidth="1"/>
    <col min="14" max="16384" width="9.140625" style="27" customWidth="1"/>
  </cols>
  <sheetData>
    <row r="1" ht="12">
      <c r="A1" s="27" t="str">
        <f>'Figure 1'!A1</f>
        <v>Update: 24.7.2023</v>
      </c>
    </row>
    <row r="2" ht="12">
      <c r="A2" s="92" t="s">
        <v>93</v>
      </c>
    </row>
    <row r="3" ht="12"/>
    <row r="4" ht="12">
      <c r="A4" s="27" t="s">
        <v>48</v>
      </c>
    </row>
    <row r="5" ht="12">
      <c r="A5" s="27" t="s">
        <v>49</v>
      </c>
    </row>
    <row r="6" spans="1:18" ht="12">
      <c r="A6" s="27" t="s">
        <v>50</v>
      </c>
      <c r="K6" s="132"/>
      <c r="L6" s="132"/>
      <c r="M6" s="132"/>
      <c r="N6" s="132"/>
      <c r="O6" s="132"/>
      <c r="P6" s="132"/>
      <c r="Q6" s="132"/>
      <c r="R6" s="132"/>
    </row>
    <row r="7" spans="11:18" ht="12">
      <c r="K7" s="132"/>
      <c r="L7" s="132"/>
      <c r="M7" s="132"/>
      <c r="N7" s="132"/>
      <c r="O7" s="132"/>
      <c r="P7" s="132"/>
      <c r="Q7" s="132"/>
      <c r="R7" s="132"/>
    </row>
    <row r="8" ht="12">
      <c r="B8" s="56"/>
    </row>
    <row r="9" ht="12">
      <c r="B9" s="27" t="s">
        <v>103</v>
      </c>
    </row>
    <row r="10" spans="1:2" ht="12">
      <c r="A10" s="67"/>
      <c r="B10" s="67" t="s">
        <v>36</v>
      </c>
    </row>
    <row r="11" spans="1:12" ht="12">
      <c r="A11" s="68"/>
      <c r="B11" s="68">
        <v>2012</v>
      </c>
      <c r="C11" s="68">
        <v>2013</v>
      </c>
      <c r="D11" s="68">
        <v>2014</v>
      </c>
      <c r="E11" s="68">
        <v>2015</v>
      </c>
      <c r="F11" s="68">
        <v>2016</v>
      </c>
      <c r="G11" s="68">
        <v>2017</v>
      </c>
      <c r="H11" s="68">
        <v>2018</v>
      </c>
      <c r="I11" s="68">
        <v>2019</v>
      </c>
      <c r="J11" s="68">
        <v>2020</v>
      </c>
      <c r="K11" s="100">
        <v>2021</v>
      </c>
      <c r="L11" s="100">
        <v>2022</v>
      </c>
    </row>
    <row r="12" spans="1:12" ht="12">
      <c r="A12" s="68" t="s">
        <v>51</v>
      </c>
      <c r="B12" s="86">
        <v>16.859614352</v>
      </c>
      <c r="C12" s="86">
        <v>17.389631087999998</v>
      </c>
      <c r="D12" s="86">
        <v>19.013506902000003</v>
      </c>
      <c r="E12" s="86">
        <v>19.439403408000004</v>
      </c>
      <c r="F12" s="86">
        <v>20.738923629000002</v>
      </c>
      <c r="G12" s="86">
        <v>19.977176725</v>
      </c>
      <c r="H12" s="86">
        <v>18.210119841</v>
      </c>
      <c r="I12" s="86">
        <v>18.2</v>
      </c>
      <c r="J12" s="97">
        <v>25.1366712</v>
      </c>
      <c r="K12" s="86">
        <v>23.2</v>
      </c>
      <c r="L12" s="86">
        <v>29.041498210842224</v>
      </c>
    </row>
    <row r="13" spans="1:12" ht="12">
      <c r="A13" s="68" t="s">
        <v>52</v>
      </c>
      <c r="B13" s="87">
        <v>1.488776316</v>
      </c>
      <c r="C13" s="87">
        <v>1.406136144</v>
      </c>
      <c r="D13" s="87">
        <v>1.448636066</v>
      </c>
      <c r="E13" s="87">
        <v>1.515573453</v>
      </c>
      <c r="F13" s="87">
        <v>1.625020376</v>
      </c>
      <c r="G13" s="87">
        <v>2.826062258</v>
      </c>
      <c r="H13" s="87">
        <v>3.781729606</v>
      </c>
      <c r="I13" s="87">
        <v>2</v>
      </c>
      <c r="J13" s="98">
        <v>2.176896466</v>
      </c>
      <c r="K13" s="86">
        <v>1.9</v>
      </c>
      <c r="L13" s="86">
        <v>2.11512565992289</v>
      </c>
    </row>
    <row r="14" spans="1:12" ht="12">
      <c r="A14" s="68" t="s">
        <v>53</v>
      </c>
      <c r="B14" s="59">
        <v>2.032911726</v>
      </c>
      <c r="C14" s="59">
        <v>2.353892016</v>
      </c>
      <c r="D14" s="59">
        <v>1.98795701</v>
      </c>
      <c r="E14" s="59">
        <v>2.615420234</v>
      </c>
      <c r="F14" s="59">
        <v>2.744873133</v>
      </c>
      <c r="G14" s="59">
        <v>2.712310351</v>
      </c>
      <c r="H14" s="59">
        <v>2.895046718</v>
      </c>
      <c r="I14" s="59">
        <v>3</v>
      </c>
      <c r="J14" s="99">
        <v>3.038483403</v>
      </c>
      <c r="K14" s="86">
        <v>2.1</v>
      </c>
      <c r="L14" s="86">
        <v>2.4747218765243604</v>
      </c>
    </row>
    <row r="15" spans="1:12" ht="12">
      <c r="A15" s="30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2" ht="12">
      <c r="A16" s="55" t="s">
        <v>102</v>
      </c>
      <c r="B16" s="60"/>
    </row>
    <row r="17" spans="2:13" ht="12">
      <c r="B17" s="60"/>
      <c r="M17" s="61"/>
    </row>
    <row r="18" ht="12">
      <c r="B18" s="60"/>
    </row>
    <row r="19" ht="12">
      <c r="B19" s="60"/>
    </row>
    <row r="20" ht="12">
      <c r="B20" s="60"/>
    </row>
    <row r="21" ht="12">
      <c r="B21" s="60"/>
    </row>
    <row r="22" ht="12">
      <c r="B22" s="60"/>
    </row>
    <row r="23" ht="12">
      <c r="B23" s="60"/>
    </row>
    <row r="24" ht="12">
      <c r="B24" s="60"/>
    </row>
  </sheetData>
  <mergeCells count="2">
    <mergeCell ref="K6:R6"/>
    <mergeCell ref="K7:R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zoomScale="85" zoomScaleNormal="85" workbookViewId="0" topLeftCell="A1">
      <selection activeCell="B24" sqref="B24"/>
    </sheetView>
  </sheetViews>
  <sheetFormatPr defaultColWidth="9.140625" defaultRowHeight="15"/>
  <cols>
    <col min="1" max="1" width="14.140625" style="27" customWidth="1"/>
    <col min="2" max="2" width="8.421875" style="27" customWidth="1"/>
    <col min="3" max="5" width="5.00390625" style="27" bestFit="1" customWidth="1"/>
    <col min="6" max="6" width="6.00390625" style="27" bestFit="1" customWidth="1"/>
    <col min="7" max="9" width="5.00390625" style="27" bestFit="1" customWidth="1"/>
    <col min="10" max="10" width="6.421875" style="27" customWidth="1"/>
    <col min="11" max="11" width="6.00390625" style="27" customWidth="1"/>
    <col min="12" max="12" width="5.00390625" style="27" customWidth="1"/>
    <col min="13" max="13" width="4.57421875" style="27" customWidth="1"/>
    <col min="14" max="16384" width="9.140625" style="27" customWidth="1"/>
  </cols>
  <sheetData>
    <row r="1" ht="12">
      <c r="A1" s="27" t="str">
        <f>'Figure 1'!A1</f>
        <v>Update: 24.7.2023</v>
      </c>
    </row>
    <row r="2" ht="12">
      <c r="A2" s="92" t="s">
        <v>93</v>
      </c>
    </row>
    <row r="3" spans="1:2" ht="12">
      <c r="A3" s="62"/>
      <c r="B3" s="53"/>
    </row>
    <row r="4" spans="1:11" ht="12">
      <c r="A4" s="62" t="s">
        <v>31</v>
      </c>
      <c r="B4" s="62" t="s">
        <v>55</v>
      </c>
      <c r="C4" s="63"/>
      <c r="D4" s="64"/>
      <c r="G4" s="64"/>
      <c r="J4" s="37"/>
      <c r="K4" s="37"/>
    </row>
    <row r="5" spans="3:7" ht="15" customHeight="1" thickBot="1">
      <c r="C5" s="63"/>
      <c r="D5" s="64"/>
      <c r="G5" s="37"/>
    </row>
    <row r="6" spans="1:12" ht="12">
      <c r="A6" s="101" t="s">
        <v>25</v>
      </c>
      <c r="B6" s="89">
        <v>2012</v>
      </c>
      <c r="C6" s="89">
        <v>2013</v>
      </c>
      <c r="D6" s="89">
        <v>2014</v>
      </c>
      <c r="E6" s="89">
        <v>2015</v>
      </c>
      <c r="F6" s="89">
        <v>2016</v>
      </c>
      <c r="G6" s="89">
        <v>2017</v>
      </c>
      <c r="H6" s="89">
        <v>2018</v>
      </c>
      <c r="I6" s="89">
        <v>2019</v>
      </c>
      <c r="J6" s="89">
        <v>2020</v>
      </c>
      <c r="K6" s="89">
        <v>2021</v>
      </c>
      <c r="L6" s="89">
        <v>2022</v>
      </c>
    </row>
    <row r="7" spans="1:12" ht="48.75" thickBot="1">
      <c r="A7" s="102" t="s">
        <v>56</v>
      </c>
      <c r="B7" s="103">
        <v>7.507</v>
      </c>
      <c r="C7" s="90">
        <v>5.169</v>
      </c>
      <c r="D7" s="90">
        <v>22.194</v>
      </c>
      <c r="E7" s="90">
        <v>8.324</v>
      </c>
      <c r="F7" s="90">
        <v>9.995</v>
      </c>
      <c r="G7" s="90">
        <v>10.031</v>
      </c>
      <c r="H7" s="90">
        <v>9.199</v>
      </c>
      <c r="I7" s="90">
        <v>11.63</v>
      </c>
      <c r="J7" s="91">
        <v>6.775</v>
      </c>
      <c r="K7" s="91">
        <v>9.1</v>
      </c>
      <c r="L7" s="105">
        <v>10</v>
      </c>
    </row>
    <row r="8" spans="2:4" ht="12">
      <c r="B8" s="65"/>
      <c r="C8" s="65"/>
      <c r="D8" s="66"/>
    </row>
    <row r="9" spans="1:23" ht="12.75">
      <c r="A9" s="94" t="s">
        <v>68</v>
      </c>
      <c r="M9" s="129" t="s">
        <v>104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13" ht="12.75">
      <c r="A10" s="94" t="s">
        <v>67</v>
      </c>
      <c r="M10" s="27" t="s">
        <v>54</v>
      </c>
    </row>
    <row r="11" spans="1:13" ht="12.75">
      <c r="A11" s="94" t="s">
        <v>101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29"/>
    </row>
    <row r="12" spans="1:12" ht="1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ht="12">
      <c r="A13" s="57"/>
    </row>
    <row r="14" ht="12">
      <c r="A14" s="29"/>
    </row>
    <row r="15" ht="12">
      <c r="A15" s="28"/>
    </row>
    <row r="16" ht="12">
      <c r="A16" s="28"/>
    </row>
    <row r="17" ht="12">
      <c r="A17" s="28"/>
    </row>
    <row r="18" ht="12">
      <c r="A18" s="28"/>
    </row>
    <row r="19" ht="12">
      <c r="A19" s="28"/>
    </row>
    <row r="20" ht="12">
      <c r="A20" s="28"/>
    </row>
    <row r="21" ht="12">
      <c r="A21" s="28"/>
    </row>
    <row r="22" ht="12">
      <c r="A22" s="28"/>
    </row>
    <row r="23" ht="12">
      <c r="A23" s="28"/>
    </row>
    <row r="24" ht="12">
      <c r="A24" s="28"/>
    </row>
  </sheetData>
  <mergeCells count="1">
    <mergeCell ref="M9:W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 topLeftCell="A1">
      <selection activeCell="D35" sqref="D35"/>
    </sheetView>
  </sheetViews>
  <sheetFormatPr defaultColWidth="9.140625" defaultRowHeight="15"/>
  <cols>
    <col min="1" max="1" width="8.7109375" style="27" customWidth="1"/>
    <col min="2" max="2" width="14.8515625" style="69" bestFit="1" customWidth="1"/>
    <col min="3" max="3" width="11.140625" style="69" customWidth="1"/>
    <col min="4" max="4" width="13.00390625" style="69" customWidth="1"/>
    <col min="5" max="16384" width="8.7109375" style="27" customWidth="1"/>
  </cols>
  <sheetData>
    <row r="1" spans="1:16" ht="12">
      <c r="A1" s="27" t="str">
        <f>'Figure 1'!A1</f>
        <v>Update: 24.7.2023</v>
      </c>
      <c r="F1" s="129" t="s">
        <v>114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2">
      <c r="A2" s="92" t="s">
        <v>93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6:16" ht="12"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12">
      <c r="B4" s="69" t="s">
        <v>108</v>
      </c>
      <c r="F4" s="32" t="s">
        <v>105</v>
      </c>
      <c r="G4" s="32"/>
      <c r="H4" s="32"/>
      <c r="I4" s="32"/>
      <c r="J4" s="32"/>
      <c r="K4" s="32"/>
      <c r="L4" s="124"/>
      <c r="M4" s="124"/>
      <c r="N4" s="124"/>
      <c r="O4" s="124"/>
      <c r="P4" s="124"/>
    </row>
    <row r="5" spans="1:16" ht="12">
      <c r="A5" s="32" t="s">
        <v>107</v>
      </c>
      <c r="B5" s="69" t="s">
        <v>106</v>
      </c>
      <c r="C5" s="27"/>
      <c r="F5" s="125" t="s">
        <v>101</v>
      </c>
      <c r="G5" s="125"/>
      <c r="H5" s="125"/>
      <c r="I5" s="125"/>
      <c r="J5" s="125"/>
      <c r="K5" s="125"/>
      <c r="L5" s="126"/>
      <c r="M5" s="126"/>
      <c r="N5" s="126"/>
      <c r="O5" s="124"/>
      <c r="P5" s="124"/>
    </row>
    <row r="6" spans="1:3" ht="12">
      <c r="A6" s="32">
        <v>2018</v>
      </c>
      <c r="B6" s="128">
        <f>'[1]FILTER_FOR_PRCOM_T_EU_01'!$G$30/1000000000</f>
        <v>3.6308923215018907</v>
      </c>
      <c r="C6" s="62"/>
    </row>
    <row r="7" spans="1:3" ht="12">
      <c r="A7" s="32">
        <v>2019</v>
      </c>
      <c r="B7" s="128">
        <f>'[1]FILTER_FOR_PRCOM_T_EU_01'!$G$44/1000000000</f>
        <v>3.87423282852386</v>
      </c>
      <c r="C7" s="62"/>
    </row>
    <row r="8" spans="1:2" ht="12">
      <c r="A8" s="32">
        <v>2020</v>
      </c>
      <c r="B8" s="128">
        <f>'[1]FILTER_FOR_PRCOM_T_EU_01'!$G$58/1000000000</f>
        <v>3.3867881420891965</v>
      </c>
    </row>
    <row r="9" spans="1:2" ht="12">
      <c r="A9" s="32">
        <v>2021</v>
      </c>
      <c r="B9" s="128">
        <f>'[1]FILTER_FOR_PRCOM_T_EU_01'!$G$72/1000000000</f>
        <v>4.20942212603027</v>
      </c>
    </row>
    <row r="10" spans="1:2" ht="12">
      <c r="A10" s="32">
        <v>2022</v>
      </c>
      <c r="B10" s="128">
        <f>'[1]FILTER_FOR_PRCOM_T_EU_01'!$G$86/1000000000</f>
        <v>4.405758662971535</v>
      </c>
    </row>
    <row r="11" ht="12"/>
    <row r="12" ht="12">
      <c r="B12" s="127"/>
    </row>
  </sheetData>
  <mergeCells count="1">
    <mergeCell ref="F1:P1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BANDUR Mirjana (ESTAT)</dc:creator>
  <cp:keywords/>
  <dc:description/>
  <cp:lastModifiedBy>PAVELKOVA Monika (ESTAT)</cp:lastModifiedBy>
  <dcterms:created xsi:type="dcterms:W3CDTF">2019-12-13T09:42:45Z</dcterms:created>
  <dcterms:modified xsi:type="dcterms:W3CDTF">2023-07-19T17:11:28Z</dcterms:modified>
  <cp:category/>
  <cp:version/>
  <cp:contentType/>
  <cp:contentStatus/>
</cp:coreProperties>
</file>