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activeTab="0"/>
  </bookViews>
  <sheets>
    <sheet name="Figure1" sheetId="20" r:id="rId1"/>
    <sheet name="Figure2" sheetId="18" r:id="rId2"/>
    <sheet name="Figure3" sheetId="22" r:id="rId3"/>
    <sheet name="Figure4" sheetId="8" r:id="rId4"/>
    <sheet name="Figure5" sheetId="29" r:id="rId5"/>
    <sheet name="Figure6" sheetId="32" r:id="rId6"/>
    <sheet name="Figure7" sheetId="33" r:id="rId7"/>
    <sheet name="Table1" sheetId="27" r:id="rId8"/>
  </sheets>
  <externalReferences>
    <externalReference r:id="rId11"/>
  </externalReferences>
  <definedNames/>
  <calcPr calcId="191029"/>
  <extLst/>
</workbook>
</file>

<file path=xl/sharedStrings.xml><?xml version="1.0" encoding="utf-8"?>
<sst xmlns="http://schemas.openxmlformats.org/spreadsheetml/2006/main" count="256" uniqueCount="112">
  <si>
    <t>Export</t>
  </si>
  <si>
    <t>Import</t>
  </si>
  <si>
    <t>Balance</t>
  </si>
  <si>
    <t>2002</t>
  </si>
  <si>
    <t>Other</t>
  </si>
  <si>
    <t>Country</t>
  </si>
  <si>
    <t>United States</t>
  </si>
  <si>
    <t>Switzerland</t>
  </si>
  <si>
    <t>China</t>
  </si>
  <si>
    <t>Japan</t>
  </si>
  <si>
    <t>Russia</t>
  </si>
  <si>
    <t>Singapore</t>
  </si>
  <si>
    <t>Exports</t>
  </si>
  <si>
    <t>Imports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</si>
  <si>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</si>
  <si>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</si>
  <si>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</si>
  <si>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</si>
  <si>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</si>
  <si>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</si>
  <si>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</si>
  <si>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</si>
  <si>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</si>
  <si>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</si>
  <si>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</si>
  <si>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</si>
  <si>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</si>
  <si>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</si>
  <si>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</si>
  <si>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</si>
  <si>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</si>
  <si>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</si>
  <si>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</si>
  <si>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</si>
  <si>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</si>
  <si>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</si>
  <si>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</si>
  <si>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</si>
  <si>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</si>
  <si>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</si>
  <si>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</si>
  <si>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South Korea</t>
  </si>
  <si>
    <t>EUR billion</t>
  </si>
  <si>
    <t>Share</t>
  </si>
  <si>
    <t>Extra EU trade (EUR million)</t>
  </si>
  <si>
    <t>Share of total extra-EU trade (%)</t>
  </si>
  <si>
    <t>Czechia</t>
  </si>
  <si>
    <t>EU</t>
  </si>
  <si>
    <t>Intra-EU</t>
  </si>
  <si>
    <t>Extra-EU</t>
  </si>
  <si>
    <t/>
  </si>
  <si>
    <t>Total</t>
  </si>
  <si>
    <t>(%)</t>
  </si>
  <si>
    <t>(€ billion)</t>
  </si>
  <si>
    <t>(%, share in total trade)</t>
  </si>
  <si>
    <t>Groth rates and difference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</si>
  <si>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</si>
  <si>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</si>
  <si>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</si>
  <si>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</si>
  <si>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</si>
  <si>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</si>
  <si>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</si>
  <si>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</si>
  <si>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</si>
  <si>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</si>
  <si>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</si>
  <si>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</si>
  <si>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</si>
  <si>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</si>
  <si>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</si>
  <si>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</si>
  <si>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</si>
  <si>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</si>
  <si>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</si>
  <si>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</si>
  <si>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(€ million and  %)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</si>
  <si>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</si>
  <si>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EU trade in medicinal and pharmaceutical products, 2002-2023</t>
  </si>
  <si>
    <t>Medicinal and pharmaceutical products in  extra-EU trade, 2002-2023</t>
  </si>
  <si>
    <t>Main EU partners for medicinal  and pharmaceutical products, 2023</t>
  </si>
  <si>
    <t>EU trade with the United States in medicinal and pharmaceutical products, 2002-2023</t>
  </si>
  <si>
    <t>Extra EU trade in medicinal and pharmaceutical products, 2023</t>
  </si>
  <si>
    <t>Share of medicinal and pharmaceutical products in intra and extra EU exports, 2023</t>
  </si>
  <si>
    <t>Share of medicinal and pharmaceutical products in intra and extra EU imports, 2023</t>
  </si>
  <si>
    <t>EU trade with Switzerland in medicinal and pharmaceutical products, 2002-2023</t>
  </si>
  <si>
    <t>2023</t>
  </si>
  <si>
    <t>|||||||||||||||||||||</t>
  </si>
  <si>
    <t>|||||||||</t>
  </si>
  <si>
    <t>||||||||||||||||||||||||||||||||||||||||||||||||||</t>
  </si>
  <si>
    <t>|||||||||||||||||||||||||||</t>
  </si>
  <si>
    <t>|||||||</t>
  </si>
  <si>
    <t>||</t>
  </si>
  <si>
    <t>|||||||||||||||||||||||||||||||||||||||||||||||||||||</t>
  </si>
  <si>
    <t>||||||</t>
  </si>
  <si>
    <t>|||||||||||||||||</t>
  </si>
  <si>
    <t>||||||||</t>
  </si>
  <si>
    <t>|</t>
  </si>
  <si>
    <t>|||</t>
  </si>
  <si>
    <t>||||||||||||||||||||||||||||||||||||||||||||||||||||||||||||||||||</t>
  </si>
  <si>
    <t>||||||||||||||||</t>
  </si>
  <si>
    <t>||||||||||||||</t>
  </si>
  <si>
    <t>||||</t>
  </si>
  <si>
    <t>||||||||||||</t>
  </si>
  <si>
    <t>|||||||||||||</t>
  </si>
  <si>
    <t>|||||</t>
  </si>
  <si>
    <t>|||||||||||||||</t>
  </si>
  <si>
    <t>||||||||||||||||||</t>
  </si>
  <si>
    <t>||||||||||||||||||||||||</t>
  </si>
  <si>
    <t>|||||||||||||||||||||||||</t>
  </si>
  <si>
    <t>|||||||||||||||||||||||||||||||||||||||||||||||||||||||||||||||||||||||||||||||||||||||||||||||||||||||||||||||||||||</t>
  </si>
  <si>
    <t>|||||||||||||||||||||||||||||||||||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</si>
</sst>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5"/>
      <name val="Britannic Bold"/>
      <family val="2"/>
    </font>
    <font>
      <sz val="10"/>
      <color theme="4"/>
      <name val="Britannic Bold"/>
      <family val="2"/>
    </font>
    <font>
      <sz val="10"/>
      <color theme="4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164" fontId="5" fillId="0" borderId="0" xfId="15" applyNumberFormat="1" applyFont="1"/>
    <xf numFmtId="9" fontId="5" fillId="0" borderId="0" xfId="15" applyFont="1"/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5" fillId="0" borderId="2" xfId="0" applyNumberFormat="1" applyFont="1" applyBorder="1"/>
    <xf numFmtId="0" fontId="6" fillId="0" borderId="3" xfId="0" applyFont="1" applyBorder="1" applyAlignment="1">
      <alignment horizontal="left"/>
    </xf>
    <xf numFmtId="3" fontId="5" fillId="0" borderId="3" xfId="0" applyNumberFormat="1" applyFont="1" applyBorder="1"/>
    <xf numFmtId="0" fontId="6" fillId="0" borderId="4" xfId="0" applyFont="1" applyBorder="1" applyAlignment="1">
      <alignment horizontal="left"/>
    </xf>
    <xf numFmtId="3" fontId="5" fillId="0" borderId="4" xfId="0" applyNumberFormat="1" applyFont="1" applyBorder="1"/>
    <xf numFmtId="164" fontId="5" fillId="0" borderId="2" xfId="15" applyNumberFormat="1" applyFont="1" applyBorder="1"/>
    <xf numFmtId="164" fontId="5" fillId="0" borderId="3" xfId="15" applyNumberFormat="1" applyFont="1" applyBorder="1"/>
    <xf numFmtId="166" fontId="5" fillId="0" borderId="4" xfId="0" applyNumberFormat="1" applyFont="1" applyBorder="1"/>
    <xf numFmtId="0" fontId="6" fillId="2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5" fillId="0" borderId="2" xfId="0" applyNumberFormat="1" applyFont="1" applyBorder="1"/>
    <xf numFmtId="166" fontId="5" fillId="0" borderId="3" xfId="0" applyNumberFormat="1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/>
    <xf numFmtId="0" fontId="1" fillId="0" borderId="0" xfId="0" applyFont="1" applyFill="1" applyBorder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5" fontId="10" fillId="3" borderId="9" xfId="0" applyNumberFormat="1" applyFont="1" applyFill="1" applyBorder="1" applyAlignment="1">
      <alignment horizontal="left"/>
    </xf>
    <xf numFmtId="165" fontId="11" fillId="3" borderId="5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left"/>
    </xf>
    <xf numFmtId="165" fontId="10" fillId="0" borderId="11" xfId="0" applyNumberFormat="1" applyFont="1" applyBorder="1" applyAlignment="1">
      <alignment horizontal="left"/>
    </xf>
    <xf numFmtId="165" fontId="11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165" fontId="11" fillId="0" borderId="3" xfId="0" applyNumberFormat="1" applyFont="1" applyBorder="1" applyAlignment="1">
      <alignment/>
    </xf>
    <xf numFmtId="3" fontId="6" fillId="0" borderId="15" xfId="0" applyNumberFormat="1" applyFont="1" applyBorder="1" applyAlignment="1">
      <alignment horizontal="left"/>
    </xf>
    <xf numFmtId="165" fontId="10" fillId="0" borderId="16" xfId="0" applyNumberFormat="1" applyFont="1" applyBorder="1" applyAlignment="1">
      <alignment horizontal="left"/>
    </xf>
    <xf numFmtId="165" fontId="11" fillId="0" borderId="4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5" fillId="3" borderId="17" xfId="0" applyNumberFormat="1" applyFont="1" applyFill="1" applyBorder="1"/>
    <xf numFmtId="3" fontId="5" fillId="3" borderId="5" xfId="0" applyNumberFormat="1" applyFont="1" applyFill="1" applyBorder="1"/>
    <xf numFmtId="3" fontId="5" fillId="3" borderId="9" xfId="0" applyNumberFormat="1" applyFont="1" applyFill="1" applyBorder="1"/>
    <xf numFmtId="165" fontId="5" fillId="3" borderId="5" xfId="0" applyNumberFormat="1" applyFont="1" applyFill="1" applyBorder="1"/>
    <xf numFmtId="3" fontId="5" fillId="0" borderId="18" xfId="0" applyNumberFormat="1" applyFont="1" applyBorder="1"/>
    <xf numFmtId="3" fontId="5" fillId="0" borderId="12" xfId="0" applyNumberFormat="1" applyFont="1" applyBorder="1"/>
    <xf numFmtId="3" fontId="5" fillId="0" borderId="11" xfId="0" applyNumberFormat="1" applyFont="1" applyBorder="1"/>
    <xf numFmtId="165" fontId="5" fillId="0" borderId="12" xfId="0" applyNumberFormat="1" applyFont="1" applyBorder="1"/>
    <xf numFmtId="3" fontId="5" fillId="0" borderId="19" xfId="0" applyNumberFormat="1" applyFont="1" applyBorder="1"/>
    <xf numFmtId="3" fontId="5" fillId="0" borderId="14" xfId="0" applyNumberFormat="1" applyFont="1" applyBorder="1"/>
    <xf numFmtId="165" fontId="5" fillId="0" borderId="3" xfId="0" applyNumberFormat="1" applyFont="1" applyBorder="1"/>
    <xf numFmtId="3" fontId="5" fillId="0" borderId="20" xfId="0" applyNumberFormat="1" applyFont="1" applyBorder="1"/>
    <xf numFmtId="3" fontId="5" fillId="0" borderId="16" xfId="0" applyNumberFormat="1" applyFont="1" applyBorder="1"/>
    <xf numFmtId="165" fontId="5" fillId="0" borderId="4" xfId="0" applyNumberFormat="1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175"/>
          <c:w val="0.9285"/>
          <c:h val="0.80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Figure1!$B$47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Figure1!$C$44:$X$44</c:f>
              <c:strCache/>
            </c:strRef>
          </c:cat>
          <c:val>
            <c:numRef>
              <c:f>Figure1!$C$47:$X$47</c:f>
              <c:numCache/>
            </c:numRef>
          </c:val>
        </c:ser>
        <c:gapWidth val="50"/>
        <c:axId val="5703552"/>
        <c:axId val="51331969"/>
      </c:barChart>
      <c:lineChart>
        <c:grouping val="standard"/>
        <c:varyColors val="0"/>
        <c:ser>
          <c:idx val="0"/>
          <c:order val="1"/>
          <c:tx>
            <c:strRef>
              <c:f>Figure1!$B$45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Figure1!$C$44:$X$44</c:f>
              <c:strCache/>
            </c:strRef>
          </c:cat>
          <c:val>
            <c:numRef>
              <c:f>Figure1!$C$45:$X$45</c:f>
              <c:numCache/>
            </c:numRef>
          </c:val>
          <c:smooth val="0"/>
        </c:ser>
        <c:ser>
          <c:idx val="1"/>
          <c:order val="2"/>
          <c:tx>
            <c:strRef>
              <c:f>Figure1!$B$46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Figure1!$C$44:$X$44</c:f>
              <c:strCache/>
            </c:strRef>
          </c:cat>
          <c:val>
            <c:numRef>
              <c:f>Figure1!$C$46:$X$46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auto val="1"/>
        <c:lblOffset val="100"/>
        <c:noMultiLvlLbl val="0"/>
      </c:catAx>
      <c:valAx>
        <c:axId val="51331969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355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Figure2!$B$33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Figure2!$C$32:$X$32</c:f>
              <c:strCache/>
            </c:strRef>
          </c:cat>
          <c:val>
            <c:numRef>
              <c:f>Figure2!$C$33:$X$33</c:f>
              <c:numCache/>
            </c:numRef>
          </c:val>
          <c:smooth val="0"/>
        </c:ser>
        <c:ser>
          <c:idx val="1"/>
          <c:order val="1"/>
          <c:tx>
            <c:strRef>
              <c:f>Figure2!$B$34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Figure2!$C$32:$X$32</c:f>
              <c:strCache/>
            </c:strRef>
          </c:cat>
          <c:val>
            <c:numRef>
              <c:f>Figure2!$C$34:$X$34</c:f>
              <c:numCache/>
            </c:numRef>
          </c:val>
          <c:smooth val="0"/>
        </c:ser>
        <c:ser>
          <c:idx val="2"/>
          <c:order val="2"/>
          <c:tx>
            <c:strRef>
              <c:f>Figure2!$B$35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Figure2!$C$32:$X$32</c:f>
              <c:strCache/>
            </c:strRef>
          </c:cat>
          <c:val>
            <c:numRef>
              <c:f>Figure2!$C$35:$X$35</c:f>
              <c:numCache/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3453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72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7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Figure3!$B$41:$B$47</c:f>
              <c:strCache/>
            </c:strRef>
          </c:cat>
          <c:val>
            <c:numRef>
              <c:f>Figure3!$C$41:$C$47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 cap="flat" cmpd="sng">
      <a:solidFill>
        <a:schemeClr val="bg1"/>
      </a:solidFill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2075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Figure3!$F$41:$F$47</c:f>
              <c:strCache/>
            </c:strRef>
          </c:cat>
          <c:val>
            <c:numRef>
              <c:f>Figure3!$G$41:$G$47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Figure4!$B$36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Figure4!$C$33:$X$33</c:f>
              <c:numCache/>
            </c:numRef>
          </c:cat>
          <c:val>
            <c:numRef>
              <c:f>Figure4!$C$36:$X$36</c:f>
              <c:numCache/>
            </c:numRef>
          </c:val>
        </c:ser>
        <c:gapWidth val="50"/>
        <c:axId val="41368244"/>
        <c:axId val="36769877"/>
      </c:barChart>
      <c:lineChart>
        <c:grouping val="standard"/>
        <c:varyColors val="0"/>
        <c:ser>
          <c:idx val="0"/>
          <c:order val="1"/>
          <c:tx>
            <c:strRef>
              <c:f>Figure4!$B$34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Figure4!$C$33:$X$33</c:f>
              <c:numCache/>
            </c:numRef>
          </c:cat>
          <c:val>
            <c:numRef>
              <c:f>Figure4!$C$34:$X$34</c:f>
              <c:numCache/>
            </c:numRef>
          </c:val>
          <c:smooth val="0"/>
        </c:ser>
        <c:ser>
          <c:idx val="1"/>
          <c:order val="2"/>
          <c:tx>
            <c:strRef>
              <c:f>Figure4!$B$35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Figure4!$C$33:$X$33</c:f>
              <c:numCache/>
            </c:numRef>
          </c:cat>
          <c:val>
            <c:numRef>
              <c:f>Figure4!$C$35:$X$35</c:f>
              <c:numCache/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  <c:max val="100"/>
          <c:min val="-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68244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Figure5!$B$36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Figure5!$C$33:$X$33</c:f>
              <c:numCache/>
            </c:numRef>
          </c:cat>
          <c:val>
            <c:numRef>
              <c:f>Figure5!$C$36:$X$36</c:f>
              <c:numCache/>
            </c:numRef>
          </c:val>
        </c:ser>
        <c:gapWidth val="50"/>
        <c:axId val="62493438"/>
        <c:axId val="25570031"/>
      </c:barChart>
      <c:lineChart>
        <c:grouping val="standard"/>
        <c:varyColors val="0"/>
        <c:ser>
          <c:idx val="0"/>
          <c:order val="1"/>
          <c:tx>
            <c:strRef>
              <c:f>Figure5!$B$34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Figure5!$C$33:$X$33</c:f>
              <c:numCache/>
            </c:numRef>
          </c:cat>
          <c:val>
            <c:numRef>
              <c:f>Figure5!$C$34:$X$34</c:f>
              <c:numCache/>
            </c:numRef>
          </c:val>
          <c:smooth val="0"/>
        </c:ser>
        <c:ser>
          <c:idx val="1"/>
          <c:order val="2"/>
          <c:tx>
            <c:strRef>
              <c:f>Figure5!$B$35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Figure5!$C$33:$X$33</c:f>
              <c:numCache/>
            </c:numRef>
          </c:cat>
          <c:val>
            <c:numRef>
              <c:f>Figure5!$C$35:$X$35</c:f>
              <c:numCache/>
            </c:numRef>
          </c:val>
          <c:smooth val="0"/>
        </c:ser>
        <c:marker val="1"/>
        <c:axId val="62493438"/>
        <c:axId val="2557003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auto val="1"/>
        <c:lblOffset val="100"/>
        <c:noMultiLvlLbl val="0"/>
      </c:catAx>
      <c:valAx>
        <c:axId val="25570031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93438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675"/>
          <c:w val="0.9282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Figure6!$S$4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Figure6!$R$5:$R$33</c:f>
              <c:strCache/>
            </c:strRef>
          </c:cat>
          <c:val>
            <c:numRef>
              <c:f>Figure6!$S$5:$S$33</c:f>
              <c:numCache/>
            </c:numRef>
          </c:val>
        </c:ser>
        <c:ser>
          <c:idx val="1"/>
          <c:order val="1"/>
          <c:tx>
            <c:strRef>
              <c:f>Figure6!$T$4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Figure6!$R$5:$R$33</c:f>
              <c:strCache/>
            </c:strRef>
          </c:cat>
          <c:val>
            <c:numRef>
              <c:f>Figure6!$T$5:$T$33</c:f>
              <c:numCache/>
            </c:numRef>
          </c:val>
        </c:ser>
        <c:overlap val="100"/>
        <c:gapWidth val="55"/>
        <c:axId val="28803688"/>
        <c:axId val="57906601"/>
      </c:bar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auto val="1"/>
        <c:lblOffset val="100"/>
        <c:noMultiLvlLbl val="0"/>
      </c:catAx>
      <c:valAx>
        <c:axId val="5790660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8036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872"/>
          <c:w val="0.194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875"/>
          <c:w val="0.92825"/>
          <c:h val="0.6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Figure7!$S$4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Figure7!$R$5:$R$33</c:f>
              <c:strCache/>
            </c:strRef>
          </c:cat>
          <c:val>
            <c:numRef>
              <c:f>Figure7!$S$5:$S$33</c:f>
              <c:numCache/>
            </c:numRef>
          </c:val>
        </c:ser>
        <c:ser>
          <c:idx val="1"/>
          <c:order val="1"/>
          <c:tx>
            <c:strRef>
              <c:f>Figure7!$T$4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Figure7!$R$5:$R$33</c:f>
              <c:strCache/>
            </c:strRef>
          </c:cat>
          <c:val>
            <c:numRef>
              <c:f>Figure7!$T$5:$T$33</c:f>
              <c:numCache/>
            </c:numRef>
          </c:val>
        </c:ser>
        <c:overlap val="100"/>
        <c:gapWidth val="55"/>
        <c:axId val="51397362"/>
        <c:axId val="59923075"/>
      </c:bar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auto val="1"/>
        <c:lblOffset val="100"/>
        <c:noMultiLvlLbl val="0"/>
      </c:catAx>
      <c:valAx>
        <c:axId val="5992307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3973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872"/>
          <c:w val="0.194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66675</xdr:rowOff>
    </xdr:from>
    <xdr:ext cx="7391400" cy="4162425"/>
    <xdr:graphicFrame macro="">
      <xdr:nvGraphicFramePr>
        <xdr:cNvPr id="2" name="Chart 1"/>
        <xdr:cNvGraphicFramePr/>
      </xdr:nvGraphicFramePr>
      <xdr:xfrm>
        <a:off x="104775" y="600075"/>
        <a:ext cx="73914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28</xdr:row>
      <xdr:rowOff>19050</xdr:rowOff>
    </xdr:from>
    <xdr:to>
      <xdr:col>13</xdr:col>
      <xdr:colOff>304800</xdr:colOff>
      <xdr:row>30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10275" y="4762500"/>
          <a:ext cx="1485900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32</xdr:row>
      <xdr:rowOff>38100</xdr:rowOff>
    </xdr:from>
    <xdr:to>
      <xdr:col>8</xdr:col>
      <xdr:colOff>1657350</xdr:colOff>
      <xdr:row>35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91350" y="5448300"/>
          <a:ext cx="159067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25</xdr:row>
      <xdr:rowOff>66675</xdr:rowOff>
    </xdr:from>
    <xdr:to>
      <xdr:col>13</xdr:col>
      <xdr:colOff>0</xdr:colOff>
      <xdr:row>28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38875" y="4981575"/>
          <a:ext cx="1533525" cy="466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47625</xdr:colOff>
      <xdr:row>2</xdr:row>
      <xdr:rowOff>161925</xdr:rowOff>
    </xdr:from>
    <xdr:to>
      <xdr:col>13</xdr:col>
      <xdr:colOff>9525</xdr:colOff>
      <xdr:row>26</xdr:row>
      <xdr:rowOff>0</xdr:rowOff>
    </xdr:to>
    <xdr:graphicFrame macro="">
      <xdr:nvGraphicFramePr>
        <xdr:cNvPr id="5" name="Chart 4"/>
        <xdr:cNvGraphicFramePr/>
      </xdr:nvGraphicFramePr>
      <xdr:xfrm>
        <a:off x="152400" y="666750"/>
        <a:ext cx="76295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25</xdr:row>
      <xdr:rowOff>19050</xdr:rowOff>
    </xdr:from>
    <xdr:to>
      <xdr:col>11</xdr:col>
      <xdr:colOff>0</xdr:colOff>
      <xdr:row>28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00975" y="4295775"/>
          <a:ext cx="1514475" cy="485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28575</xdr:colOff>
      <xdr:row>2</xdr:row>
      <xdr:rowOff>38100</xdr:rowOff>
    </xdr:from>
    <xdr:to>
      <xdr:col>5</xdr:col>
      <xdr:colOff>981075</xdr:colOff>
      <xdr:row>25</xdr:row>
      <xdr:rowOff>0</xdr:rowOff>
    </xdr:to>
    <xdr:graphicFrame macro="">
      <xdr:nvGraphicFramePr>
        <xdr:cNvPr id="3" name="Chart 2"/>
        <xdr:cNvGraphicFramePr/>
      </xdr:nvGraphicFramePr>
      <xdr:xfrm>
        <a:off x="133350" y="590550"/>
        <a:ext cx="51054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5</xdr:col>
      <xdr:colOff>0</xdr:colOff>
      <xdr:row>2</xdr:row>
      <xdr:rowOff>28575</xdr:rowOff>
    </xdr:from>
    <xdr:to>
      <xdr:col>11</xdr:col>
      <xdr:colOff>0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4257675" y="581025"/>
        <a:ext cx="50577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609600</xdr:colOff>
      <xdr:row>26</xdr:row>
      <xdr:rowOff>19050</xdr:rowOff>
    </xdr:from>
    <xdr:to>
      <xdr:col>15</xdr:col>
      <xdr:colOff>342900</xdr:colOff>
      <xdr:row>28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39050" y="5124450"/>
          <a:ext cx="1562100" cy="495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</xdr:row>
      <xdr:rowOff>19050</xdr:rowOff>
    </xdr:from>
    <xdr:ext cx="9124950" cy="4533900"/>
    <xdr:graphicFrame macro="">
      <xdr:nvGraphicFramePr>
        <xdr:cNvPr id="4" name="Chart 3"/>
        <xdr:cNvGraphicFramePr/>
      </xdr:nvGraphicFramePr>
      <xdr:xfrm>
        <a:off x="104775" y="552450"/>
        <a:ext cx="9124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26</xdr:row>
      <xdr:rowOff>76200</xdr:rowOff>
    </xdr:from>
    <xdr:to>
      <xdr:col>15</xdr:col>
      <xdr:colOff>114300</xdr:colOff>
      <xdr:row>28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39025" y="5181600"/>
          <a:ext cx="1543050" cy="4762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</xdr:row>
      <xdr:rowOff>57150</xdr:rowOff>
    </xdr:from>
    <xdr:ext cx="8877300" cy="4533900"/>
    <xdr:graphicFrame macro="">
      <xdr:nvGraphicFramePr>
        <xdr:cNvPr id="3" name="Chart 2"/>
        <xdr:cNvGraphicFramePr/>
      </xdr:nvGraphicFramePr>
      <xdr:xfrm>
        <a:off x="104775" y="590550"/>
        <a:ext cx="88773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16</xdr:col>
      <xdr:colOff>0</xdr:colOff>
      <xdr:row>34</xdr:row>
      <xdr:rowOff>133350</xdr:rowOff>
    </xdr:to>
    <xdr:graphicFrame macro="">
      <xdr:nvGraphicFramePr>
        <xdr:cNvPr id="2" name="Chart 1"/>
        <xdr:cNvGraphicFramePr/>
      </xdr:nvGraphicFramePr>
      <xdr:xfrm>
        <a:off x="0" y="657225"/>
        <a:ext cx="92297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16</xdr:col>
      <xdr:colOff>0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628650"/>
        <a:ext cx="92297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UBLICATIONS\3.%20Web%20dissemination\Publications\ITGS%20On%20line%20publication\3.%20Annual%20data%20-%20products\Medicine\2023\Medicine%20and%20pharma_working_fi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Contents"/>
      <sheetName val="Data1_2"/>
      <sheetName val="Data3"/>
      <sheetName val="Data4_5"/>
      <sheetName val="Data67"/>
      <sheetName val="Data8"/>
      <sheetName val="Extra data"/>
      <sheetName val="Figure1"/>
      <sheetName val="Figure2"/>
      <sheetName val="Figure3"/>
      <sheetName val="Figure4"/>
      <sheetName val="Figure5"/>
      <sheetName val="Figure6"/>
      <sheetName val="Figure7"/>
      <sheetName val="Table1"/>
    </sheetNames>
    <sheetDataSet>
      <sheetData sheetId="0"/>
      <sheetData sheetId="1"/>
      <sheetData sheetId="2"/>
      <sheetData sheetId="3"/>
      <sheetData sheetId="4">
        <row r="10">
          <cell r="C10">
            <v>5744097285</v>
          </cell>
          <cell r="D10">
            <v>5530863322</v>
          </cell>
          <cell r="E10">
            <v>6266798668</v>
          </cell>
          <cell r="F10">
            <v>7303742933</v>
          </cell>
          <cell r="G10">
            <v>8653540160</v>
          </cell>
          <cell r="H10">
            <v>9347935182</v>
          </cell>
          <cell r="I10">
            <v>7839750175</v>
          </cell>
          <cell r="J10">
            <v>8047583415</v>
          </cell>
          <cell r="K10">
            <v>9125904644</v>
          </cell>
          <cell r="L10">
            <v>10940857518</v>
          </cell>
          <cell r="M10">
            <v>11173080161</v>
          </cell>
          <cell r="N10">
            <v>11637917088</v>
          </cell>
          <cell r="O10">
            <v>12550848042</v>
          </cell>
          <cell r="P10">
            <v>13648354588</v>
          </cell>
          <cell r="Q10">
            <v>15742375678</v>
          </cell>
          <cell r="R10">
            <v>19685490722</v>
          </cell>
          <cell r="S10">
            <v>19580893998</v>
          </cell>
          <cell r="T10">
            <v>26769436025</v>
          </cell>
          <cell r="U10">
            <v>22247547711</v>
          </cell>
          <cell r="V10">
            <v>27857065455</v>
          </cell>
          <cell r="W10">
            <v>37034978004</v>
          </cell>
          <cell r="X10">
            <v>42776110105</v>
          </cell>
        </row>
        <row r="11">
          <cell r="C11">
            <v>8772148675</v>
          </cell>
          <cell r="D11">
            <v>8130104637</v>
          </cell>
          <cell r="E11">
            <v>9771401798</v>
          </cell>
          <cell r="F11">
            <v>10678467275</v>
          </cell>
          <cell r="G11">
            <v>12442544287</v>
          </cell>
          <cell r="H11">
            <v>13825953739</v>
          </cell>
          <cell r="I11">
            <v>14195505313</v>
          </cell>
          <cell r="J11">
            <v>15836530494</v>
          </cell>
          <cell r="K11">
            <v>16221049739</v>
          </cell>
          <cell r="L11">
            <v>17868113794</v>
          </cell>
          <cell r="M11">
            <v>18899721317</v>
          </cell>
          <cell r="N11">
            <v>19048551790</v>
          </cell>
          <cell r="O11">
            <v>19569815754</v>
          </cell>
          <cell r="P11">
            <v>19563079604</v>
          </cell>
          <cell r="Q11">
            <v>22053716313</v>
          </cell>
          <cell r="R11">
            <v>23276504013</v>
          </cell>
          <cell r="S11">
            <v>24888161039</v>
          </cell>
          <cell r="T11">
            <v>32181599480</v>
          </cell>
          <cell r="U11">
            <v>29793522004</v>
          </cell>
          <cell r="V11">
            <v>36386525546</v>
          </cell>
          <cell r="W11">
            <v>37863365832</v>
          </cell>
          <cell r="X11">
            <v>38433595094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55"/>
  <sheetViews>
    <sheetView showGridLines="0" tabSelected="1" workbookViewId="0" topLeftCell="A1">
      <selection activeCell="F33" sqref="F33"/>
    </sheetView>
  </sheetViews>
  <sheetFormatPr defaultColWidth="8.8515625" defaultRowHeight="15"/>
  <cols>
    <col min="1" max="1" width="1.57421875" style="3" customWidth="1"/>
    <col min="2" max="13" width="8.8515625" style="3" customWidth="1"/>
    <col min="14" max="14" width="5.140625" style="3" customWidth="1"/>
    <col min="15" max="15" width="11.140625" style="3" customWidth="1"/>
    <col min="16" max="16384" width="8.8515625" style="3" customWidth="1"/>
  </cols>
  <sheetData>
    <row r="1" ht="23">
      <c r="B1" s="2" t="s">
        <v>78</v>
      </c>
    </row>
    <row r="2" ht="20">
      <c r="B2" s="1" t="s">
        <v>53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B27" s="9" t="s">
        <v>77</v>
      </c>
    </row>
    <row r="28" ht="12.75"/>
    <row r="29" ht="12.75"/>
    <row r="30" ht="12.75">
      <c r="B30" s="9" t="s">
        <v>77</v>
      </c>
    </row>
    <row r="31" ht="12.75"/>
    <row r="44" spans="2:24" ht="13">
      <c r="B44" s="10"/>
      <c r="C44" s="11" t="s">
        <v>3</v>
      </c>
      <c r="D44" s="11" t="s">
        <v>56</v>
      </c>
      <c r="E44" s="11" t="s">
        <v>57</v>
      </c>
      <c r="F44" s="11" t="s">
        <v>58</v>
      </c>
      <c r="G44" s="11" t="s">
        <v>59</v>
      </c>
      <c r="H44" s="11" t="s">
        <v>60</v>
      </c>
      <c r="I44" s="11" t="s">
        <v>61</v>
      </c>
      <c r="J44" s="11" t="s">
        <v>62</v>
      </c>
      <c r="K44" s="11" t="s">
        <v>63</v>
      </c>
      <c r="L44" s="11" t="s">
        <v>64</v>
      </c>
      <c r="M44" s="11" t="s">
        <v>65</v>
      </c>
      <c r="N44" s="11" t="s">
        <v>66</v>
      </c>
      <c r="O44" s="11" t="s">
        <v>67</v>
      </c>
      <c r="P44" s="11" t="s">
        <v>68</v>
      </c>
      <c r="Q44" s="11" t="s">
        <v>69</v>
      </c>
      <c r="R44" s="11" t="s">
        <v>70</v>
      </c>
      <c r="S44" s="11" t="s">
        <v>71</v>
      </c>
      <c r="T44" s="11" t="s">
        <v>72</v>
      </c>
      <c r="U44" s="11" t="s">
        <v>73</v>
      </c>
      <c r="V44" s="11" t="s">
        <v>74</v>
      </c>
      <c r="W44" s="11" t="s">
        <v>75</v>
      </c>
      <c r="X44" s="63">
        <v>2023</v>
      </c>
    </row>
    <row r="45" spans="2:25" ht="13">
      <c r="B45" s="12" t="s">
        <v>1</v>
      </c>
      <c r="C45" s="13">
        <v>32.256602426</v>
      </c>
      <c r="D45" s="13">
        <v>31.897880836</v>
      </c>
      <c r="E45" s="13">
        <v>35.840635479</v>
      </c>
      <c r="F45" s="13">
        <v>37.211263132</v>
      </c>
      <c r="G45" s="13">
        <v>41.209872766</v>
      </c>
      <c r="H45" s="13">
        <v>42.468698122</v>
      </c>
      <c r="I45" s="13">
        <v>44.439565128</v>
      </c>
      <c r="J45" s="13">
        <v>49.585527604</v>
      </c>
      <c r="K45" s="13">
        <v>54.213570805</v>
      </c>
      <c r="L45" s="13">
        <v>59.072893813</v>
      </c>
      <c r="M45" s="13">
        <v>63.12696018</v>
      </c>
      <c r="N45" s="13">
        <v>63.60434412</v>
      </c>
      <c r="O45" s="13">
        <v>68.751256889</v>
      </c>
      <c r="P45" s="13">
        <v>77.385520138</v>
      </c>
      <c r="Q45" s="13">
        <v>80.398832699</v>
      </c>
      <c r="R45" s="13">
        <v>85.793273902</v>
      </c>
      <c r="S45" s="13">
        <v>83.914328747</v>
      </c>
      <c r="T45" s="13">
        <v>92.704341071</v>
      </c>
      <c r="U45" s="13">
        <v>92.904964596</v>
      </c>
      <c r="V45" s="13">
        <v>99.884596512</v>
      </c>
      <c r="W45" s="13">
        <v>112.213053107</v>
      </c>
      <c r="X45" s="13">
        <v>119.009353167</v>
      </c>
      <c r="Y45" s="6">
        <v>0.06413863962236399</v>
      </c>
    </row>
    <row r="46" spans="2:25" ht="13">
      <c r="B46" s="14" t="s">
        <v>0</v>
      </c>
      <c r="C46" s="15">
        <v>50.063865298</v>
      </c>
      <c r="D46" s="15">
        <v>49.415511946</v>
      </c>
      <c r="E46" s="15">
        <v>53.881731341</v>
      </c>
      <c r="F46" s="15">
        <v>59.484277423</v>
      </c>
      <c r="G46" s="15">
        <v>66.800965899</v>
      </c>
      <c r="H46" s="15">
        <v>72.795741529</v>
      </c>
      <c r="I46" s="15">
        <v>72.751515362</v>
      </c>
      <c r="J46" s="15">
        <v>79.803333736</v>
      </c>
      <c r="K46" s="15">
        <v>92.288948196</v>
      </c>
      <c r="L46" s="15">
        <v>101.787245657</v>
      </c>
      <c r="M46" s="15">
        <v>112.661418483</v>
      </c>
      <c r="N46" s="15">
        <v>116.556841892</v>
      </c>
      <c r="O46" s="15">
        <v>126.537147248</v>
      </c>
      <c r="P46" s="15">
        <v>146.159366003</v>
      </c>
      <c r="Q46" s="15">
        <v>147.825721972</v>
      </c>
      <c r="R46" s="15">
        <v>162.778417724</v>
      </c>
      <c r="S46" s="15">
        <v>173.322434798</v>
      </c>
      <c r="T46" s="15">
        <v>202.930492011</v>
      </c>
      <c r="U46" s="15">
        <v>214.798067275</v>
      </c>
      <c r="V46" s="15">
        <v>234.835576034</v>
      </c>
      <c r="W46" s="15">
        <v>286.637758795</v>
      </c>
      <c r="X46" s="15">
        <v>276.607528223</v>
      </c>
      <c r="Y46" s="6">
        <v>0.0847995731701523</v>
      </c>
    </row>
    <row r="47" spans="2:25" ht="13">
      <c r="B47" s="16" t="s">
        <v>2</v>
      </c>
      <c r="C47" s="17">
        <v>17.807262872000003</v>
      </c>
      <c r="D47" s="17">
        <v>17.517631110000004</v>
      </c>
      <c r="E47" s="17">
        <v>18.041095862</v>
      </c>
      <c r="F47" s="17">
        <v>22.273014291000003</v>
      </c>
      <c r="G47" s="17">
        <v>25.591093133000008</v>
      </c>
      <c r="H47" s="17">
        <v>30.327043406999998</v>
      </c>
      <c r="I47" s="17">
        <v>28.311950234000008</v>
      </c>
      <c r="J47" s="17">
        <v>30.217806132</v>
      </c>
      <c r="K47" s="17">
        <v>38.075377391</v>
      </c>
      <c r="L47" s="17">
        <v>42.714351844</v>
      </c>
      <c r="M47" s="17">
        <v>49.53445830300001</v>
      </c>
      <c r="N47" s="17">
        <v>52.952497771999994</v>
      </c>
      <c r="O47" s="17">
        <v>57.78589035899999</v>
      </c>
      <c r="P47" s="17">
        <v>68.773845865</v>
      </c>
      <c r="Q47" s="17">
        <v>67.426889273</v>
      </c>
      <c r="R47" s="17">
        <v>76.98514382200001</v>
      </c>
      <c r="S47" s="17">
        <v>89.40810605099999</v>
      </c>
      <c r="T47" s="17">
        <v>110.22615094000001</v>
      </c>
      <c r="U47" s="17">
        <v>121.893102679</v>
      </c>
      <c r="V47" s="17">
        <v>134.950979522</v>
      </c>
      <c r="W47" s="17">
        <v>174.42470568800002</v>
      </c>
      <c r="X47" s="17">
        <v>157.59817505599997</v>
      </c>
      <c r="Y47" s="6"/>
    </row>
    <row r="51" ht="15">
      <c r="B51" s="3" t="s">
        <v>55</v>
      </c>
    </row>
    <row r="52" spans="2:24" ht="13">
      <c r="B52" s="10"/>
      <c r="C52" s="11" t="s">
        <v>3</v>
      </c>
      <c r="D52" s="11" t="s">
        <v>56</v>
      </c>
      <c r="E52" s="11" t="s">
        <v>57</v>
      </c>
      <c r="F52" s="11" t="s">
        <v>58</v>
      </c>
      <c r="G52" s="11" t="s">
        <v>59</v>
      </c>
      <c r="H52" s="11" t="s">
        <v>60</v>
      </c>
      <c r="I52" s="11" t="s">
        <v>61</v>
      </c>
      <c r="J52" s="11" t="s">
        <v>62</v>
      </c>
      <c r="K52" s="11" t="s">
        <v>63</v>
      </c>
      <c r="L52" s="11" t="s">
        <v>64</v>
      </c>
      <c r="M52" s="11" t="s">
        <v>65</v>
      </c>
      <c r="N52" s="11" t="s">
        <v>66</v>
      </c>
      <c r="O52" s="11" t="s">
        <v>67</v>
      </c>
      <c r="P52" s="11" t="s">
        <v>68</v>
      </c>
      <c r="Q52" s="11" t="s">
        <v>69</v>
      </c>
      <c r="R52" s="11" t="s">
        <v>70</v>
      </c>
      <c r="S52" s="11" t="s">
        <v>71</v>
      </c>
      <c r="T52" s="11" t="s">
        <v>72</v>
      </c>
      <c r="U52" s="11" t="s">
        <v>73</v>
      </c>
      <c r="V52" s="11" t="s">
        <v>74</v>
      </c>
      <c r="W52" s="11" t="s">
        <v>75</v>
      </c>
      <c r="X52" s="63" t="s">
        <v>86</v>
      </c>
    </row>
    <row r="53" spans="2:24" ht="13">
      <c r="B53" s="12" t="s">
        <v>1</v>
      </c>
      <c r="C53" s="13"/>
      <c r="D53" s="18">
        <v>-0.011120873341293303</v>
      </c>
      <c r="E53" s="18">
        <v>0.1236055355298149</v>
      </c>
      <c r="F53" s="18">
        <v>0.03824228099423865</v>
      </c>
      <c r="G53" s="18">
        <v>0.10745697128892617</v>
      </c>
      <c r="H53" s="18">
        <v>0.030546693583548112</v>
      </c>
      <c r="I53" s="18">
        <v>0.046407521142707964</v>
      </c>
      <c r="J53" s="18">
        <v>0.11579686842519732</v>
      </c>
      <c r="K53" s="18">
        <v>0.09333455596077322</v>
      </c>
      <c r="L53" s="18">
        <v>0.08963296340465066</v>
      </c>
      <c r="M53" s="18">
        <v>0.06862819992928526</v>
      </c>
      <c r="N53" s="18">
        <v>0.007562283034677986</v>
      </c>
      <c r="O53" s="18">
        <v>0.08092077420513144</v>
      </c>
      <c r="P53" s="18">
        <v>0.1255869876377702</v>
      </c>
      <c r="Q53" s="18">
        <v>0.038938971472006756</v>
      </c>
      <c r="R53" s="18">
        <v>0.06709601398313714</v>
      </c>
      <c r="S53" s="18">
        <v>-0.02190084454809682</v>
      </c>
      <c r="T53" s="18">
        <v>0.10474983778398217</v>
      </c>
      <c r="U53" s="18">
        <v>0.0021641222264483506</v>
      </c>
      <c r="V53" s="18">
        <v>0.07512657634983388</v>
      </c>
      <c r="W53" s="18">
        <v>0.12342700501892567</v>
      </c>
      <c r="X53" s="18">
        <v>0.0605660381909352</v>
      </c>
    </row>
    <row r="54" spans="2:24" ht="13">
      <c r="B54" s="14" t="s">
        <v>0</v>
      </c>
      <c r="C54" s="15"/>
      <c r="D54" s="19">
        <v>-0.01295052525690421</v>
      </c>
      <c r="E54" s="19">
        <v>0.09038091925224956</v>
      </c>
      <c r="F54" s="19">
        <v>0.10397858314060682</v>
      </c>
      <c r="G54" s="19">
        <v>0.1230020568959782</v>
      </c>
      <c r="H54" s="19">
        <v>0.08974085253593223</v>
      </c>
      <c r="I54" s="19">
        <v>-0.0006075378321734881</v>
      </c>
      <c r="J54" s="19">
        <v>0.09693019229786848</v>
      </c>
      <c r="K54" s="19">
        <v>0.15645479800761297</v>
      </c>
      <c r="L54" s="19">
        <v>0.1029191213754852</v>
      </c>
      <c r="M54" s="19">
        <v>0.1068323713429038</v>
      </c>
      <c r="N54" s="19">
        <v>0.03457637460500984</v>
      </c>
      <c r="O54" s="19">
        <v>0.0856260790357346</v>
      </c>
      <c r="P54" s="19">
        <v>0.15507081660804678</v>
      </c>
      <c r="Q54" s="19">
        <v>0.011400952361587224</v>
      </c>
      <c r="R54" s="19">
        <v>0.10115083865331798</v>
      </c>
      <c r="S54" s="19">
        <v>0.06477527685444118</v>
      </c>
      <c r="T54" s="19">
        <v>0.17082645560285936</v>
      </c>
      <c r="U54" s="19">
        <v>0.05848098600853291</v>
      </c>
      <c r="V54" s="19">
        <v>0.09328533079092627</v>
      </c>
      <c r="W54" s="19">
        <v>0.22058916130109685</v>
      </c>
      <c r="X54" s="19">
        <v>-0.03499270512777608</v>
      </c>
    </row>
    <row r="55" spans="2:24" ht="13">
      <c r="B55" s="16" t="s">
        <v>2</v>
      </c>
      <c r="C55" s="17"/>
      <c r="D55" s="20">
        <v>-0.28963176199999907</v>
      </c>
      <c r="E55" s="20">
        <v>0.5234647519999953</v>
      </c>
      <c r="F55" s="20">
        <v>4.231918429000004</v>
      </c>
      <c r="G55" s="20">
        <v>3.3180788420000056</v>
      </c>
      <c r="H55" s="20">
        <v>4.73595027399999</v>
      </c>
      <c r="I55" s="20">
        <v>-2.0150931729999897</v>
      </c>
      <c r="J55" s="20">
        <v>1.9058558979999916</v>
      </c>
      <c r="K55" s="20">
        <v>7.857571259000004</v>
      </c>
      <c r="L55" s="20">
        <v>4.638974452999996</v>
      </c>
      <c r="M55" s="20">
        <v>6.820106459000009</v>
      </c>
      <c r="N55" s="20">
        <v>3.418039468999986</v>
      </c>
      <c r="O55" s="20">
        <v>4.833392586999999</v>
      </c>
      <c r="P55" s="20">
        <v>10.987955506000006</v>
      </c>
      <c r="Q55" s="20">
        <v>-1.346956591999998</v>
      </c>
      <c r="R55" s="20">
        <v>9.558254549000011</v>
      </c>
      <c r="S55" s="20">
        <v>12.422962228999978</v>
      </c>
      <c r="T55" s="20">
        <v>20.81804488900002</v>
      </c>
      <c r="U55" s="20">
        <v>11.666951738999984</v>
      </c>
      <c r="V55" s="20">
        <v>13.057876843000017</v>
      </c>
      <c r="W55" s="20">
        <v>39.473726166000006</v>
      </c>
      <c r="X55" s="20">
        <v>-16.826530632000043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U35"/>
  <sheetViews>
    <sheetView showGridLines="0" workbookViewId="0" topLeftCell="A14">
      <selection activeCell="F33" sqref="F33"/>
    </sheetView>
  </sheetViews>
  <sheetFormatPr defaultColWidth="8.8515625" defaultRowHeight="15"/>
  <cols>
    <col min="1" max="1" width="1.57421875" style="3" customWidth="1"/>
    <col min="2" max="2" width="14.421875" style="3" customWidth="1"/>
    <col min="3" max="23" width="9.140625" style="3" customWidth="1"/>
    <col min="24" max="24" width="9.00390625" style="3" customWidth="1"/>
    <col min="25" max="49" width="4.57421875" style="3" customWidth="1"/>
    <col min="50" max="16384" width="8.8515625" style="3" customWidth="1"/>
  </cols>
  <sheetData>
    <row r="1" ht="23">
      <c r="B1" s="2" t="s">
        <v>79</v>
      </c>
    </row>
    <row r="2" ht="20">
      <c r="B2" s="1" t="s">
        <v>54</v>
      </c>
    </row>
    <row r="5" ht="15">
      <c r="M5" s="4"/>
    </row>
    <row r="26" ht="12.75"/>
    <row r="27" ht="12.75">
      <c r="B27" s="9" t="s">
        <v>77</v>
      </c>
    </row>
    <row r="28" ht="12.75" customHeight="1">
      <c r="B28" s="9"/>
    </row>
    <row r="29" ht="12.75"/>
    <row r="31" ht="13">
      <c r="B31" s="8"/>
    </row>
    <row r="32" spans="2:47" ht="13">
      <c r="B32" s="10"/>
      <c r="C32" s="11" t="s">
        <v>3</v>
      </c>
      <c r="D32" s="21">
        <v>2003</v>
      </c>
      <c r="E32" s="21">
        <v>2004</v>
      </c>
      <c r="F32" s="21">
        <v>2005</v>
      </c>
      <c r="G32" s="21">
        <v>2006</v>
      </c>
      <c r="H32" s="21">
        <v>2007</v>
      </c>
      <c r="I32" s="21">
        <v>2008</v>
      </c>
      <c r="J32" s="21">
        <v>2009</v>
      </c>
      <c r="K32" s="21">
        <v>2010</v>
      </c>
      <c r="L32" s="21">
        <v>2011</v>
      </c>
      <c r="M32" s="21">
        <v>2012</v>
      </c>
      <c r="N32" s="21">
        <v>2013</v>
      </c>
      <c r="O32" s="21">
        <v>2014</v>
      </c>
      <c r="P32" s="21">
        <v>2015</v>
      </c>
      <c r="Q32" s="21">
        <v>2016</v>
      </c>
      <c r="R32" s="21">
        <v>2017</v>
      </c>
      <c r="S32" s="21">
        <v>2018</v>
      </c>
      <c r="T32" s="21">
        <v>2019</v>
      </c>
      <c r="U32" s="21">
        <v>2020</v>
      </c>
      <c r="V32" s="21">
        <v>2021</v>
      </c>
      <c r="W32" s="21">
        <v>2022</v>
      </c>
      <c r="X32" s="21">
        <v>2023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2:47" ht="13">
      <c r="B33" s="12" t="s">
        <v>13</v>
      </c>
      <c r="C33" s="23">
        <v>3.428395428631862</v>
      </c>
      <c r="D33" s="24">
        <v>3.3994303733614153</v>
      </c>
      <c r="E33" s="24">
        <v>3.501830288600985</v>
      </c>
      <c r="F33" s="24">
        <v>3.17666862310607</v>
      </c>
      <c r="G33" s="24">
        <v>3.0691714432307062</v>
      </c>
      <c r="H33" s="24">
        <v>2.974531199661936</v>
      </c>
      <c r="I33" s="24">
        <v>2.8585185393579398</v>
      </c>
      <c r="J33" s="24">
        <v>4.15526950483522</v>
      </c>
      <c r="K33" s="24">
        <v>3.685410076765404</v>
      </c>
      <c r="L33" s="24">
        <v>3.545522452841844</v>
      </c>
      <c r="M33" s="24">
        <v>3.707902854281849</v>
      </c>
      <c r="N33" s="24">
        <v>3.900282601637067</v>
      </c>
      <c r="O33" s="24">
        <v>4.229846352774917</v>
      </c>
      <c r="P33" s="24">
        <v>4.695453911426018</v>
      </c>
      <c r="Q33" s="24">
        <v>5.017309240051423</v>
      </c>
      <c r="R33" s="24">
        <v>4.841448973842309</v>
      </c>
      <c r="S33" s="24">
        <v>4.390646780704622</v>
      </c>
      <c r="T33" s="24">
        <v>4.776300972397516</v>
      </c>
      <c r="U33" s="24">
        <v>5.416033879017017</v>
      </c>
      <c r="V33" s="24">
        <v>4.703002435477634</v>
      </c>
      <c r="W33" s="24">
        <v>3.732784382194411</v>
      </c>
      <c r="X33" s="24">
        <v>4.724802776942411</v>
      </c>
      <c r="Y33" s="26"/>
      <c r="Z33" s="25"/>
      <c r="AA33" s="25"/>
      <c r="AB33" s="26"/>
      <c r="AC33" s="25"/>
      <c r="AD33" s="25"/>
      <c r="AE33" s="26"/>
      <c r="AF33" s="25"/>
      <c r="AG33" s="25"/>
      <c r="AH33" s="26"/>
      <c r="AI33" s="25"/>
      <c r="AJ33" s="25"/>
      <c r="AK33" s="26"/>
      <c r="AL33" s="25"/>
      <c r="AM33" s="25"/>
      <c r="AN33" s="26"/>
      <c r="AO33" s="25"/>
      <c r="AP33" s="25"/>
      <c r="AQ33" s="26"/>
      <c r="AR33" s="25"/>
      <c r="AS33" s="25"/>
      <c r="AT33" s="26"/>
      <c r="AU33" s="25"/>
    </row>
    <row r="34" spans="2:47" ht="13">
      <c r="B34" s="14" t="s">
        <v>12</v>
      </c>
      <c r="C34" s="24">
        <v>5.009127712025762</v>
      </c>
      <c r="D34" s="24">
        <v>5.104400560139222</v>
      </c>
      <c r="E34" s="24">
        <v>5.078681548072442</v>
      </c>
      <c r="F34" s="24">
        <v>5.19978669754146</v>
      </c>
      <c r="G34" s="24">
        <v>5.274379349799229</v>
      </c>
      <c r="H34" s="24">
        <v>5.347218634992366</v>
      </c>
      <c r="I34" s="24">
        <v>5.120285623867834</v>
      </c>
      <c r="J34" s="24">
        <v>6.739482226290113</v>
      </c>
      <c r="K34" s="24">
        <v>6.428697054685065</v>
      </c>
      <c r="L34" s="24">
        <v>6.265908453174436</v>
      </c>
      <c r="M34" s="24">
        <v>6.3618896931483455</v>
      </c>
      <c r="N34" s="24">
        <v>6.547652437573495</v>
      </c>
      <c r="O34" s="24">
        <v>7.042425323561568</v>
      </c>
      <c r="P34" s="24">
        <v>7.789720083630749</v>
      </c>
      <c r="Q34" s="24">
        <v>7.918586282539879</v>
      </c>
      <c r="R34" s="24">
        <v>8.162486637599281</v>
      </c>
      <c r="S34" s="24">
        <v>8.418524936786552</v>
      </c>
      <c r="T34" s="24">
        <v>9.518101105707691</v>
      </c>
      <c r="U34" s="24">
        <v>11.117471923078037</v>
      </c>
      <c r="V34" s="24">
        <v>10.76924811205632</v>
      </c>
      <c r="W34" s="24">
        <v>11.153057480088334</v>
      </c>
      <c r="X34" s="24">
        <v>10.818696044852322</v>
      </c>
      <c r="Y34" s="25"/>
      <c r="Z34" s="26"/>
      <c r="AA34" s="25"/>
      <c r="AB34" s="25"/>
      <c r="AC34" s="26"/>
      <c r="AD34" s="25"/>
      <c r="AE34" s="25"/>
      <c r="AF34" s="26"/>
      <c r="AG34" s="25"/>
      <c r="AH34" s="25"/>
      <c r="AI34" s="26"/>
      <c r="AJ34" s="25"/>
      <c r="AK34" s="25"/>
      <c r="AL34" s="26"/>
      <c r="AM34" s="25"/>
      <c r="AN34" s="25"/>
      <c r="AO34" s="26"/>
      <c r="AP34" s="25"/>
      <c r="AQ34" s="25"/>
      <c r="AR34" s="26"/>
      <c r="AS34" s="25"/>
      <c r="AT34" s="25"/>
      <c r="AU34" s="26"/>
    </row>
    <row r="35" spans="2:24" ht="13">
      <c r="B35" s="16" t="s">
        <v>51</v>
      </c>
      <c r="C35" s="20">
        <v>4.2426262576292615</v>
      </c>
      <c r="D35" s="20">
        <v>4.265225796292149</v>
      </c>
      <c r="E35" s="20">
        <v>4.304423681505933</v>
      </c>
      <c r="F35" s="20">
        <v>4.176249330358827</v>
      </c>
      <c r="G35" s="20">
        <v>4.139580965106035</v>
      </c>
      <c r="H35" s="20">
        <v>4.13264530853886</v>
      </c>
      <c r="I35" s="20">
        <v>3.9385538851818986</v>
      </c>
      <c r="J35" s="20">
        <v>5.442375735301301</v>
      </c>
      <c r="K35" s="20">
        <v>5.040322440431592</v>
      </c>
      <c r="L35" s="20">
        <v>4.888492645740927</v>
      </c>
      <c r="M35" s="20">
        <v>5.061021450006945</v>
      </c>
      <c r="N35" s="20">
        <v>5.281934115993791</v>
      </c>
      <c r="O35" s="20">
        <v>5.70656989445214</v>
      </c>
      <c r="P35" s="20">
        <v>6.342768729676421</v>
      </c>
      <c r="Q35" s="20">
        <v>6.578500450094723</v>
      </c>
      <c r="R35" s="20">
        <v>6.599919595761927</v>
      </c>
      <c r="S35" s="20">
        <v>6.479469030259661</v>
      </c>
      <c r="T35" s="20">
        <v>7.258455840134347</v>
      </c>
      <c r="U35" s="20">
        <v>8.43612414962606</v>
      </c>
      <c r="V35" s="20">
        <v>7.77612461797591</v>
      </c>
      <c r="W35" s="20">
        <v>7.152752627127961</v>
      </c>
      <c r="X35" s="20">
        <v>7.794521279206701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47"/>
  <sheetViews>
    <sheetView showGridLines="0" workbookViewId="0" topLeftCell="A1">
      <selection activeCell="F33" sqref="F33"/>
    </sheetView>
  </sheetViews>
  <sheetFormatPr defaultColWidth="8.8515625" defaultRowHeight="15"/>
  <cols>
    <col min="1" max="1" width="1.57421875" style="3" customWidth="1"/>
    <col min="2" max="8" width="15.57421875" style="3" customWidth="1"/>
    <col min="9" max="9" width="8.8515625" style="3" customWidth="1"/>
    <col min="10" max="10" width="9.140625" style="3" customWidth="1"/>
    <col min="11" max="11" width="11.140625" style="3" customWidth="1"/>
    <col min="12" max="16384" width="8.8515625" style="3" customWidth="1"/>
  </cols>
  <sheetData>
    <row r="1" ht="23.25">
      <c r="B1" s="2" t="s">
        <v>80</v>
      </c>
    </row>
    <row r="2" ht="20.25">
      <c r="B2" s="1" t="s">
        <v>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B26" s="9" t="s">
        <v>77</v>
      </c>
    </row>
    <row r="27" ht="12.75"/>
    <row r="28" ht="12.75"/>
    <row r="29" ht="17.4" customHeight="1"/>
    <row r="40" spans="2:8" ht="15">
      <c r="B40" s="3" t="s">
        <v>5</v>
      </c>
      <c r="C40" s="3" t="s">
        <v>42</v>
      </c>
      <c r="D40" s="3" t="s">
        <v>43</v>
      </c>
      <c r="F40" s="3" t="s">
        <v>5</v>
      </c>
      <c r="G40" s="3" t="s">
        <v>42</v>
      </c>
      <c r="H40" s="3" t="s">
        <v>43</v>
      </c>
    </row>
    <row r="41" spans="2:8" ht="15">
      <c r="B41" s="3" t="s">
        <v>6</v>
      </c>
      <c r="C41" s="5">
        <v>46.956424459</v>
      </c>
      <c r="D41" s="5">
        <v>39.456079047088295</v>
      </c>
      <c r="E41" s="5"/>
      <c r="F41" s="5" t="s">
        <v>6</v>
      </c>
      <c r="G41" s="5">
        <v>91.703610572</v>
      </c>
      <c r="H41" s="5">
        <v>33.152969899672755</v>
      </c>
    </row>
    <row r="42" spans="2:8" ht="15">
      <c r="B42" s="3" t="s">
        <v>7</v>
      </c>
      <c r="C42" s="5">
        <v>38.433595094</v>
      </c>
      <c r="D42" s="5">
        <v>32.294600442091316</v>
      </c>
      <c r="E42" s="5"/>
      <c r="F42" s="5" t="s">
        <v>7</v>
      </c>
      <c r="G42" s="5">
        <v>42.776110105</v>
      </c>
      <c r="H42" s="5">
        <v>15.464550216621022</v>
      </c>
    </row>
    <row r="43" spans="2:8" ht="15">
      <c r="B43" s="3" t="s">
        <v>40</v>
      </c>
      <c r="C43" s="5">
        <v>8.199930811</v>
      </c>
      <c r="D43" s="5">
        <v>6.890156607685648</v>
      </c>
      <c r="E43" s="5"/>
      <c r="F43" s="5" t="s">
        <v>8</v>
      </c>
      <c r="G43" s="5">
        <v>21.223921903</v>
      </c>
      <c r="H43" s="5">
        <v>7.672937189869017</v>
      </c>
    </row>
    <row r="44" spans="2:8" ht="15">
      <c r="B44" s="3" t="s">
        <v>41</v>
      </c>
      <c r="C44" s="5">
        <v>5.198118727</v>
      </c>
      <c r="D44" s="5">
        <v>4.367823695088683</v>
      </c>
      <c r="E44" s="5"/>
      <c r="F44" s="5" t="s">
        <v>40</v>
      </c>
      <c r="G44" s="5">
        <v>17.215934084</v>
      </c>
      <c r="H44" s="5">
        <v>6.223957169423305</v>
      </c>
    </row>
    <row r="45" spans="2:8" ht="15">
      <c r="B45" s="3" t="s">
        <v>8</v>
      </c>
      <c r="C45" s="5">
        <v>4.389673936</v>
      </c>
      <c r="D45" s="5">
        <v>3.688511717091837</v>
      </c>
      <c r="E45" s="5"/>
      <c r="F45" s="5" t="s">
        <v>9</v>
      </c>
      <c r="G45" s="5">
        <v>9.707216929</v>
      </c>
      <c r="H45" s="5">
        <v>3.509382767476262</v>
      </c>
    </row>
    <row r="46" spans="2:8" ht="15">
      <c r="B46" s="3" t="s">
        <v>11</v>
      </c>
      <c r="C46" s="5">
        <v>4.167607861</v>
      </c>
      <c r="D46" s="5">
        <v>3.50191623607247</v>
      </c>
      <c r="E46" s="5"/>
      <c r="F46" s="5" t="s">
        <v>10</v>
      </c>
      <c r="G46" s="5">
        <v>8.832960983</v>
      </c>
      <c r="H46" s="5">
        <v>3.193319082725362</v>
      </c>
    </row>
    <row r="47" spans="2:8" ht="15">
      <c r="B47" s="3" t="s">
        <v>4</v>
      </c>
      <c r="C47" s="5">
        <v>11.664002279000016</v>
      </c>
      <c r="D47" s="5">
        <v>9.800912254881759</v>
      </c>
      <c r="E47" s="5"/>
      <c r="F47" s="5" t="s">
        <v>4</v>
      </c>
      <c r="G47" s="5">
        <v>85.14777364700001</v>
      </c>
      <c r="H47" s="5">
        <v>30.782883674212293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X43"/>
  <sheetViews>
    <sheetView showGridLines="0" workbookViewId="0" topLeftCell="A15">
      <selection activeCell="B33" sqref="B33:X36"/>
    </sheetView>
  </sheetViews>
  <sheetFormatPr defaultColWidth="9.140625" defaultRowHeight="15" customHeight="1"/>
  <cols>
    <col min="1" max="1" width="1.57421875" style="3" customWidth="1"/>
    <col min="2" max="2" width="12.57421875" style="3" customWidth="1"/>
    <col min="3" max="11" width="9.140625" style="3" customWidth="1"/>
    <col min="12" max="12" width="9.00390625" style="3" customWidth="1"/>
    <col min="13" max="26" width="9.140625" style="3" customWidth="1"/>
    <col min="27" max="27" width="9.421875" style="3" bestFit="1" customWidth="1"/>
    <col min="28" max="16384" width="9.140625" style="3" customWidth="1"/>
  </cols>
  <sheetData>
    <row r="1" spans="2:13" ht="23">
      <c r="B1" s="2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>
      <c r="B2" s="1" t="s">
        <v>53</v>
      </c>
    </row>
    <row r="26" ht="15">
      <c r="B26" s="9"/>
    </row>
    <row r="27" ht="15">
      <c r="B27" s="9" t="s">
        <v>77</v>
      </c>
    </row>
    <row r="29" ht="15">
      <c r="B29" s="9"/>
    </row>
    <row r="33" spans="2:24" ht="15">
      <c r="B33" s="10"/>
      <c r="C33" s="11">
        <v>2002</v>
      </c>
      <c r="D33" s="11">
        <v>2003</v>
      </c>
      <c r="E33" s="11">
        <v>2004</v>
      </c>
      <c r="F33" s="11">
        <v>2005</v>
      </c>
      <c r="G33" s="11">
        <v>2006</v>
      </c>
      <c r="H33" s="11">
        <v>2007</v>
      </c>
      <c r="I33" s="11">
        <v>2008</v>
      </c>
      <c r="J33" s="11">
        <v>2009</v>
      </c>
      <c r="K33" s="11">
        <v>2010</v>
      </c>
      <c r="L33" s="11">
        <v>2011</v>
      </c>
      <c r="M33" s="11">
        <v>2012</v>
      </c>
      <c r="N33" s="11">
        <v>2013</v>
      </c>
      <c r="O33" s="11">
        <v>2014</v>
      </c>
      <c r="P33" s="11">
        <v>2015</v>
      </c>
      <c r="Q33" s="11">
        <v>2016</v>
      </c>
      <c r="R33" s="11">
        <v>2017</v>
      </c>
      <c r="S33" s="11">
        <v>2018</v>
      </c>
      <c r="T33" s="11">
        <v>2019</v>
      </c>
      <c r="U33" s="11">
        <v>2020</v>
      </c>
      <c r="V33" s="11">
        <v>2021</v>
      </c>
      <c r="W33" s="11">
        <v>2022</v>
      </c>
      <c r="X33" s="63">
        <v>2023</v>
      </c>
    </row>
    <row r="34" spans="2:24" ht="15">
      <c r="B34" s="12" t="s">
        <v>0</v>
      </c>
      <c r="C34" s="13">
        <v>15.490129279</v>
      </c>
      <c r="D34" s="13">
        <v>15.176792651</v>
      </c>
      <c r="E34" s="13">
        <v>16.531711377</v>
      </c>
      <c r="F34" s="13">
        <v>17.600848185</v>
      </c>
      <c r="G34" s="13">
        <v>19.803711998</v>
      </c>
      <c r="H34" s="13">
        <v>21.491435721</v>
      </c>
      <c r="I34" s="13">
        <v>20.08126208</v>
      </c>
      <c r="J34" s="13">
        <v>22.493622892</v>
      </c>
      <c r="K34" s="13">
        <v>24.431198962</v>
      </c>
      <c r="L34" s="13">
        <v>25.454944548</v>
      </c>
      <c r="M34" s="13">
        <v>27.63841792</v>
      </c>
      <c r="N34" s="13">
        <v>24.916714235</v>
      </c>
      <c r="O34" s="13">
        <v>29.925003884</v>
      </c>
      <c r="P34" s="13">
        <v>38.68649534</v>
      </c>
      <c r="Q34" s="13">
        <v>39.970449266</v>
      </c>
      <c r="R34" s="13">
        <v>41.561570616</v>
      </c>
      <c r="S34" s="13">
        <v>51.772696709</v>
      </c>
      <c r="T34" s="13">
        <v>73.918275645</v>
      </c>
      <c r="U34" s="13">
        <v>64.821517858</v>
      </c>
      <c r="V34" s="13">
        <v>75.684137325</v>
      </c>
      <c r="W34" s="13">
        <v>93.099243228</v>
      </c>
      <c r="X34" s="13">
        <v>91.703610572</v>
      </c>
    </row>
    <row r="35" spans="2:24" ht="15">
      <c r="B35" s="14" t="s">
        <v>1</v>
      </c>
      <c r="C35" s="15">
        <v>11.011445619</v>
      </c>
      <c r="D35" s="15">
        <v>10.638221332</v>
      </c>
      <c r="E35" s="15">
        <v>11.957109748</v>
      </c>
      <c r="F35" s="15">
        <v>11.272048892</v>
      </c>
      <c r="G35" s="15">
        <v>12.538447129</v>
      </c>
      <c r="H35" s="15">
        <v>11.571558377</v>
      </c>
      <c r="I35" s="15">
        <v>11.82885281</v>
      </c>
      <c r="J35" s="15">
        <v>13.547073062</v>
      </c>
      <c r="K35" s="15">
        <v>14.21002755</v>
      </c>
      <c r="L35" s="15">
        <v>16.0587067</v>
      </c>
      <c r="M35" s="15">
        <v>18.998696327</v>
      </c>
      <c r="N35" s="15">
        <v>19.329683825</v>
      </c>
      <c r="O35" s="15">
        <v>21.940704754</v>
      </c>
      <c r="P35" s="15">
        <v>28.454305197</v>
      </c>
      <c r="Q35" s="15">
        <v>29.180305002</v>
      </c>
      <c r="R35" s="15">
        <v>28.710837635</v>
      </c>
      <c r="S35" s="15">
        <v>26.737309337</v>
      </c>
      <c r="T35" s="15">
        <v>26.090351373</v>
      </c>
      <c r="U35" s="15">
        <v>29.181225907</v>
      </c>
      <c r="V35" s="15">
        <v>30.114844066</v>
      </c>
      <c r="W35" s="15">
        <v>39.35341535</v>
      </c>
      <c r="X35" s="15">
        <v>46.956424459</v>
      </c>
    </row>
    <row r="36" spans="2:24" ht="15">
      <c r="B36" s="16" t="s">
        <v>2</v>
      </c>
      <c r="C36" s="17">
        <v>4.47868366</v>
      </c>
      <c r="D36" s="17">
        <v>4.538571318999999</v>
      </c>
      <c r="E36" s="17">
        <v>4.574601629</v>
      </c>
      <c r="F36" s="17">
        <v>6.328799292999999</v>
      </c>
      <c r="G36" s="17">
        <v>7.265264869000001</v>
      </c>
      <c r="H36" s="17">
        <v>9.919877343999998</v>
      </c>
      <c r="I36" s="17">
        <v>8.252409269999998</v>
      </c>
      <c r="J36" s="17">
        <v>8.94654983</v>
      </c>
      <c r="K36" s="17">
        <v>10.221171412</v>
      </c>
      <c r="L36" s="17">
        <v>9.396237848000002</v>
      </c>
      <c r="M36" s="17">
        <v>8.639721592999997</v>
      </c>
      <c r="N36" s="17">
        <v>5.587030410000001</v>
      </c>
      <c r="O36" s="17">
        <v>7.98429913</v>
      </c>
      <c r="P36" s="17">
        <v>10.232190143</v>
      </c>
      <c r="Q36" s="17">
        <v>10.790144264000002</v>
      </c>
      <c r="R36" s="17">
        <v>12.850732980999997</v>
      </c>
      <c r="S36" s="17">
        <v>25.035387372000002</v>
      </c>
      <c r="T36" s="17">
        <v>47.82792427199999</v>
      </c>
      <c r="U36" s="17">
        <v>35.64029195100001</v>
      </c>
      <c r="V36" s="17">
        <v>45.56929325899999</v>
      </c>
      <c r="W36" s="17">
        <v>53.74582787800001</v>
      </c>
      <c r="X36" s="17">
        <v>44.747186113000005</v>
      </c>
    </row>
    <row r="37" ht="15">
      <c r="B37" s="28"/>
    </row>
    <row r="38" spans="3:10" ht="15">
      <c r="C38" s="27"/>
      <c r="D38" s="27"/>
      <c r="E38" s="27"/>
      <c r="F38" s="27"/>
      <c r="I38" s="7"/>
      <c r="J38" s="7"/>
    </row>
    <row r="39" spans="3:10" ht="15">
      <c r="C39" s="27"/>
      <c r="D39" s="27"/>
      <c r="E39" s="27"/>
      <c r="F39" s="27"/>
      <c r="I39" s="7"/>
      <c r="J39" s="7"/>
    </row>
    <row r="40" spans="3:10" ht="15">
      <c r="C40" s="27"/>
      <c r="D40" s="27"/>
      <c r="E40" s="27"/>
      <c r="F40" s="27"/>
      <c r="I40" s="7"/>
      <c r="J40" s="7"/>
    </row>
    <row r="41" spans="3:10" ht="15">
      <c r="C41" s="27"/>
      <c r="D41" s="27"/>
      <c r="E41" s="27"/>
      <c r="F41" s="27"/>
      <c r="I41" s="7"/>
      <c r="J41" s="7"/>
    </row>
    <row r="42" spans="3:10" ht="15">
      <c r="C42" s="27"/>
      <c r="D42" s="27"/>
      <c r="E42" s="27"/>
      <c r="F42" s="27"/>
      <c r="I42" s="7"/>
      <c r="J42" s="7"/>
    </row>
    <row r="43" spans="3:10" ht="15">
      <c r="C43" s="27"/>
      <c r="D43" s="27"/>
      <c r="E43" s="27"/>
      <c r="F43" s="27"/>
      <c r="I43" s="7"/>
      <c r="J43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43"/>
  <sheetViews>
    <sheetView showGridLines="0" workbookViewId="0" topLeftCell="A1">
      <selection activeCell="B33" sqref="B33:X36"/>
    </sheetView>
  </sheetViews>
  <sheetFormatPr defaultColWidth="9.140625" defaultRowHeight="15" customHeight="1"/>
  <cols>
    <col min="1" max="1" width="1.57421875" style="3" customWidth="1"/>
    <col min="2" max="2" width="12.57421875" style="3" customWidth="1"/>
    <col min="3" max="13" width="9.140625" style="3" customWidth="1"/>
    <col min="14" max="16384" width="9.140625" style="3" customWidth="1"/>
  </cols>
  <sheetData>
    <row r="1" spans="2:13" ht="23">
      <c r="B1" s="2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20">
      <c r="B2" s="1" t="s">
        <v>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26" ht="15">
      <c r="B26" s="9" t="s">
        <v>77</v>
      </c>
    </row>
    <row r="27" ht="15">
      <c r="B27" s="9" t="s">
        <v>77</v>
      </c>
    </row>
    <row r="29" ht="15">
      <c r="B29" s="9"/>
    </row>
    <row r="33" spans="2:24" ht="15">
      <c r="B33" s="10"/>
      <c r="C33" s="64">
        <v>2002</v>
      </c>
      <c r="D33" s="64">
        <v>2003</v>
      </c>
      <c r="E33" s="64">
        <v>2004</v>
      </c>
      <c r="F33" s="64">
        <v>2005</v>
      </c>
      <c r="G33" s="64">
        <v>2006</v>
      </c>
      <c r="H33" s="64">
        <v>2007</v>
      </c>
      <c r="I33" s="64">
        <v>2008</v>
      </c>
      <c r="J33" s="64">
        <v>2009</v>
      </c>
      <c r="K33" s="64">
        <v>2010</v>
      </c>
      <c r="L33" s="64">
        <v>2011</v>
      </c>
      <c r="M33" s="64">
        <v>2012</v>
      </c>
      <c r="N33" s="64">
        <v>2013</v>
      </c>
      <c r="O33" s="64">
        <v>2014</v>
      </c>
      <c r="P33" s="64">
        <v>2015</v>
      </c>
      <c r="Q33" s="64">
        <v>2016</v>
      </c>
      <c r="R33" s="64">
        <v>2017</v>
      </c>
      <c r="S33" s="64">
        <v>2018</v>
      </c>
      <c r="T33" s="64">
        <v>2019</v>
      </c>
      <c r="U33" s="64">
        <v>2020</v>
      </c>
      <c r="V33" s="64">
        <v>2021</v>
      </c>
      <c r="W33" s="64">
        <v>2022</v>
      </c>
      <c r="X33" s="64">
        <v>2023</v>
      </c>
    </row>
    <row r="34" spans="2:24" ht="15">
      <c r="B34" s="12" t="s">
        <v>0</v>
      </c>
      <c r="C34" s="13">
        <f>'[1]Data4_5'!C10/1000000000</f>
        <v>5.744097285</v>
      </c>
      <c r="D34" s="13">
        <f>'[1]Data4_5'!D10/1000000000</f>
        <v>5.530863322</v>
      </c>
      <c r="E34" s="13">
        <f>'[1]Data4_5'!E10/1000000000</f>
        <v>6.266798668</v>
      </c>
      <c r="F34" s="13">
        <f>'[1]Data4_5'!F10/1000000000</f>
        <v>7.303742933</v>
      </c>
      <c r="G34" s="13">
        <f>'[1]Data4_5'!G10/1000000000</f>
        <v>8.65354016</v>
      </c>
      <c r="H34" s="13">
        <f>'[1]Data4_5'!H10/1000000000</f>
        <v>9.347935182</v>
      </c>
      <c r="I34" s="13">
        <f>'[1]Data4_5'!I10/1000000000</f>
        <v>7.839750175</v>
      </c>
      <c r="J34" s="13">
        <f>'[1]Data4_5'!J10/1000000000</f>
        <v>8.047583415</v>
      </c>
      <c r="K34" s="13">
        <f>'[1]Data4_5'!K10/1000000000</f>
        <v>9.125904644</v>
      </c>
      <c r="L34" s="13">
        <f>'[1]Data4_5'!L10/1000000000</f>
        <v>10.940857518</v>
      </c>
      <c r="M34" s="13">
        <f>'[1]Data4_5'!M10/1000000000</f>
        <v>11.173080161</v>
      </c>
      <c r="N34" s="13">
        <f>'[1]Data4_5'!N10/1000000000</f>
        <v>11.637917088</v>
      </c>
      <c r="O34" s="13">
        <f>'[1]Data4_5'!O10/1000000000</f>
        <v>12.550848042</v>
      </c>
      <c r="P34" s="13">
        <f>'[1]Data4_5'!P10/1000000000</f>
        <v>13.648354588</v>
      </c>
      <c r="Q34" s="13">
        <f>'[1]Data4_5'!Q10/1000000000</f>
        <v>15.742375678</v>
      </c>
      <c r="R34" s="13">
        <f>'[1]Data4_5'!R10/1000000000</f>
        <v>19.685490722</v>
      </c>
      <c r="S34" s="13">
        <f>'[1]Data4_5'!S10/1000000000</f>
        <v>19.580893998</v>
      </c>
      <c r="T34" s="13">
        <f>'[1]Data4_5'!T10/1000000000</f>
        <v>26.769436025</v>
      </c>
      <c r="U34" s="13">
        <f>'[1]Data4_5'!U10/1000000000</f>
        <v>22.247547711</v>
      </c>
      <c r="V34" s="13">
        <f>'[1]Data4_5'!V10/1000000000</f>
        <v>27.857065455</v>
      </c>
      <c r="W34" s="13">
        <f>'[1]Data4_5'!W10/1000000000</f>
        <v>37.034978004</v>
      </c>
      <c r="X34" s="13">
        <f>'[1]Data4_5'!X10/1000000000</f>
        <v>42.776110105</v>
      </c>
    </row>
    <row r="35" spans="2:24" ht="15">
      <c r="B35" s="14" t="s">
        <v>1</v>
      </c>
      <c r="C35" s="15">
        <f>'[1]Data4_5'!C11/1000000000</f>
        <v>8.772148675</v>
      </c>
      <c r="D35" s="15">
        <f>'[1]Data4_5'!D11/1000000000</f>
        <v>8.130104637</v>
      </c>
      <c r="E35" s="15">
        <f>'[1]Data4_5'!E11/1000000000</f>
        <v>9.771401798</v>
      </c>
      <c r="F35" s="15">
        <f>'[1]Data4_5'!F11/1000000000</f>
        <v>10.678467275</v>
      </c>
      <c r="G35" s="15">
        <f>'[1]Data4_5'!G11/1000000000</f>
        <v>12.442544287</v>
      </c>
      <c r="H35" s="15">
        <f>'[1]Data4_5'!H11/1000000000</f>
        <v>13.825953739</v>
      </c>
      <c r="I35" s="15">
        <f>'[1]Data4_5'!I11/1000000000</f>
        <v>14.195505313</v>
      </c>
      <c r="J35" s="15">
        <f>'[1]Data4_5'!J11/1000000000</f>
        <v>15.836530494</v>
      </c>
      <c r="K35" s="15">
        <f>'[1]Data4_5'!K11/1000000000</f>
        <v>16.221049739</v>
      </c>
      <c r="L35" s="15">
        <f>'[1]Data4_5'!L11/1000000000</f>
        <v>17.868113794</v>
      </c>
      <c r="M35" s="15">
        <f>'[1]Data4_5'!M11/1000000000</f>
        <v>18.899721317</v>
      </c>
      <c r="N35" s="15">
        <f>'[1]Data4_5'!N11/1000000000</f>
        <v>19.04855179</v>
      </c>
      <c r="O35" s="15">
        <f>'[1]Data4_5'!O11/1000000000</f>
        <v>19.569815754</v>
      </c>
      <c r="P35" s="15">
        <f>'[1]Data4_5'!P11/1000000000</f>
        <v>19.563079604</v>
      </c>
      <c r="Q35" s="15">
        <f>'[1]Data4_5'!Q11/1000000000</f>
        <v>22.053716313</v>
      </c>
      <c r="R35" s="15">
        <f>'[1]Data4_5'!R11/1000000000</f>
        <v>23.276504013</v>
      </c>
      <c r="S35" s="15">
        <f>'[1]Data4_5'!S11/1000000000</f>
        <v>24.888161039</v>
      </c>
      <c r="T35" s="15">
        <f>'[1]Data4_5'!T11/1000000000</f>
        <v>32.18159948</v>
      </c>
      <c r="U35" s="15">
        <f>'[1]Data4_5'!U11/1000000000</f>
        <v>29.793522004</v>
      </c>
      <c r="V35" s="15">
        <f>'[1]Data4_5'!V11/1000000000</f>
        <v>36.386525546</v>
      </c>
      <c r="W35" s="15">
        <f>'[1]Data4_5'!W11/1000000000</f>
        <v>37.863365832</v>
      </c>
      <c r="X35" s="15">
        <f>'[1]Data4_5'!X11/1000000000</f>
        <v>38.433595094</v>
      </c>
    </row>
    <row r="36" spans="2:24" ht="15">
      <c r="B36" s="16" t="s">
        <v>2</v>
      </c>
      <c r="C36" s="17">
        <f>C34-C35</f>
        <v>-3.028051390000001</v>
      </c>
      <c r="D36" s="17">
        <f aca="true" t="shared" si="0" ref="D36:X36">D34-D35</f>
        <v>-2.5992413150000004</v>
      </c>
      <c r="E36" s="17">
        <f t="shared" si="0"/>
        <v>-3.5046031299999996</v>
      </c>
      <c r="F36" s="17">
        <f t="shared" si="0"/>
        <v>-3.3747243419999995</v>
      </c>
      <c r="G36" s="17">
        <f t="shared" si="0"/>
        <v>-3.789004127</v>
      </c>
      <c r="H36" s="17">
        <f t="shared" si="0"/>
        <v>-4.478018556999999</v>
      </c>
      <c r="I36" s="17">
        <f t="shared" si="0"/>
        <v>-6.355755138</v>
      </c>
      <c r="J36" s="17">
        <f t="shared" si="0"/>
        <v>-7.788947079</v>
      </c>
      <c r="K36" s="17">
        <f t="shared" si="0"/>
        <v>-7.095145095000001</v>
      </c>
      <c r="L36" s="17">
        <f t="shared" si="0"/>
        <v>-6.927256276</v>
      </c>
      <c r="M36" s="17">
        <f t="shared" si="0"/>
        <v>-7.726641156000001</v>
      </c>
      <c r="N36" s="17">
        <f t="shared" si="0"/>
        <v>-7.410634702000001</v>
      </c>
      <c r="O36" s="17">
        <f t="shared" si="0"/>
        <v>-7.018967712</v>
      </c>
      <c r="P36" s="17">
        <f t="shared" si="0"/>
        <v>-5.9147250159999984</v>
      </c>
      <c r="Q36" s="17">
        <f t="shared" si="0"/>
        <v>-6.311340634999999</v>
      </c>
      <c r="R36" s="17">
        <f t="shared" si="0"/>
        <v>-3.5910132909999994</v>
      </c>
      <c r="S36" s="17">
        <f t="shared" si="0"/>
        <v>-5.307267040999999</v>
      </c>
      <c r="T36" s="17">
        <f t="shared" si="0"/>
        <v>-5.412163455000002</v>
      </c>
      <c r="U36" s="17">
        <f t="shared" si="0"/>
        <v>-7.545974293</v>
      </c>
      <c r="V36" s="17">
        <f t="shared" si="0"/>
        <v>-8.529460091</v>
      </c>
      <c r="W36" s="17">
        <f t="shared" si="0"/>
        <v>-0.8283878279999968</v>
      </c>
      <c r="X36" s="17">
        <f t="shared" si="0"/>
        <v>4.342515011000003</v>
      </c>
    </row>
    <row r="37" ht="15">
      <c r="B37" s="28"/>
    </row>
    <row r="38" spans="3:10" ht="15">
      <c r="C38" s="27"/>
      <c r="D38" s="27"/>
      <c r="E38" s="27"/>
      <c r="F38" s="27"/>
      <c r="I38" s="7"/>
      <c r="J38" s="7"/>
    </row>
    <row r="39" spans="3:10" ht="15">
      <c r="C39" s="27"/>
      <c r="D39" s="27"/>
      <c r="E39" s="27"/>
      <c r="F39" s="27"/>
      <c r="I39" s="7"/>
      <c r="J39" s="7"/>
    </row>
    <row r="40" spans="3:10" ht="15">
      <c r="C40" s="27"/>
      <c r="D40" s="27"/>
      <c r="E40" s="27"/>
      <c r="F40" s="27"/>
      <c r="I40" s="7"/>
      <c r="J40" s="7"/>
    </row>
    <row r="41" spans="3:10" ht="15">
      <c r="C41" s="27"/>
      <c r="D41" s="27"/>
      <c r="E41" s="27"/>
      <c r="F41" s="27"/>
      <c r="I41" s="7"/>
      <c r="J41" s="7"/>
    </row>
    <row r="42" spans="3:10" ht="15">
      <c r="C42" s="27"/>
      <c r="D42" s="27"/>
      <c r="E42" s="27"/>
      <c r="F42" s="27"/>
      <c r="I42" s="7"/>
      <c r="J42" s="7"/>
    </row>
    <row r="43" spans="3:10" ht="15">
      <c r="C43" s="27"/>
      <c r="D43" s="27"/>
      <c r="E43" s="27"/>
      <c r="F43" s="27"/>
      <c r="I43" s="7"/>
      <c r="J43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6"/>
  <sheetViews>
    <sheetView showGridLines="0" zoomScale="115" zoomScaleNormal="115" workbookViewId="0" topLeftCell="A1">
      <selection activeCell="F33" sqref="F33"/>
    </sheetView>
  </sheetViews>
  <sheetFormatPr defaultColWidth="8.8515625" defaultRowHeight="15"/>
  <cols>
    <col min="1" max="15" width="8.8515625" style="3" customWidth="1"/>
    <col min="16" max="16" width="5.57421875" style="3" customWidth="1"/>
    <col min="17" max="18" width="8.8515625" style="3" customWidth="1"/>
    <col min="19" max="20" width="9.57421875" style="5" bestFit="1" customWidth="1"/>
    <col min="21" max="16384" width="8.8515625" style="3" customWidth="1"/>
  </cols>
  <sheetData>
    <row r="1" spans="1:18" ht="23.25">
      <c r="A1" s="2" t="s">
        <v>84</v>
      </c>
      <c r="R1" s="29"/>
    </row>
    <row r="2" spans="1:18" ht="20.25">
      <c r="A2" s="1" t="s">
        <v>52</v>
      </c>
      <c r="R2" s="30"/>
    </row>
    <row r="3" ht="12.75"/>
    <row r="4" spans="19:20" ht="12.75">
      <c r="S4" s="5" t="s">
        <v>48</v>
      </c>
      <c r="T4" s="5" t="s">
        <v>49</v>
      </c>
    </row>
    <row r="5" spans="18:20" ht="12.75">
      <c r="R5" s="3" t="s">
        <v>47</v>
      </c>
      <c r="S5" s="5">
        <v>68.2796536782594</v>
      </c>
      <c r="T5" s="5">
        <v>31.720346321740607</v>
      </c>
    </row>
    <row r="6" ht="12.75"/>
    <row r="7" spans="18:20" ht="12.75">
      <c r="R7" s="3" t="s">
        <v>28</v>
      </c>
      <c r="S7" s="5">
        <v>98.90046652112854</v>
      </c>
      <c r="T7" s="5">
        <v>1.0995334788714644</v>
      </c>
    </row>
    <row r="8" spans="18:20" ht="12.75">
      <c r="R8" s="3" t="s">
        <v>27</v>
      </c>
      <c r="S8" s="5">
        <v>95.34567487858274</v>
      </c>
      <c r="T8" s="5">
        <v>4.6543251214172585</v>
      </c>
    </row>
    <row r="9" spans="18:20" ht="12.75">
      <c r="R9" s="3" t="s">
        <v>18</v>
      </c>
      <c r="S9" s="5">
        <v>93.65585033569818</v>
      </c>
      <c r="T9" s="5">
        <v>6.344149664301824</v>
      </c>
    </row>
    <row r="10" spans="18:20" ht="12.75">
      <c r="R10" s="3" t="s">
        <v>37</v>
      </c>
      <c r="S10" s="5">
        <v>91.0190939634099</v>
      </c>
      <c r="T10" s="5">
        <v>8.980906036590099</v>
      </c>
    </row>
    <row r="11" spans="18:20" ht="12.75">
      <c r="R11" s="3" t="s">
        <v>38</v>
      </c>
      <c r="S11" s="5">
        <v>90.75437229792307</v>
      </c>
      <c r="T11" s="5">
        <v>9.24562770207693</v>
      </c>
    </row>
    <row r="12" spans="18:20" ht="12.75">
      <c r="R12" s="3" t="s">
        <v>46</v>
      </c>
      <c r="S12" s="5">
        <v>90.67444956619791</v>
      </c>
      <c r="T12" s="5">
        <v>9.325550433802093</v>
      </c>
    </row>
    <row r="13" spans="18:20" ht="12.75">
      <c r="R13" s="3" t="s">
        <v>33</v>
      </c>
      <c r="S13" s="5">
        <v>89.76127809742015</v>
      </c>
      <c r="T13" s="5">
        <v>10.238721902579854</v>
      </c>
    </row>
    <row r="14" spans="18:20" ht="12.75">
      <c r="R14" s="3" t="s">
        <v>20</v>
      </c>
      <c r="S14" s="5">
        <v>89.10909434091384</v>
      </c>
      <c r="T14" s="5">
        <v>10.890905659086158</v>
      </c>
    </row>
    <row r="15" spans="18:20" ht="12.75">
      <c r="R15" s="3" t="s">
        <v>23</v>
      </c>
      <c r="S15" s="5">
        <v>88.66057150269204</v>
      </c>
      <c r="T15" s="5">
        <v>11.339428497307964</v>
      </c>
    </row>
    <row r="16" spans="18:20" ht="12.75">
      <c r="R16" s="3" t="s">
        <v>26</v>
      </c>
      <c r="S16" s="5">
        <v>88.40964425175675</v>
      </c>
      <c r="T16" s="5">
        <v>11.590355748243255</v>
      </c>
    </row>
    <row r="17" spans="18:20" ht="12.75">
      <c r="R17" s="3" t="s">
        <v>34</v>
      </c>
      <c r="S17" s="5">
        <v>87.93906987268512</v>
      </c>
      <c r="T17" s="5">
        <v>12.060930127314876</v>
      </c>
    </row>
    <row r="18" spans="18:20" ht="12.75">
      <c r="R18" s="3" t="s">
        <v>35</v>
      </c>
      <c r="S18" s="5">
        <v>87.21944840600425</v>
      </c>
      <c r="T18" s="5">
        <v>12.780551593995753</v>
      </c>
    </row>
    <row r="19" spans="18:20" ht="12.75">
      <c r="R19" s="3" t="s">
        <v>15</v>
      </c>
      <c r="S19" s="5">
        <v>86.75483841648317</v>
      </c>
      <c r="T19" s="5">
        <v>13.245161583516833</v>
      </c>
    </row>
    <row r="20" spans="18:20" ht="12.75">
      <c r="R20" s="3" t="s">
        <v>39</v>
      </c>
      <c r="S20" s="5">
        <v>78.00385317056451</v>
      </c>
      <c r="T20" s="5">
        <v>21.99614682943549</v>
      </c>
    </row>
    <row r="21" spans="18:20" ht="12.75">
      <c r="R21" s="3" t="s">
        <v>29</v>
      </c>
      <c r="S21" s="5">
        <v>76.70947993127315</v>
      </c>
      <c r="T21" s="5">
        <v>23.29052006872685</v>
      </c>
    </row>
    <row r="22" spans="18:20" ht="12.75">
      <c r="R22" s="3" t="s">
        <v>25</v>
      </c>
      <c r="S22" s="5">
        <v>75.56507177891464</v>
      </c>
      <c r="T22" s="5">
        <v>24.434928221085357</v>
      </c>
    </row>
    <row r="23" spans="18:20" ht="12.75">
      <c r="R23" s="3" t="s">
        <v>16</v>
      </c>
      <c r="S23" s="5">
        <v>73.46528970920241</v>
      </c>
      <c r="T23" s="5">
        <v>26.53471029079759</v>
      </c>
    </row>
    <row r="24" spans="18:20" ht="12.75">
      <c r="R24" s="3" t="s">
        <v>22</v>
      </c>
      <c r="S24" s="5">
        <v>72.5525180404984</v>
      </c>
      <c r="T24" s="5">
        <v>27.4474819595016</v>
      </c>
    </row>
    <row r="25" spans="18:20" ht="12.75">
      <c r="R25" s="3" t="s">
        <v>24</v>
      </c>
      <c r="S25" s="5">
        <v>71.54463409546375</v>
      </c>
      <c r="T25" s="5">
        <v>28.45536590453625</v>
      </c>
    </row>
    <row r="26" spans="18:20" ht="12.75">
      <c r="R26" s="3" t="s">
        <v>17</v>
      </c>
      <c r="S26" s="5">
        <v>71.44438543597705</v>
      </c>
      <c r="T26" s="5">
        <v>28.555614564022946</v>
      </c>
    </row>
    <row r="27" spans="1:20" ht="12.75">
      <c r="A27" s="9"/>
      <c r="R27" s="3" t="s">
        <v>31</v>
      </c>
      <c r="S27" s="5">
        <v>64.73487214293925</v>
      </c>
      <c r="T27" s="5">
        <v>35.26512785706075</v>
      </c>
    </row>
    <row r="28" spans="18:20" ht="12.75">
      <c r="R28" s="3" t="s">
        <v>21</v>
      </c>
      <c r="S28" s="5">
        <v>63.762785721935835</v>
      </c>
      <c r="T28" s="5">
        <v>36.237214278064165</v>
      </c>
    </row>
    <row r="29" spans="18:20" ht="12.75">
      <c r="R29" s="3" t="s">
        <v>14</v>
      </c>
      <c r="S29" s="5">
        <v>61.727603409927056</v>
      </c>
      <c r="T29" s="5">
        <v>38.272396590072944</v>
      </c>
    </row>
    <row r="30" spans="18:20" ht="12.75">
      <c r="R30" s="3" t="s">
        <v>32</v>
      </c>
      <c r="S30" s="5">
        <v>53.301840404912596</v>
      </c>
      <c r="T30" s="5">
        <v>46.698159595087404</v>
      </c>
    </row>
    <row r="31" spans="18:20" ht="12.75">
      <c r="R31" s="3" t="s">
        <v>19</v>
      </c>
      <c r="S31" s="5">
        <v>44.890756401687085</v>
      </c>
      <c r="T31" s="5">
        <v>55.109243598312915</v>
      </c>
    </row>
    <row r="32" spans="18:20" ht="12.75">
      <c r="R32" s="3" t="s">
        <v>30</v>
      </c>
      <c r="S32" s="5">
        <v>39.287444699908264</v>
      </c>
      <c r="T32" s="5">
        <v>60.712555300091736</v>
      </c>
    </row>
    <row r="33" spans="18:20" ht="12.75">
      <c r="R33" s="3" t="s">
        <v>36</v>
      </c>
      <c r="S33" s="5">
        <v>25.286380939825897</v>
      </c>
      <c r="T33" s="5">
        <v>74.7136190601741</v>
      </c>
    </row>
    <row r="34" ht="14.25" customHeight="1"/>
    <row r="35" ht="12.75"/>
    <row r="36" ht="13">
      <c r="A36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8"/>
  <sheetViews>
    <sheetView showGridLines="0" workbookViewId="0" topLeftCell="A1">
      <selection activeCell="F33" sqref="F33"/>
    </sheetView>
  </sheetViews>
  <sheetFormatPr defaultColWidth="8.8515625" defaultRowHeight="15"/>
  <cols>
    <col min="1" max="15" width="8.8515625" style="3" customWidth="1"/>
    <col min="16" max="16" width="5.57421875" style="3" customWidth="1"/>
    <col min="17" max="18" width="8.8515625" style="3" customWidth="1"/>
    <col min="19" max="20" width="9.57421875" style="5" bestFit="1" customWidth="1"/>
    <col min="21" max="16384" width="8.8515625" style="3" customWidth="1"/>
  </cols>
  <sheetData>
    <row r="1" spans="1:18" ht="23.25">
      <c r="A1" s="2" t="s">
        <v>83</v>
      </c>
      <c r="R1" s="29"/>
    </row>
    <row r="2" spans="1:18" ht="20.25">
      <c r="A2" s="1" t="s">
        <v>52</v>
      </c>
      <c r="R2" s="30"/>
    </row>
    <row r="3" ht="12.75">
      <c r="R3" s="31" t="s">
        <v>77</v>
      </c>
    </row>
    <row r="4" spans="19:20" ht="12.75">
      <c r="S4" s="5" t="s">
        <v>48</v>
      </c>
      <c r="T4" s="5" t="s">
        <v>49</v>
      </c>
    </row>
    <row r="5" spans="18:20" ht="12.75">
      <c r="R5" s="3" t="s">
        <v>47</v>
      </c>
      <c r="S5" s="5">
        <v>47.94180633816432</v>
      </c>
      <c r="T5" s="5">
        <v>52.05819366183568</v>
      </c>
    </row>
    <row r="6" ht="12.75"/>
    <row r="7" spans="18:20" ht="12.75">
      <c r="R7" s="3" t="s">
        <v>28</v>
      </c>
      <c r="S7" s="5">
        <v>89.4546552728985</v>
      </c>
      <c r="T7" s="5">
        <v>10.545344727101494</v>
      </c>
    </row>
    <row r="8" spans="18:20" ht="12.75">
      <c r="R8" s="3" t="s">
        <v>37</v>
      </c>
      <c r="S8" s="5">
        <v>87.94870611427747</v>
      </c>
      <c r="T8" s="5">
        <v>12.05129388572253</v>
      </c>
    </row>
    <row r="9" spans="18:20" ht="12.75">
      <c r="R9" s="3" t="s">
        <v>46</v>
      </c>
      <c r="S9" s="5">
        <v>83.98929540803967</v>
      </c>
      <c r="T9" s="5">
        <v>16.010704591960334</v>
      </c>
    </row>
    <row r="10" spans="18:20" ht="12.75">
      <c r="R10" s="3" t="s">
        <v>18</v>
      </c>
      <c r="S10" s="5">
        <v>82.48223879103558</v>
      </c>
      <c r="T10" s="5">
        <v>17.517761208964416</v>
      </c>
    </row>
    <row r="11" spans="18:20" ht="12.75">
      <c r="R11" s="3" t="s">
        <v>30</v>
      </c>
      <c r="S11" s="5">
        <v>74.17774651997681</v>
      </c>
      <c r="T11" s="5">
        <v>25.822253480023193</v>
      </c>
    </row>
    <row r="12" spans="18:20" ht="12.75">
      <c r="R12" s="3" t="s">
        <v>35</v>
      </c>
      <c r="S12" s="5">
        <v>73.08059936736704</v>
      </c>
      <c r="T12" s="5">
        <v>26.919400632632957</v>
      </c>
    </row>
    <row r="13" spans="18:20" ht="12.75">
      <c r="R13" s="3" t="s">
        <v>29</v>
      </c>
      <c r="S13" s="5">
        <v>72.62706750809646</v>
      </c>
      <c r="T13" s="5">
        <v>27.37293249190354</v>
      </c>
    </row>
    <row r="14" spans="18:20" ht="12.75">
      <c r="R14" s="3" t="s">
        <v>20</v>
      </c>
      <c r="S14" s="5">
        <v>71.85571876547078</v>
      </c>
      <c r="T14" s="5">
        <v>28.144281234529217</v>
      </c>
    </row>
    <row r="15" spans="18:20" ht="12.75">
      <c r="R15" s="3" t="s">
        <v>33</v>
      </c>
      <c r="S15" s="5">
        <v>71.43642763371071</v>
      </c>
      <c r="T15" s="5">
        <v>28.563572366289293</v>
      </c>
    </row>
    <row r="16" spans="18:20" ht="12.75">
      <c r="R16" s="3" t="s">
        <v>27</v>
      </c>
      <c r="S16" s="5">
        <v>61.412944329794705</v>
      </c>
      <c r="T16" s="5">
        <v>38.587055670205295</v>
      </c>
    </row>
    <row r="17" spans="18:20" ht="12.75">
      <c r="R17" s="3" t="s">
        <v>25</v>
      </c>
      <c r="S17" s="5">
        <v>59.87133955470074</v>
      </c>
      <c r="T17" s="5">
        <v>40.12866044529926</v>
      </c>
    </row>
    <row r="18" spans="18:20" ht="12.75">
      <c r="R18" s="3" t="s">
        <v>21</v>
      </c>
      <c r="S18" s="5">
        <v>56.81673907935889</v>
      </c>
      <c r="T18" s="5">
        <v>43.18326092064111</v>
      </c>
    </row>
    <row r="19" spans="18:20" ht="12.75">
      <c r="R19" s="3" t="s">
        <v>31</v>
      </c>
      <c r="S19" s="5">
        <v>55.86348980274391</v>
      </c>
      <c r="T19" s="5">
        <v>44.13651019725609</v>
      </c>
    </row>
    <row r="20" spans="18:20" ht="12.75">
      <c r="R20" s="3" t="s">
        <v>32</v>
      </c>
      <c r="S20" s="5">
        <v>53.242082535141044</v>
      </c>
      <c r="T20" s="5">
        <v>46.757917464858956</v>
      </c>
    </row>
    <row r="21" spans="18:20" ht="12.75">
      <c r="R21" s="3" t="s">
        <v>19</v>
      </c>
      <c r="S21" s="5">
        <v>52.00264562555997</v>
      </c>
      <c r="T21" s="5">
        <v>47.99735437444003</v>
      </c>
    </row>
    <row r="22" spans="18:20" ht="12.75">
      <c r="R22" s="3" t="s">
        <v>15</v>
      </c>
      <c r="S22" s="5">
        <v>51.41934136035042</v>
      </c>
      <c r="T22" s="5">
        <v>48.58065863964958</v>
      </c>
    </row>
    <row r="23" spans="18:20" ht="12.75">
      <c r="R23" s="3" t="s">
        <v>22</v>
      </c>
      <c r="S23" s="5">
        <v>51.324148876059695</v>
      </c>
      <c r="T23" s="5">
        <v>48.675851123940305</v>
      </c>
    </row>
    <row r="24" spans="18:20" ht="12.75">
      <c r="R24" s="3" t="s">
        <v>23</v>
      </c>
      <c r="S24" s="5">
        <v>50.79790019312952</v>
      </c>
      <c r="T24" s="5">
        <v>49.20209980687048</v>
      </c>
    </row>
    <row r="25" spans="18:20" ht="12.75">
      <c r="R25" s="3" t="s">
        <v>39</v>
      </c>
      <c r="S25" s="5">
        <v>46.98310773626408</v>
      </c>
      <c r="T25" s="5">
        <v>53.01689226373592</v>
      </c>
    </row>
    <row r="26" spans="18:20" ht="12.75">
      <c r="R26" s="3" t="s">
        <v>26</v>
      </c>
      <c r="S26" s="5">
        <v>46.82138875130727</v>
      </c>
      <c r="T26" s="5">
        <v>53.17861124869273</v>
      </c>
    </row>
    <row r="27" spans="1:20" ht="12.75">
      <c r="A27" s="9"/>
      <c r="R27" s="3" t="s">
        <v>24</v>
      </c>
      <c r="S27" s="5">
        <v>46.769391333826434</v>
      </c>
      <c r="T27" s="5">
        <v>53.230608666173566</v>
      </c>
    </row>
    <row r="28" spans="18:20" ht="12.75">
      <c r="R28" s="3" t="s">
        <v>14</v>
      </c>
      <c r="S28" s="5">
        <v>44.135095647238046</v>
      </c>
      <c r="T28" s="5">
        <v>55.864904352761954</v>
      </c>
    </row>
    <row r="29" spans="18:20" ht="12.75">
      <c r="R29" s="3" t="s">
        <v>17</v>
      </c>
      <c r="S29" s="5">
        <v>44.03381716753239</v>
      </c>
      <c r="T29" s="5">
        <v>55.96618283246761</v>
      </c>
    </row>
    <row r="30" spans="18:20" ht="12.75">
      <c r="R30" s="3" t="s">
        <v>34</v>
      </c>
      <c r="S30" s="5">
        <v>38.09128369436507</v>
      </c>
      <c r="T30" s="5">
        <v>61.90871630563493</v>
      </c>
    </row>
    <row r="31" spans="18:20" ht="12.75">
      <c r="R31" s="3" t="s">
        <v>38</v>
      </c>
      <c r="S31" s="5">
        <v>33.71490271789607</v>
      </c>
      <c r="T31" s="5">
        <v>66.28509728210393</v>
      </c>
    </row>
    <row r="32" spans="18:20" ht="12.75">
      <c r="R32" s="3" t="s">
        <v>16</v>
      </c>
      <c r="S32" s="5">
        <v>33.08111183501355</v>
      </c>
      <c r="T32" s="5">
        <v>66.91888816498644</v>
      </c>
    </row>
    <row r="33" spans="18:20" ht="12.75">
      <c r="R33" s="3" t="s">
        <v>36</v>
      </c>
      <c r="S33" s="5">
        <v>13.24989899204809</v>
      </c>
      <c r="T33" s="5">
        <v>86.75010100795191</v>
      </c>
    </row>
    <row r="34" ht="14.25" customHeight="1"/>
    <row r="35" ht="12.75"/>
    <row r="38" ht="13">
      <c r="B38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33"/>
  <sheetViews>
    <sheetView showGridLines="0" zoomScale="130" zoomScaleNormal="130" workbookViewId="0" topLeftCell="B1">
      <selection activeCell="F33" sqref="F33"/>
    </sheetView>
  </sheetViews>
  <sheetFormatPr defaultColWidth="8.8515625" defaultRowHeight="15"/>
  <cols>
    <col min="1" max="1" width="1.57421875" style="3" customWidth="1"/>
    <col min="2" max="2" width="15.57421875" style="3" customWidth="1"/>
    <col min="3" max="5" width="9.57421875" style="3" customWidth="1"/>
    <col min="6" max="6" width="8.57421875" style="3" customWidth="1"/>
    <col min="7" max="7" width="40.8515625" style="48" bestFit="1" customWidth="1"/>
    <col min="8" max="8" width="8.57421875" style="3" customWidth="1"/>
    <col min="9" max="9" width="33.8515625" style="3" customWidth="1"/>
    <col min="10" max="16384" width="8.8515625" style="3" customWidth="1"/>
  </cols>
  <sheetData>
    <row r="1" ht="23">
      <c r="B1" s="2" t="s">
        <v>82</v>
      </c>
    </row>
    <row r="2" ht="21" customHeight="1">
      <c r="B2" s="1" t="s">
        <v>76</v>
      </c>
    </row>
    <row r="3" spans="2:9" ht="13">
      <c r="B3" s="10"/>
      <c r="C3" s="67" t="s">
        <v>44</v>
      </c>
      <c r="D3" s="68"/>
      <c r="E3" s="69"/>
      <c r="F3" s="70" t="s">
        <v>45</v>
      </c>
      <c r="G3" s="70"/>
      <c r="H3" s="70"/>
      <c r="I3" s="70"/>
    </row>
    <row r="4" spans="2:9" ht="13">
      <c r="B4" s="32"/>
      <c r="C4" s="33" t="s">
        <v>0</v>
      </c>
      <c r="D4" s="34" t="s">
        <v>1</v>
      </c>
      <c r="E4" s="35" t="s">
        <v>2</v>
      </c>
      <c r="F4" s="65" t="s">
        <v>0</v>
      </c>
      <c r="G4" s="66"/>
      <c r="H4" s="65" t="s">
        <v>1</v>
      </c>
      <c r="I4" s="65"/>
    </row>
    <row r="5" spans="2:17" ht="13">
      <c r="B5" s="36" t="s">
        <v>47</v>
      </c>
      <c r="C5" s="49">
        <v>276607.528223</v>
      </c>
      <c r="D5" s="50">
        <v>119009.353167</v>
      </c>
      <c r="E5" s="51">
        <v>157598.175056</v>
      </c>
      <c r="F5" s="52">
        <v>10.818696044852322</v>
      </c>
      <c r="G5" s="37" t="s">
        <v>87</v>
      </c>
      <c r="H5" s="52">
        <v>4.724802776942411</v>
      </c>
      <c r="I5" s="38" t="s">
        <v>88</v>
      </c>
      <c r="M5" s="27"/>
      <c r="N5" s="27"/>
      <c r="O5" s="27"/>
      <c r="P5" s="5"/>
      <c r="Q5" s="5"/>
    </row>
    <row r="6" spans="2:17" ht="13">
      <c r="B6" s="39" t="s">
        <v>14</v>
      </c>
      <c r="C6" s="53">
        <v>43690.681834</v>
      </c>
      <c r="D6" s="54">
        <v>26303.928259</v>
      </c>
      <c r="E6" s="55">
        <v>17386.753575000002</v>
      </c>
      <c r="F6" s="56">
        <v>25.488978133788816</v>
      </c>
      <c r="G6" s="40" t="s">
        <v>89</v>
      </c>
      <c r="H6" s="56">
        <v>13.719610906336523</v>
      </c>
      <c r="I6" s="41" t="s">
        <v>90</v>
      </c>
      <c r="L6" s="27"/>
      <c r="M6" s="27"/>
      <c r="N6" s="27"/>
      <c r="O6" s="27"/>
      <c r="P6" s="5"/>
      <c r="Q6" s="5"/>
    </row>
    <row r="7" spans="2:17" ht="13">
      <c r="B7" s="42" t="s">
        <v>15</v>
      </c>
      <c r="C7" s="57">
        <v>611.580632</v>
      </c>
      <c r="D7" s="15">
        <v>278.111297</v>
      </c>
      <c r="E7" s="58">
        <v>333.46933500000006</v>
      </c>
      <c r="F7" s="59">
        <v>3.816242589574486</v>
      </c>
      <c r="G7" s="43" t="s">
        <v>91</v>
      </c>
      <c r="H7" s="59">
        <v>1.4034172682230643</v>
      </c>
      <c r="I7" s="44" t="s">
        <v>92</v>
      </c>
      <c r="L7" s="27"/>
      <c r="M7" s="27"/>
      <c r="N7" s="27"/>
      <c r="O7" s="27"/>
      <c r="P7" s="5"/>
      <c r="Q7" s="5"/>
    </row>
    <row r="8" spans="2:17" ht="13">
      <c r="B8" s="42" t="s">
        <v>46</v>
      </c>
      <c r="C8" s="57">
        <v>649.334336</v>
      </c>
      <c r="D8" s="15">
        <v>650.119037</v>
      </c>
      <c r="E8" s="58">
        <v>-0.784701000000041</v>
      </c>
      <c r="F8" s="59">
        <v>1.4785227174936812</v>
      </c>
      <c r="G8" s="43" t="s">
        <v>92</v>
      </c>
      <c r="H8" s="59">
        <v>1.1158207466879657</v>
      </c>
      <c r="I8" s="44" t="s">
        <v>92</v>
      </c>
      <c r="L8" s="27"/>
      <c r="M8" s="27"/>
      <c r="N8" s="27"/>
      <c r="O8" s="27"/>
      <c r="P8" s="5"/>
      <c r="Q8" s="5"/>
    </row>
    <row r="9" spans="2:17" ht="13">
      <c r="B9" s="42" t="s">
        <v>16</v>
      </c>
      <c r="C9" s="57">
        <v>14352.420442</v>
      </c>
      <c r="D9" s="15">
        <v>1430.750375</v>
      </c>
      <c r="E9" s="58">
        <v>12921.670067000001</v>
      </c>
      <c r="F9" s="59">
        <v>26.793312879297932</v>
      </c>
      <c r="G9" s="43" t="s">
        <v>93</v>
      </c>
      <c r="H9" s="59">
        <v>3.400414871168279</v>
      </c>
      <c r="I9" s="44" t="s">
        <v>94</v>
      </c>
      <c r="L9" s="27"/>
      <c r="M9" s="27"/>
      <c r="N9" s="27"/>
      <c r="O9" s="27"/>
      <c r="P9" s="5"/>
      <c r="Q9" s="5"/>
    </row>
    <row r="10" spans="2:17" ht="13">
      <c r="B10" s="42" t="s">
        <v>17</v>
      </c>
      <c r="C10" s="57">
        <v>62433.480525</v>
      </c>
      <c r="D10" s="15">
        <v>19801.305081</v>
      </c>
      <c r="E10" s="58">
        <v>42632.175444</v>
      </c>
      <c r="F10" s="59">
        <v>8.740411180472138</v>
      </c>
      <c r="G10" s="43" t="s">
        <v>95</v>
      </c>
      <c r="H10" s="59">
        <v>4.185132493007029</v>
      </c>
      <c r="I10" s="44" t="s">
        <v>96</v>
      </c>
      <c r="L10" s="27"/>
      <c r="M10" s="27"/>
      <c r="N10" s="27"/>
      <c r="O10" s="27"/>
      <c r="P10" s="5"/>
      <c r="Q10" s="5"/>
    </row>
    <row r="11" spans="2:17" ht="13">
      <c r="B11" s="42" t="s">
        <v>18</v>
      </c>
      <c r="C11" s="57">
        <v>24.471268</v>
      </c>
      <c r="D11" s="15">
        <v>47.760499</v>
      </c>
      <c r="E11" s="58">
        <v>-23.289231000000004</v>
      </c>
      <c r="F11" s="59">
        <v>0.5143411504407456</v>
      </c>
      <c r="G11" s="43" t="s">
        <v>97</v>
      </c>
      <c r="H11" s="59">
        <v>1.5198569859559152</v>
      </c>
      <c r="I11" s="44" t="s">
        <v>98</v>
      </c>
      <c r="L11" s="27"/>
      <c r="M11" s="27"/>
      <c r="N11" s="27"/>
      <c r="O11" s="27"/>
      <c r="P11" s="5"/>
      <c r="Q11" s="5"/>
    </row>
    <row r="12" spans="2:17" ht="13">
      <c r="B12" s="42" t="s">
        <v>19</v>
      </c>
      <c r="C12" s="57">
        <v>37324.071576</v>
      </c>
      <c r="D12" s="15">
        <v>7063.054172</v>
      </c>
      <c r="E12" s="58">
        <v>30261.017404000002</v>
      </c>
      <c r="F12" s="59">
        <v>33.21705215271241</v>
      </c>
      <c r="G12" s="43" t="s">
        <v>99</v>
      </c>
      <c r="H12" s="59">
        <v>8.309302393661646</v>
      </c>
      <c r="I12" s="44" t="s">
        <v>100</v>
      </c>
      <c r="L12" s="27"/>
      <c r="M12" s="27"/>
      <c r="N12" s="27"/>
      <c r="O12" s="27"/>
      <c r="P12" s="5"/>
      <c r="Q12" s="5"/>
    </row>
    <row r="13" spans="2:17" ht="13">
      <c r="B13" s="42" t="s">
        <v>20</v>
      </c>
      <c r="C13" s="57">
        <v>790.081904</v>
      </c>
      <c r="D13" s="15">
        <v>459.525188</v>
      </c>
      <c r="E13" s="58">
        <v>330.556716</v>
      </c>
      <c r="F13" s="59">
        <v>3.6113113638624026</v>
      </c>
      <c r="G13" s="43" t="s">
        <v>91</v>
      </c>
      <c r="H13" s="59">
        <v>1.1241839301769476</v>
      </c>
      <c r="I13" s="44" t="s">
        <v>92</v>
      </c>
      <c r="L13" s="27"/>
      <c r="M13" s="27"/>
      <c r="N13" s="27"/>
      <c r="O13" s="27"/>
      <c r="P13" s="5"/>
      <c r="Q13" s="5"/>
    </row>
    <row r="14" spans="2:17" ht="13">
      <c r="B14" s="42" t="s">
        <v>21</v>
      </c>
      <c r="C14" s="57">
        <v>553.787012</v>
      </c>
      <c r="D14" s="15">
        <v>202.987326</v>
      </c>
      <c r="E14" s="58">
        <v>350.799686</v>
      </c>
      <c r="F14" s="59">
        <v>7.330733465638693</v>
      </c>
      <c r="G14" s="43" t="s">
        <v>101</v>
      </c>
      <c r="H14" s="59">
        <v>2.0861253698318443</v>
      </c>
      <c r="I14" s="44" t="s">
        <v>102</v>
      </c>
      <c r="L14" s="27"/>
      <c r="M14" s="27"/>
      <c r="N14" s="27"/>
      <c r="O14" s="27"/>
      <c r="P14" s="5"/>
      <c r="Q14" s="5"/>
    </row>
    <row r="15" spans="2:17" ht="13">
      <c r="B15" s="42" t="s">
        <v>22</v>
      </c>
      <c r="C15" s="57">
        <v>9159.99766</v>
      </c>
      <c r="D15" s="15">
        <v>7982.982087</v>
      </c>
      <c r="E15" s="58">
        <v>1177.0155730000006</v>
      </c>
      <c r="F15" s="59">
        <v>6.366017009455012</v>
      </c>
      <c r="G15" s="43" t="s">
        <v>103</v>
      </c>
      <c r="H15" s="59">
        <v>4.121150240086142</v>
      </c>
      <c r="I15" s="44" t="s">
        <v>96</v>
      </c>
      <c r="L15" s="27"/>
      <c r="M15" s="27"/>
      <c r="N15" s="27"/>
      <c r="O15" s="27"/>
      <c r="P15" s="5"/>
      <c r="Q15" s="5"/>
    </row>
    <row r="16" spans="2:17" ht="13">
      <c r="B16" s="42" t="s">
        <v>23</v>
      </c>
      <c r="C16" s="57">
        <v>17576.653316</v>
      </c>
      <c r="D16" s="15">
        <v>9712.506224</v>
      </c>
      <c r="E16" s="58">
        <v>7864.147091999999</v>
      </c>
      <c r="F16" s="59">
        <v>6.547991320791084</v>
      </c>
      <c r="G16" s="43" t="s">
        <v>104</v>
      </c>
      <c r="H16" s="59">
        <v>3.7705349263243364</v>
      </c>
      <c r="I16" s="44" t="s">
        <v>91</v>
      </c>
      <c r="L16" s="27"/>
      <c r="M16" s="27"/>
      <c r="N16" s="27"/>
      <c r="O16" s="27"/>
      <c r="P16" s="5"/>
      <c r="Q16" s="5"/>
    </row>
    <row r="17" spans="2:17" ht="13">
      <c r="B17" s="42" t="s">
        <v>24</v>
      </c>
      <c r="C17" s="57">
        <v>25582.649886</v>
      </c>
      <c r="D17" s="15">
        <v>10682.13231</v>
      </c>
      <c r="E17" s="58">
        <v>14900.517575999998</v>
      </c>
      <c r="F17" s="59">
        <v>8.438009111384224</v>
      </c>
      <c r="G17" s="43" t="s">
        <v>100</v>
      </c>
      <c r="H17" s="59">
        <v>4.197319828010404</v>
      </c>
      <c r="I17" s="44" t="s">
        <v>96</v>
      </c>
      <c r="L17" s="27"/>
      <c r="M17" s="27"/>
      <c r="N17" s="27"/>
      <c r="O17" s="27"/>
      <c r="P17" s="5"/>
      <c r="Q17" s="5"/>
    </row>
    <row r="18" spans="2:17" ht="13">
      <c r="B18" s="42" t="s">
        <v>25</v>
      </c>
      <c r="C18" s="57">
        <v>162.489697</v>
      </c>
      <c r="D18" s="15">
        <v>118.552725</v>
      </c>
      <c r="E18" s="58">
        <v>43.93697200000001</v>
      </c>
      <c r="F18" s="59">
        <v>4.533137763062849</v>
      </c>
      <c r="G18" s="43" t="s">
        <v>88</v>
      </c>
      <c r="H18" s="59">
        <v>2.1323587651932905</v>
      </c>
      <c r="I18" s="44" t="s">
        <v>102</v>
      </c>
      <c r="L18" s="27"/>
      <c r="M18" s="27"/>
      <c r="N18" s="27"/>
      <c r="O18" s="27"/>
      <c r="P18" s="5"/>
      <c r="Q18" s="5"/>
    </row>
    <row r="19" spans="2:17" ht="13">
      <c r="B19" s="42" t="s">
        <v>26</v>
      </c>
      <c r="C19" s="57">
        <v>365.422027</v>
      </c>
      <c r="D19" s="15">
        <v>112.619845</v>
      </c>
      <c r="E19" s="58">
        <v>252.80218200000002</v>
      </c>
      <c r="F19" s="59">
        <v>4.840486573375269</v>
      </c>
      <c r="G19" s="43" t="s">
        <v>88</v>
      </c>
      <c r="H19" s="59">
        <v>2.347184925978341</v>
      </c>
      <c r="I19" s="44" t="s">
        <v>102</v>
      </c>
      <c r="L19" s="27"/>
      <c r="M19" s="27"/>
      <c r="N19" s="27"/>
      <c r="O19" s="27"/>
      <c r="P19" s="5"/>
      <c r="Q19" s="5"/>
    </row>
    <row r="20" spans="2:17" ht="13">
      <c r="B20" s="42" t="s">
        <v>27</v>
      </c>
      <c r="C20" s="57">
        <v>418.375555</v>
      </c>
      <c r="D20" s="15">
        <v>76.045826</v>
      </c>
      <c r="E20" s="58">
        <v>342.32972900000004</v>
      </c>
      <c r="F20" s="59">
        <v>2.6953531917689553</v>
      </c>
      <c r="G20" s="43" t="s">
        <v>105</v>
      </c>
      <c r="H20" s="59">
        <v>0.5683463271845197</v>
      </c>
      <c r="I20" s="44" t="s">
        <v>97</v>
      </c>
      <c r="L20" s="27"/>
      <c r="M20" s="27"/>
      <c r="N20" s="27"/>
      <c r="O20" s="27"/>
      <c r="P20" s="5"/>
      <c r="Q20" s="5"/>
    </row>
    <row r="21" spans="2:17" ht="13">
      <c r="B21" s="42" t="s">
        <v>28</v>
      </c>
      <c r="C21" s="57">
        <v>19.981302</v>
      </c>
      <c r="D21" s="15">
        <v>7.474884</v>
      </c>
      <c r="E21" s="58">
        <v>12.506418</v>
      </c>
      <c r="F21" s="59">
        <v>0.6120080345538048</v>
      </c>
      <c r="G21" s="43" t="s">
        <v>97</v>
      </c>
      <c r="H21" s="59">
        <v>0.31966916469294265</v>
      </c>
      <c r="I21" s="44" t="s">
        <v>50</v>
      </c>
      <c r="L21" s="27"/>
      <c r="M21" s="27"/>
      <c r="N21" s="27"/>
      <c r="O21" s="27"/>
      <c r="P21" s="5"/>
      <c r="Q21" s="5"/>
    </row>
    <row r="22" spans="2:17" ht="13">
      <c r="B22" s="42" t="s">
        <v>29</v>
      </c>
      <c r="C22" s="57">
        <v>2406.292064</v>
      </c>
      <c r="D22" s="15">
        <v>1524.057974</v>
      </c>
      <c r="E22" s="58">
        <v>882.2340900000002</v>
      </c>
      <c r="F22" s="59">
        <v>7.623589861508044</v>
      </c>
      <c r="G22" s="43" t="s">
        <v>106</v>
      </c>
      <c r="H22" s="59">
        <v>3.454175425074859</v>
      </c>
      <c r="I22" s="44" t="s">
        <v>94</v>
      </c>
      <c r="L22" s="27"/>
      <c r="M22" s="27"/>
      <c r="N22" s="27"/>
      <c r="O22" s="27"/>
      <c r="P22" s="5"/>
      <c r="Q22" s="5"/>
    </row>
    <row r="23" spans="2:17" ht="13">
      <c r="B23" s="42" t="s">
        <v>30</v>
      </c>
      <c r="C23" s="57">
        <v>99.604505</v>
      </c>
      <c r="D23" s="15">
        <v>235.420365</v>
      </c>
      <c r="E23" s="58">
        <v>-135.81586</v>
      </c>
      <c r="F23" s="59">
        <v>6.6356989804035456</v>
      </c>
      <c r="G23" s="43" t="s">
        <v>104</v>
      </c>
      <c r="H23" s="59">
        <v>8.135033252522316</v>
      </c>
      <c r="I23" s="44" t="s">
        <v>100</v>
      </c>
      <c r="L23" s="27"/>
      <c r="M23" s="27"/>
      <c r="N23" s="27"/>
      <c r="O23" s="27"/>
      <c r="P23" s="5"/>
      <c r="Q23" s="5"/>
    </row>
    <row r="24" spans="2:17" ht="13">
      <c r="B24" s="42" t="s">
        <v>31</v>
      </c>
      <c r="C24" s="57">
        <v>24251.979296</v>
      </c>
      <c r="D24" s="15">
        <v>15637.843208</v>
      </c>
      <c r="E24" s="58">
        <v>8614.136088000001</v>
      </c>
      <c r="F24" s="59">
        <v>9.23163346386461</v>
      </c>
      <c r="G24" s="43" t="s">
        <v>107</v>
      </c>
      <c r="H24" s="59">
        <v>3.4130511478102643</v>
      </c>
      <c r="I24" s="44" t="s">
        <v>94</v>
      </c>
      <c r="L24" s="27"/>
      <c r="M24" s="27"/>
      <c r="N24" s="27"/>
      <c r="O24" s="27"/>
      <c r="P24" s="5"/>
      <c r="Q24" s="5"/>
    </row>
    <row r="25" spans="2:17" ht="13">
      <c r="B25" s="42" t="s">
        <v>32</v>
      </c>
      <c r="C25" s="57">
        <v>7725.764115</v>
      </c>
      <c r="D25" s="15">
        <v>6581.31902</v>
      </c>
      <c r="E25" s="58">
        <v>1144.445095</v>
      </c>
      <c r="F25" s="59">
        <v>12.170027770047522</v>
      </c>
      <c r="G25" s="43" t="s">
        <v>108</v>
      </c>
      <c r="H25" s="59">
        <v>12.88366654093942</v>
      </c>
      <c r="I25" s="44" t="s">
        <v>109</v>
      </c>
      <c r="L25" s="27"/>
      <c r="M25" s="27"/>
      <c r="N25" s="27"/>
      <c r="O25" s="27"/>
      <c r="P25" s="5"/>
      <c r="Q25" s="5"/>
    </row>
    <row r="26" spans="2:17" ht="13">
      <c r="B26" s="42" t="s">
        <v>33</v>
      </c>
      <c r="C26" s="57">
        <v>1689.522976</v>
      </c>
      <c r="D26" s="15">
        <v>1099.32579</v>
      </c>
      <c r="E26" s="58">
        <v>590.1971859999999</v>
      </c>
      <c r="F26" s="59">
        <v>1.8879620688482641</v>
      </c>
      <c r="G26" s="43" t="s">
        <v>98</v>
      </c>
      <c r="H26" s="59">
        <v>0.9881227551670893</v>
      </c>
      <c r="I26" s="44" t="s">
        <v>97</v>
      </c>
      <c r="L26" s="27"/>
      <c r="M26" s="27"/>
      <c r="N26" s="27"/>
      <c r="O26" s="27"/>
      <c r="P26" s="5"/>
      <c r="Q26" s="5"/>
    </row>
    <row r="27" spans="2:17" ht="13">
      <c r="B27" s="42" t="s">
        <v>34</v>
      </c>
      <c r="C27" s="57">
        <v>1741.032042</v>
      </c>
      <c r="D27" s="15">
        <v>454.041822</v>
      </c>
      <c r="E27" s="58">
        <v>1286.9902200000001</v>
      </c>
      <c r="F27" s="59">
        <v>7.535337741125309</v>
      </c>
      <c r="G27" s="43" t="s">
        <v>106</v>
      </c>
      <c r="H27" s="59">
        <v>1.697788103996393</v>
      </c>
      <c r="I27" s="44" t="s">
        <v>98</v>
      </c>
      <c r="L27" s="27"/>
      <c r="M27" s="27"/>
      <c r="N27" s="27"/>
      <c r="O27" s="27"/>
      <c r="P27" s="5"/>
      <c r="Q27" s="5"/>
    </row>
    <row r="28" spans="2:17" ht="13">
      <c r="B28" s="42" t="s">
        <v>35</v>
      </c>
      <c r="C28" s="57">
        <v>326.554725</v>
      </c>
      <c r="D28" s="15">
        <v>659.005491</v>
      </c>
      <c r="E28" s="58">
        <v>-332.450766</v>
      </c>
      <c r="F28" s="59">
        <v>1.2804443240239916</v>
      </c>
      <c r="G28" s="43" t="s">
        <v>92</v>
      </c>
      <c r="H28" s="59">
        <v>2.0265150556974874</v>
      </c>
      <c r="I28" s="44" t="s">
        <v>102</v>
      </c>
      <c r="L28" s="27"/>
      <c r="M28" s="27"/>
      <c r="N28" s="27"/>
      <c r="O28" s="27"/>
      <c r="P28" s="5"/>
      <c r="Q28" s="5"/>
    </row>
    <row r="29" spans="2:17" ht="13">
      <c r="B29" s="42" t="s">
        <v>36</v>
      </c>
      <c r="C29" s="57">
        <v>16296.840613</v>
      </c>
      <c r="D29" s="15">
        <v>6076.187226</v>
      </c>
      <c r="E29" s="58">
        <v>10220.653387</v>
      </c>
      <c r="F29" s="59">
        <v>58.55160572946259</v>
      </c>
      <c r="G29" s="43" t="s">
        <v>110</v>
      </c>
      <c r="H29" s="59">
        <v>17.895035511467654</v>
      </c>
      <c r="I29" s="44" t="s">
        <v>111</v>
      </c>
      <c r="L29" s="27"/>
      <c r="M29" s="27"/>
      <c r="N29" s="27"/>
      <c r="O29" s="27"/>
      <c r="P29" s="5"/>
      <c r="Q29" s="5"/>
    </row>
    <row r="30" spans="2:17" ht="13">
      <c r="B30" s="42" t="s">
        <v>37</v>
      </c>
      <c r="C30" s="57">
        <v>87.826522</v>
      </c>
      <c r="D30" s="15">
        <v>234.080267</v>
      </c>
      <c r="E30" s="58">
        <v>-146.25374499999998</v>
      </c>
      <c r="F30" s="59">
        <v>0.35690697540049315</v>
      </c>
      <c r="G30" s="43" t="s">
        <v>50</v>
      </c>
      <c r="H30" s="59">
        <v>1.0841084787686222</v>
      </c>
      <c r="I30" s="44" t="s">
        <v>92</v>
      </c>
      <c r="L30" s="27"/>
      <c r="M30" s="27"/>
      <c r="N30" s="27"/>
      <c r="O30" s="27"/>
      <c r="P30" s="5"/>
      <c r="Q30" s="5"/>
    </row>
    <row r="31" spans="2:17" ht="13">
      <c r="B31" s="42" t="s">
        <v>38</v>
      </c>
      <c r="C31" s="57">
        <v>1217.575371</v>
      </c>
      <c r="D31" s="15">
        <v>223.8894</v>
      </c>
      <c r="E31" s="58">
        <v>993.6859709999999</v>
      </c>
      <c r="F31" s="59">
        <v>3.6763086869448958</v>
      </c>
      <c r="G31" s="43" t="s">
        <v>91</v>
      </c>
      <c r="H31" s="59">
        <v>0.9883320772609419</v>
      </c>
      <c r="I31" s="44" t="s">
        <v>97</v>
      </c>
      <c r="L31" s="27"/>
      <c r="M31" s="27"/>
      <c r="N31" s="27"/>
      <c r="O31" s="27"/>
      <c r="P31" s="5"/>
      <c r="Q31" s="5"/>
    </row>
    <row r="32" spans="2:17" ht="13">
      <c r="B32" s="45" t="s">
        <v>39</v>
      </c>
      <c r="C32" s="60">
        <v>7049.057022</v>
      </c>
      <c r="D32" s="17">
        <v>1354.327469</v>
      </c>
      <c r="E32" s="61">
        <v>5694.729553</v>
      </c>
      <c r="F32" s="62">
        <v>8.52980377085662</v>
      </c>
      <c r="G32" s="46" t="s">
        <v>95</v>
      </c>
      <c r="H32" s="62">
        <v>2.3274266770076726</v>
      </c>
      <c r="I32" s="47" t="s">
        <v>102</v>
      </c>
      <c r="L32" s="27"/>
      <c r="M32" s="27"/>
      <c r="N32" s="27"/>
      <c r="O32" s="27"/>
      <c r="P32" s="5"/>
      <c r="Q32" s="5"/>
    </row>
    <row r="33" ht="12.75">
      <c r="B33" s="9" t="s">
        <v>77</v>
      </c>
    </row>
    <row r="34" ht="12.75"/>
    <row r="35" ht="12.75"/>
  </sheetData>
  <mergeCells count="4">
    <mergeCell ref="F4:G4"/>
    <mergeCell ref="H4:I4"/>
    <mergeCell ref="C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CHALLINOR Vanessa (ESTAT-EXT)</cp:lastModifiedBy>
  <dcterms:created xsi:type="dcterms:W3CDTF">2017-04-27T11:53:06Z</dcterms:created>
  <dcterms:modified xsi:type="dcterms:W3CDTF">2024-04-24T09:26:47Z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2024-04-24T09:26:37Z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75d2a4af-bb24-4d9a-82a2-d61843f05a15</vt:lpwstr>
  </property>
  <property fmtid="{D5CDD505-2E9C-101B-9397-08002B2CF9AE}" pid="8" name="MSIP_Label_6bd9ddd1-4d20-43f6-abfa-fc3c07406f94_ContentBits">
    <vt:lpwstr>0</vt:lpwstr>
  </property>
</Properties>
</file>