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28" yWindow="65428" windowWidth="23256" windowHeight="12576" activeTab="0"/>
  </bookViews>
  <sheets>
    <sheet name="Table Summary" sheetId="9" r:id="rId1"/>
    <sheet name="F1a. Guarantees 2019-2022" sheetId="5" r:id="rId2"/>
    <sheet name="F1b. Guarantees (subsector)" sheetId="3" r:id="rId3"/>
    <sheet name="F2. Liabilities" sheetId="6" r:id="rId4"/>
    <sheet name="input_edp" sheetId="7" state="hidden" r:id="rId5"/>
    <sheet name="readme" sheetId="8" state="hidden" r:id="rId6"/>
  </sheets>
  <externalReferences>
    <externalReference r:id="rId9"/>
    <externalReference r:id="rId10"/>
  </externalReferences>
  <definedNames>
    <definedName name="CSVFileName" localSheetId="5">'readme'!$B$23</definedName>
    <definedName name="Domain" localSheetId="5">'readme'!$B$18</definedName>
    <definedName name="EndDate" localSheetId="5">'readme'!$B$17</definedName>
    <definedName name="FolderPathUNC" localSheetId="5">'readme'!$B$20</definedName>
    <definedName name="FolderPathUNIX" localSheetId="5">'readme'!$B$21</definedName>
    <definedName name="HelpFileName" localSheetId="5">'readme'!$B$22</definedName>
    <definedName name="LastUpdate" localSheetId="5">'readme'!$B$12</definedName>
    <definedName name="ModelQ" localSheetId="5">'readme'!$B$19</definedName>
    <definedName name="NumDecimals">'readme'!$B$25</definedName>
    <definedName name="NumExtractions" localSheetId="5">'readme'!$B$15</definedName>
    <definedName name="_xlnm.Print_Area">!$B$1:$O$93</definedName>
    <definedName name="RefVintage" localSheetId="3">'[1]readme'!$B$8</definedName>
    <definedName name="RefVintage" localSheetId="4">'[1]readme'!$B$8</definedName>
    <definedName name="RefVintage" localSheetId="5">'readme'!$B$8</definedName>
    <definedName name="RefVintage">'[2]readme'!$B$8</definedName>
    <definedName name="StartDate" localSheetId="5">'readme'!$B$16</definedName>
    <definedName name="TargetSheetName" localSheetId="5">'readme'!$B$24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6.xml><?xml version="1.0" encoding="utf-8"?>
<comments xmlns="http://schemas.openxmlformats.org/spreadsheetml/2006/main">
  <authors>
    <author>DVORAK Pavel (ESTAT)</author>
  </authors>
  <commentList>
    <comment ref="A8" authorId="0">
      <text>
        <r>
          <rPr>
            <sz val="9"/>
            <rFont val="Tahoma"/>
            <family val="2"/>
          </rPr>
          <t>The notification period for which you wish to extract the data.</t>
        </r>
      </text>
    </comment>
    <comment ref="A15" authorId="0">
      <text>
        <r>
          <rPr>
            <sz val="9"/>
            <rFont val="Tahoma"/>
            <family val="2"/>
          </rPr>
          <t>for additional extractions, put parameters in the additional columns (including country code, target sheet, etc)</t>
        </r>
      </text>
    </comment>
    <comment ref="A16" authorId="0">
      <text>
        <r>
          <rPr>
            <sz val="9"/>
            <rFont val="Tahoma"/>
            <family val="2"/>
          </rPr>
          <t>Start date of extraction (could be a year or a year-quarter)</t>
        </r>
      </text>
    </comment>
    <comment ref="A17" authorId="0">
      <text>
        <r>
          <rPr>
            <sz val="9"/>
            <rFont val="Tahoma"/>
            <family val="2"/>
          </rPr>
          <t>End date of extraction (could be a year or a year-quarter)</t>
        </r>
      </text>
    </comment>
    <comment ref="A18" authorId="0">
      <text>
        <r>
          <rPr>
            <sz val="9"/>
            <rFont val="Tahoma"/>
            <family val="2"/>
          </rPr>
          <t>qfagg, gfs, gov, edp, debt, etc...</t>
        </r>
      </text>
    </comment>
    <comment ref="A19" authorId="0">
      <text>
        <r>
          <rPr>
            <b/>
            <sz val="9"/>
            <rFont val="Tahoma"/>
            <family val="2"/>
          </rPr>
          <t>How does it work?</t>
        </r>
        <r>
          <rPr>
            <sz val="9"/>
            <rFont val="Tahoma"/>
            <family val="2"/>
          </rPr>
          <t xml:space="preserve">
If you do not want to prepare the text files (helpfiles) separately before extraction, you can prepare a model range in the sheet "ModelRange". This range will most likely be linked to the country code and other parameters supplied by the user. 
If you have more extraction at the same time (e.g. from different domains), you can put the model ranges in subsequent columns on the sheet "ModelRange"). These will only be read when "Number of extractions" is above 1. 
</t>
        </r>
        <r>
          <rPr>
            <b/>
            <sz val="9"/>
            <rFont val="Tahoma"/>
            <family val="2"/>
          </rPr>
          <t>!Warning!</t>
        </r>
        <r>
          <rPr>
            <sz val="9"/>
            <rFont val="Tahoma"/>
            <family val="2"/>
          </rPr>
          <t xml:space="preserve">
If "yes", the helpfile will be rewritten before each extraction (as the content will be replaced by the ModelRange). It is thus better to use some unused, country code independent file, e.g. my_temp.txt.</t>
        </r>
      </text>
    </comment>
    <comment ref="A20" authorId="0">
      <text>
        <r>
          <rPr>
            <sz val="9"/>
            <rFont val="Tahoma"/>
            <family val="2"/>
          </rPr>
          <t>Where is the helpfile located? (path for Windows)</t>
        </r>
      </text>
    </comment>
    <comment ref="A21" authorId="0">
      <text>
        <r>
          <rPr>
            <sz val="9"/>
            <rFont val="Tahoma"/>
            <family val="2"/>
          </rPr>
          <t>Where is the helpfile located? (path for UNIX)</t>
        </r>
      </text>
    </comment>
    <comment ref="A22" authorId="0">
      <text>
        <r>
          <rPr>
            <sz val="9"/>
            <rFont val="Tahoma"/>
            <family val="2"/>
          </rPr>
          <t>Name of the helpfile with the time series codes.
If you use helpfile on the fly (see above), you can put any name here as it will be created immediately before the extraction.</t>
        </r>
      </text>
    </comment>
    <comment ref="A23" authorId="0">
      <text>
        <r>
          <rPr>
            <sz val="9"/>
            <rFont val="Tahoma"/>
            <family val="2"/>
          </rPr>
          <t>The output of the extraction is a csv with the same name as the input text file, so this field does not really have to be edited at all.</t>
        </r>
      </text>
    </comment>
    <comment ref="A24" authorId="0">
      <text>
        <r>
          <rPr>
            <sz val="9"/>
            <rFont val="Tahoma"/>
            <family val="2"/>
          </rPr>
          <t>To which sheet you want to input the extracted data?</t>
        </r>
      </text>
    </comment>
  </commentList>
</comments>
</file>

<file path=xl/sharedStrings.xml><?xml version="1.0" encoding="utf-8"?>
<sst xmlns="http://schemas.openxmlformats.org/spreadsheetml/2006/main" count="529" uniqueCount="249">
  <si>
    <t>(% of GDP*)</t>
  </si>
  <si>
    <t>Government guarantees**</t>
  </si>
  <si>
    <t>Liabilities of government controlled entities classified outside general government***</t>
  </si>
  <si>
    <t>Non-performing loans (government assets)</t>
  </si>
  <si>
    <t>Liabilities related to off-balance public-private partnerships (PPPs)</t>
  </si>
  <si>
    <t>One-off</t>
  </si>
  <si>
    <t>Standardised</t>
  </si>
  <si>
    <t>Total</t>
  </si>
  <si>
    <t>Entities involved in financial activities</t>
  </si>
  <si>
    <t>Entities involved in other activities</t>
  </si>
  <si>
    <t>-  designates amounts of less than 0.05% of GDP</t>
  </si>
  <si>
    <t>*** Only those entities whose liabilities exceed 0.01% of GDP are included in the aggregate of each country.</t>
  </si>
  <si>
    <t>x</t>
  </si>
  <si>
    <t>General government</t>
  </si>
  <si>
    <t>Central government</t>
  </si>
  <si>
    <t>State government</t>
  </si>
  <si>
    <t>Local government</t>
  </si>
  <si>
    <t>Liabilities of government controlled entities classified outside general government [gov_cl_liab]</t>
  </si>
  <si>
    <t>Extracted on</t>
  </si>
  <si>
    <t>Source of data</t>
  </si>
  <si>
    <t>Eurostat</t>
  </si>
  <si>
    <t>Special value:</t>
  </si>
  <si>
    <t>:</t>
  </si>
  <si>
    <t>not available</t>
  </si>
  <si>
    <t>SECTOR</t>
  </si>
  <si>
    <t>TIME</t>
  </si>
  <si>
    <t>CO_NCO</t>
  </si>
  <si>
    <t>Non-consolidated</t>
  </si>
  <si>
    <t>UNIT</t>
  </si>
  <si>
    <t>Percentage of gross domestic product (GDP)</t>
  </si>
  <si>
    <t>rank</t>
  </si>
  <si>
    <t>GEO/NA_ITEM</t>
  </si>
  <si>
    <t>Total outstanding liabilities of  government controlled entities classified outside general government</t>
  </si>
  <si>
    <t xml:space="preserve"> Liabilities of units involved in financial activities</t>
  </si>
  <si>
    <t>Liabilities of units involved in other activities</t>
  </si>
  <si>
    <t>total</t>
  </si>
  <si>
    <t>diff</t>
  </si>
  <si>
    <t>United Kingdom</t>
  </si>
  <si>
    <t>ND</t>
  </si>
  <si>
    <t>Greece</t>
  </si>
  <si>
    <t>Netherlands</t>
  </si>
  <si>
    <t xml:space="preserve">Germany </t>
  </si>
  <si>
    <t>Luxembourg</t>
  </si>
  <si>
    <t>France</t>
  </si>
  <si>
    <t>Italy</t>
  </si>
  <si>
    <t>Sweden</t>
  </si>
  <si>
    <t>Finland</t>
  </si>
  <si>
    <t>Poland</t>
  </si>
  <si>
    <t>Belgium</t>
  </si>
  <si>
    <t>Portugal</t>
  </si>
  <si>
    <t>Ireland</t>
  </si>
  <si>
    <t>Denmark</t>
  </si>
  <si>
    <t>Austria</t>
  </si>
  <si>
    <t>Slovenia</t>
  </si>
  <si>
    <t>Czechia</t>
  </si>
  <si>
    <t>Latvia</t>
  </si>
  <si>
    <t>Malta</t>
  </si>
  <si>
    <t>Hungary</t>
  </si>
  <si>
    <t>Cyprus</t>
  </si>
  <si>
    <t>Estonia</t>
  </si>
  <si>
    <t>Bulgaria</t>
  </si>
  <si>
    <t>Lithuania</t>
  </si>
  <si>
    <t>Croatia</t>
  </si>
  <si>
    <t>Romania</t>
  </si>
  <si>
    <t>Spain</t>
  </si>
  <si>
    <t>Slovakia</t>
  </si>
  <si>
    <t>BE</t>
  </si>
  <si>
    <t xml:space="preserve">Belgium </t>
  </si>
  <si>
    <t>BG</t>
  </si>
  <si>
    <t xml:space="preserve">Bulgaria </t>
  </si>
  <si>
    <t>-</t>
  </si>
  <si>
    <t>CZ</t>
  </si>
  <si>
    <t xml:space="preserve">Czechia </t>
  </si>
  <si>
    <t>DK</t>
  </si>
  <si>
    <t xml:space="preserve">Denmark </t>
  </si>
  <si>
    <t>DE</t>
  </si>
  <si>
    <t>EE</t>
  </si>
  <si>
    <t xml:space="preserve">Estonia </t>
  </si>
  <si>
    <t>IE</t>
  </si>
  <si>
    <t xml:space="preserve">Ireland </t>
  </si>
  <si>
    <t>EL</t>
  </si>
  <si>
    <t xml:space="preserve">Greece </t>
  </si>
  <si>
    <t>ES</t>
  </si>
  <si>
    <t xml:space="preserve">Spain </t>
  </si>
  <si>
    <t>FR</t>
  </si>
  <si>
    <t xml:space="preserve">France </t>
  </si>
  <si>
    <t>HR</t>
  </si>
  <si>
    <t xml:space="preserve">Croatia </t>
  </si>
  <si>
    <t>IT</t>
  </si>
  <si>
    <t xml:space="preserve">Italy </t>
  </si>
  <si>
    <t>CY</t>
  </si>
  <si>
    <t xml:space="preserve">Cyprus </t>
  </si>
  <si>
    <t>LV</t>
  </si>
  <si>
    <t xml:space="preserve">Latvia </t>
  </si>
  <si>
    <t>LT</t>
  </si>
  <si>
    <t xml:space="preserve">Lithuania </t>
  </si>
  <si>
    <t>LU</t>
  </si>
  <si>
    <t xml:space="preserve">Luxembourg </t>
  </si>
  <si>
    <t>HU</t>
  </si>
  <si>
    <t xml:space="preserve">Hungary </t>
  </si>
  <si>
    <t>MT</t>
  </si>
  <si>
    <t xml:space="preserve">Malta </t>
  </si>
  <si>
    <t>NL</t>
  </si>
  <si>
    <t xml:space="preserve">Netherlands </t>
  </si>
  <si>
    <t>AT</t>
  </si>
  <si>
    <t xml:space="preserve">Austria </t>
  </si>
  <si>
    <t>PL</t>
  </si>
  <si>
    <t xml:space="preserve">Poland </t>
  </si>
  <si>
    <t>PT</t>
  </si>
  <si>
    <t xml:space="preserve">Portugal </t>
  </si>
  <si>
    <t>RO</t>
  </si>
  <si>
    <t xml:space="preserve">Romania </t>
  </si>
  <si>
    <t>SI</t>
  </si>
  <si>
    <t xml:space="preserve">Slovenia </t>
  </si>
  <si>
    <t>SK</t>
  </si>
  <si>
    <t xml:space="preserve">Slovakia </t>
  </si>
  <si>
    <t>FI</t>
  </si>
  <si>
    <t xml:space="preserve">Finland </t>
  </si>
  <si>
    <t>SE</t>
  </si>
  <si>
    <t xml:space="preserve">Sweden </t>
  </si>
  <si>
    <t>M</t>
  </si>
  <si>
    <t>Germany</t>
  </si>
  <si>
    <t xml:space="preserve">* GDP figures provided during the October 2023 Excessive Deficit Procedure notification are used for calculation. </t>
  </si>
  <si>
    <t>Source: Eurostat (gov_cl_guar), (gov_cl_liab), (gov_cl_npl), (gov_cl_ppp)</t>
  </si>
  <si>
    <t>** Data on guarantees do not include: 1) Government guarantees issued within the guarantee mechanism under the Framework Agreement of the European Financial Stability Facility (EFSF), as well as the European Stability Mechanism (ESM); 2) Derivative-type guarantees meeting the ESA2010 definition of a financial derivative; 3) Deposit insurance guarantees and comparable schemes; 4) Government guarantees issued on events which occurrence is very difficult to cover via commercial insurance (earthquakes, large scale flooding, etc.).</t>
  </si>
  <si>
    <t>From edp on 25/01/2024 16:52:59</t>
  </si>
  <si>
    <t>VAL.EL.PC.TLGCE.S13.PC_GDP.S.2023</t>
  </si>
  <si>
    <t>VAL.LU.PC.TLGCE.S13.PC_GDP.S.2023</t>
  </si>
  <si>
    <t>VAL.PT.PC.TLGCE.S13.PC_GDP.S.2023</t>
  </si>
  <si>
    <t>VAL.SI.PC.TLGCE.S13.PC_GDP.S.2023</t>
  </si>
  <si>
    <t>VAL.BE.PC.TLGCE.S13.PC_GDP.S.2023</t>
  </si>
  <si>
    <t>VAL.IE.PC.TLGCE.S13.PC_GDP.S.2023</t>
  </si>
  <si>
    <t>VAL.IT.PC.TLGCE.S13.PC_GDP.S.2023</t>
  </si>
  <si>
    <t>VAL.SE.PC.TLGCE.S13.PC_GDP.S.2023</t>
  </si>
  <si>
    <t>VAL.FI.PC.TLGCE.S13.PC_GDP.S.2023</t>
  </si>
  <si>
    <t>VAL.PL.PC.TLGCE.S13.PC_GDP.S.2023</t>
  </si>
  <si>
    <t>VAL.DK.PC.TLGCE.S13.PC_GDP.S.2023</t>
  </si>
  <si>
    <t>VAL.ES.PC.TLGCE.S13.PC_GDP.S.2023</t>
  </si>
  <si>
    <t>VAL.MT.PC.TLGCE.S13.PC_GDP.S.2023</t>
  </si>
  <si>
    <t>VAL.LV.PC.TLGCE.S13.PC_GDP.S.2023</t>
  </si>
  <si>
    <t>VAL.HU.PC.TLGCE.S13.PC_GDP.S.2023</t>
  </si>
  <si>
    <t>VAL.BG.PC.TLGCE.S13.PC_GDP.S.2023</t>
  </si>
  <si>
    <t>VAL.HR.PC.TLGCE.S13.PC_GDP.S.2023</t>
  </si>
  <si>
    <t>VAL.EE.PC.TLGCE.S13.PC_GDP.S.2023</t>
  </si>
  <si>
    <t>VAL.RO.PC.TLGCE.S13.PC_GDP.S.2023</t>
  </si>
  <si>
    <t>VAL.LT.PC.TLGCE.S13.PC_GDP.S.2023</t>
  </si>
  <si>
    <t>VAL.SK.PC.TLGCE.S13.PC_GDP.S.2023</t>
  </si>
  <si>
    <t>VAL.CZ.PC.TLGCE.S13.PC_GDP.S.2023</t>
  </si>
  <si>
    <t>VAL.DE.PC.TLGCE.S13.PC_GDP.S.2023</t>
  </si>
  <si>
    <t>VAL.FR.PC.TLGCE.S13.PC_GDP.S.2023</t>
  </si>
  <si>
    <t>VAL.CY.PC.TLGCE.S13.PC_GDP.S.2023</t>
  </si>
  <si>
    <t>VAL.NL.PC.TLGCE.S13.PC_GDP.S.2023</t>
  </si>
  <si>
    <t>VAL.AT.PC.TLGCE.S13.PC_GDP.S.2023</t>
  </si>
  <si>
    <t>VAL.UK.PC.TLGCE.S13.PC_GDP.S.2023</t>
  </si>
  <si>
    <t>VAL.EL.PC.LIFA.S13.PC_GDP.S.2023</t>
  </si>
  <si>
    <t>VAL.LU.PC.LIFA.S13.PC_GDP.S.2023</t>
  </si>
  <si>
    <t>VAL.PT.PC.LIFA.S13.PC_GDP.S.2023</t>
  </si>
  <si>
    <t>VAL.SI.PC.LIFA.S13.PC_GDP.S.2023</t>
  </si>
  <si>
    <t>VAL.BE.PC.LIFA.S13.PC_GDP.S.2023</t>
  </si>
  <si>
    <t>VAL.IE.PC.LIFA.S13.PC_GDP.S.2023</t>
  </si>
  <si>
    <t>VAL.IT.PC.LIFA.S13.PC_GDP.S.2023</t>
  </si>
  <si>
    <t>VAL.SE.PC.LIFA.S13.PC_GDP.S.2023</t>
  </si>
  <si>
    <t>VAL.FI.PC.LIFA.S13.PC_GDP.S.2023</t>
  </si>
  <si>
    <t>VAL.PL.PC.LIFA.S13.PC_GDP.S.2023</t>
  </si>
  <si>
    <t>VAL.DK.PC.LIFA.S13.PC_GDP.S.2023</t>
  </si>
  <si>
    <t>VAL.ES.PC.LIFA.S13.PC_GDP.S.2023</t>
  </si>
  <si>
    <t>VAL.MT.PC.LIFA.S13.PC_GDP.S.2023</t>
  </si>
  <si>
    <t>VAL.LV.PC.LIFA.S13.PC_GDP.S.2023</t>
  </si>
  <si>
    <t>NA</t>
  </si>
  <si>
    <t>VAL.HU.PC.LIFA.S13.PC_GDP.S.2023</t>
  </si>
  <si>
    <t>VAL.BG.PC.LIFA.S13.PC_GDP.S.2023</t>
  </si>
  <si>
    <t>VAL.HR.PC.LIFA.S13.PC_GDP.S.2023</t>
  </si>
  <si>
    <t>VAL.EE.PC.LIFA.S13.PC_GDP.S.2023</t>
  </si>
  <si>
    <t>VAL.RO.PC.LIFA.S13.PC_GDP.S.2023</t>
  </si>
  <si>
    <t>VAL.LT.PC.LIFA.S13.PC_GDP.S.2023</t>
  </si>
  <si>
    <t>VAL.SK.PC.LIFA.S13.PC_GDP.S.2023</t>
  </si>
  <si>
    <t>VAL.CZ.PC.LIFA.S13.PC_GDP.S.2023</t>
  </si>
  <si>
    <t>VAL.DE.PC.LIFA.S13.PC_GDP.S.2023</t>
  </si>
  <si>
    <t>VAL.FR.PC.LIFA.S13.PC_GDP.S.2023</t>
  </si>
  <si>
    <t>VAL.CY.PC.LIFA.S13.PC_GDP.S.2023</t>
  </si>
  <si>
    <t>VAL.NL.PC.LIFA.S13.PC_GDP.S.2023</t>
  </si>
  <si>
    <t>VAL.AT.PC.LIFA.S13.PC_GDP.S.2023</t>
  </si>
  <si>
    <t>VAL.UK.PC.LIFA.S13.PC_GDP.S.2023</t>
  </si>
  <si>
    <t>VAL.EL.PC.LIOA.S13.PC_GDP.S.2023</t>
  </si>
  <si>
    <t>VAL.LU.PC.LIOA.S13.PC_GDP.S.2023</t>
  </si>
  <si>
    <t>VAL.PT.PC.LIOA.S13.PC_GDP.S.2023</t>
  </si>
  <si>
    <t>VAL.SI.PC.LIOA.S13.PC_GDP.S.2023</t>
  </si>
  <si>
    <t>VAL.BE.PC.LIOA.S13.PC_GDP.S.2023</t>
  </si>
  <si>
    <t>VAL.IE.PC.LIOA.S13.PC_GDP.S.2023</t>
  </si>
  <si>
    <t>VAL.IT.PC.LIOA.S13.PC_GDP.S.2023</t>
  </si>
  <si>
    <t>VAL.SE.PC.LIOA.S13.PC_GDP.S.2023</t>
  </si>
  <si>
    <t>VAL.FI.PC.LIOA.S13.PC_GDP.S.2023</t>
  </si>
  <si>
    <t>VAL.PL.PC.LIOA.S13.PC_GDP.S.2023</t>
  </si>
  <si>
    <t>VAL.DK.PC.LIOA.S13.PC_GDP.S.2023</t>
  </si>
  <si>
    <t>VAL.ES.PC.LIOA.S13.PC_GDP.S.2023</t>
  </si>
  <si>
    <t>VAL.MT.PC.LIOA.S13.PC_GDP.S.2023</t>
  </si>
  <si>
    <t>VAL.LV.PC.LIOA.S13.PC_GDP.S.2023</t>
  </si>
  <si>
    <t>VAL.HU.PC.LIOA.S13.PC_GDP.S.2023</t>
  </si>
  <si>
    <t>VAL.BG.PC.LIOA.S13.PC_GDP.S.2023</t>
  </si>
  <si>
    <t>VAL.HR.PC.LIOA.S13.PC_GDP.S.2023</t>
  </si>
  <si>
    <t>VAL.EE.PC.LIOA.S13.PC_GDP.S.2023</t>
  </si>
  <si>
    <t>VAL.RO.PC.LIOA.S13.PC_GDP.S.2023</t>
  </si>
  <si>
    <t>VAL.LT.PC.LIOA.S13.PC_GDP.S.2023</t>
  </si>
  <si>
    <t>VAL.SK.PC.LIOA.S13.PC_GDP.S.2023</t>
  </si>
  <si>
    <t>VAL.CZ.PC.LIOA.S13.PC_GDP.S.2023</t>
  </si>
  <si>
    <t>VAL.DE.PC.LIOA.S13.PC_GDP.S.2023</t>
  </si>
  <si>
    <t>VAL.FR.PC.LIOA.S13.PC_GDP.S.2023</t>
  </si>
  <si>
    <t>VAL.CY.PC.LIOA.S13.PC_GDP.S.2023</t>
  </si>
  <si>
    <t>VAL.NL.PC.LIOA.S13.PC_GDP.S.2023</t>
  </si>
  <si>
    <t>VAL.AT.PC.LIOA.S13.PC_GDP.S.2023</t>
  </si>
  <si>
    <t>VAL.UK.PC.LIOA.S13.PC_GDP.S.2023</t>
  </si>
  <si>
    <t>!!! For ESTAT internal use only !!!</t>
  </si>
  <si>
    <t>By KOWALSKI Michel (ESTAT-EXT)</t>
  </si>
  <si>
    <t>In the yellow cell input the requested parameters.</t>
  </si>
  <si>
    <t xml:space="preserve">ext4pub procedure will be launched and the data copied into the input sheet automatically. </t>
  </si>
  <si>
    <t>You may be asked to type your Putty password. Use Generic extract for extraction.</t>
  </si>
  <si>
    <t>User's setup:</t>
  </si>
  <si>
    <t>Requested vintage</t>
  </si>
  <si>
    <t>S.2023</t>
  </si>
  <si>
    <t>Last update</t>
  </si>
  <si>
    <t>Parameters (EDIT WITH CAUTION!):</t>
  </si>
  <si>
    <t>Number of extractions</t>
  </si>
  <si>
    <t>Start date</t>
  </si>
  <si>
    <t>End date</t>
  </si>
  <si>
    <t>Domain</t>
  </si>
  <si>
    <t>edp</t>
  </si>
  <si>
    <t>Create helpfile on the fly?</t>
  </si>
  <si>
    <t>yes</t>
  </si>
  <si>
    <t>Folder path UNC</t>
  </si>
  <si>
    <t>\\fame5prod.cc.cec.eu.int\fame-estat\econ\EDP\EXTRACT\</t>
  </si>
  <si>
    <t>Folder path UNIX</t>
  </si>
  <si>
    <t>/ec/prod/app/fame-estat/econ/EDP/EXTRACT/</t>
  </si>
  <si>
    <t>Helpfile name</t>
  </si>
  <si>
    <t>gdp_edp_b9.txt</t>
  </si>
  <si>
    <t>CSV filename</t>
  </si>
  <si>
    <t>Target sheet</t>
  </si>
  <si>
    <t>input_edp</t>
  </si>
  <si>
    <t>Number of decimals:</t>
  </si>
  <si>
    <t>A few EU Member States reported guarantees of less than 2.5% of GDP, these Member States are not included in the graph</t>
  </si>
  <si>
    <r>
      <t>Source:</t>
    </r>
    <r>
      <rPr>
        <sz val="10"/>
        <color theme="1"/>
        <rFont val="Arial"/>
        <family val="2"/>
      </rPr>
      <t xml:space="preserve"> Eurostat (gov_cl_guar)</t>
    </r>
  </si>
  <si>
    <t>France and the Netherlands: data refer to 2021.</t>
  </si>
  <si>
    <t>Belgium and Greece: data coverage is not fully exhaustive for some minor units; however, the amounts are not expected to be significant.</t>
  </si>
  <si>
    <t>Czechia and Latvia: there are no entities involved in financial activities having liabilities exceeding 0.01% of GDP.</t>
  </si>
  <si>
    <t>Germany: the significant amount of liabilities concerns deposits held by banks under government control.''</t>
  </si>
  <si>
    <t>Table 1: Total general government contingent liabilities and non-performing loans in EU Member States, 2022</t>
  </si>
  <si>
    <t>France: data coverage is not fully exhaustive for local government.</t>
  </si>
  <si>
    <t>Estonia: data are consolidated at the enterprise group level.</t>
  </si>
  <si>
    <t xml:space="preserve">Netherlands: Data refer to Maastricht liabilities at group level including foreign subsidiaries. </t>
  </si>
  <si>
    <t>Greece: the significant amount of liabilities mostly concerns the liabilities of the four systemic banks, which, according to national accounts rules, are considered controlled by government since the recapitalisations of 2013. The data reported include the total liabilities of these banks, even if the stake held by the Greek government is well below 100% of the shares (in two cases it was even below 10% by the end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</si>
</sst>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i"/>
    <numFmt numFmtId="165" formatCode="#,##0.0_i;\-#,##0.0_i;\-_i"/>
    <numFmt numFmtId="166" formatCode="#,##0.0_);\(#,##0.0\);\-??"/>
    <numFmt numFmtId="167" formatCode="#,##0.00_);\(#,##0.00\);\-??"/>
    <numFmt numFmtId="168" formatCode="dd\.mm\.yy"/>
  </numFmts>
  <fonts count="26">
    <font>
      <sz val="11"/>
      <color theme="1"/>
      <name val="Calibri"/>
      <family val="2"/>
      <scheme val="minor"/>
    </font>
    <font>
      <sz val="10"/>
      <name val="Arial"/>
      <family val="2"/>
    </font>
    <font>
      <sz val="9"/>
      <color theme="1"/>
      <name val="Arial"/>
      <family val="2"/>
    </font>
    <font>
      <sz val="12"/>
      <name val="Arial"/>
      <family val="2"/>
    </font>
    <font>
      <b/>
      <sz val="12"/>
      <color rgb="FF000000"/>
      <name val="Arial"/>
      <family val="2"/>
    </font>
    <font>
      <sz val="10"/>
      <color rgb="FF000000"/>
      <name val="Arial"/>
      <family val="2"/>
    </font>
    <font>
      <b/>
      <sz val="10"/>
      <color indexed="8"/>
      <name val="Arial"/>
      <family val="2"/>
    </font>
    <font>
      <sz val="11"/>
      <name val="Arial"/>
      <family val="2"/>
    </font>
    <font>
      <u val="single"/>
      <sz val="11"/>
      <color theme="10"/>
      <name val="Calibri"/>
      <family val="2"/>
      <scheme val="minor"/>
    </font>
    <font>
      <sz val="10"/>
      <color theme="1"/>
      <name val="Arial"/>
      <family val="2"/>
    </font>
    <font>
      <b/>
      <sz val="10"/>
      <color theme="1"/>
      <name val="Arial"/>
      <family val="2"/>
    </font>
    <font>
      <sz val="10"/>
      <color theme="0" tint="-0.3499799966812134"/>
      <name val="Arial"/>
      <family val="2"/>
    </font>
    <font>
      <sz val="9"/>
      <name val="Tahoma"/>
      <family val="2"/>
    </font>
    <font>
      <b/>
      <sz val="9"/>
      <name val="Tahoma"/>
      <family val="2"/>
    </font>
    <font>
      <b/>
      <sz val="10"/>
      <name val="Arial"/>
      <family val="2"/>
    </font>
    <font>
      <sz val="10"/>
      <color theme="0" tint="-0.24997000396251678"/>
      <name val="Arial"/>
      <family val="2"/>
    </font>
    <font>
      <i/>
      <sz val="10"/>
      <color theme="1"/>
      <name val="Arial"/>
      <family val="2"/>
    </font>
    <font>
      <sz val="10"/>
      <color theme="0" tint="-0.1499900072813034"/>
      <name val="Arial"/>
      <family val="2"/>
    </font>
    <font>
      <sz val="10"/>
      <color indexed="17"/>
      <name val="Arial"/>
      <family val="2"/>
    </font>
    <font>
      <b/>
      <sz val="10"/>
      <color rgb="FFFF0000"/>
      <name val="Arial"/>
      <family val="2"/>
    </font>
    <font>
      <u val="single"/>
      <sz val="10"/>
      <color theme="10"/>
      <name val="Arial"/>
      <family val="2"/>
    </font>
    <font>
      <sz val="12"/>
      <color theme="1"/>
      <name val="Arial"/>
      <family val="2"/>
    </font>
    <font>
      <sz val="12"/>
      <color rgb="FF000000"/>
      <name val="Arial"/>
      <family val="2"/>
    </font>
    <font>
      <b/>
      <sz val="12"/>
      <name val="Arial"/>
      <family val="2"/>
    </font>
    <font>
      <i/>
      <sz val="12"/>
      <name val="Arial"/>
      <family val="2"/>
    </font>
    <font>
      <b/>
      <sz val="8"/>
      <name val="Calibri"/>
      <family val="2"/>
    </font>
  </fonts>
  <fills count="10">
    <fill>
      <patternFill/>
    </fill>
    <fill>
      <patternFill patternType="gray125"/>
    </fill>
    <fill>
      <patternFill patternType="solid">
        <fgColor indexed="4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9F9F9"/>
        <bgColor indexed="64"/>
      </patternFill>
    </fill>
    <fill>
      <patternFill patternType="solid">
        <fgColor rgb="FFFDFDFD"/>
        <bgColor indexed="64"/>
      </patternFill>
    </fill>
    <fill>
      <patternFill patternType="solid">
        <fgColor indexed="43"/>
        <bgColor indexed="64"/>
      </patternFill>
    </fill>
    <fill>
      <patternFill patternType="solid">
        <fgColor theme="4" tint="0.7999799847602844"/>
        <bgColor indexed="64"/>
      </patternFill>
    </fill>
    <fill>
      <patternFill patternType="solid">
        <fgColor theme="3" tint="0.5999900102615356"/>
        <bgColor indexed="64"/>
      </patternFill>
    </fill>
  </fills>
  <borders count="29">
    <border>
      <left/>
      <right/>
      <top/>
      <bottom/>
      <diagonal/>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thin"/>
      <bottom style="thin"/>
    </border>
    <border>
      <left style="thin"/>
      <right/>
      <top/>
      <bottom/>
    </border>
    <border>
      <left style="thin"/>
      <right/>
      <top/>
      <bottom style="thin"/>
    </border>
    <border>
      <left/>
      <right/>
      <top/>
      <bottom style="thin"/>
    </border>
    <border>
      <left/>
      <right/>
      <top/>
      <bottom style="hair">
        <color rgb="FFC0C0C0"/>
      </bottom>
    </border>
    <border>
      <left/>
      <right style="hair">
        <color rgb="FFA6A6A6"/>
      </right>
      <top/>
      <bottom style="hair">
        <color rgb="FFC0C0C0"/>
      </bottom>
    </border>
    <border>
      <left style="hair">
        <color rgb="FFA6A6A6"/>
      </left>
      <right/>
      <top/>
      <bottom style="hair">
        <color rgb="FFC0C0C0"/>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right style="hair">
        <color rgb="FFA6A6A6"/>
      </right>
      <top style="hair">
        <color rgb="FFC0C0C0"/>
      </top>
      <bottom/>
    </border>
    <border>
      <left style="hair">
        <color rgb="FFA6A6A6"/>
      </left>
      <right/>
      <top style="hair">
        <color rgb="FFC0C0C0"/>
      </top>
      <bottom/>
    </border>
    <border>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bottom style="thin">
        <color rgb="FF000000"/>
      </bottom>
    </border>
    <border>
      <left/>
      <right/>
      <top/>
      <bottom style="thin">
        <color rgb="FF000000"/>
      </bottom>
    </border>
    <border>
      <left/>
      <right style="hair">
        <color rgb="FFA6A6A6"/>
      </right>
      <top/>
      <bottom style="thin">
        <color rgb="FF000000"/>
      </bottom>
    </border>
    <border>
      <left/>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thin"/>
      <right/>
      <top style="thin"/>
      <bottom style="thin"/>
    </border>
    <border>
      <left/>
      <right style="thin"/>
      <top style="thin"/>
      <bottom style="thin"/>
    </border>
    <border>
      <left style="thin"/>
      <right/>
      <top style="thin"/>
      <bottom style="dashed"/>
    </border>
    <border>
      <left/>
      <right/>
      <top style="thin"/>
      <bottom style="dashed"/>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 fillId="0" borderId="0">
      <alignment/>
      <protection/>
    </xf>
    <xf numFmtId="164" fontId="2" fillId="0" borderId="0" applyFill="0" applyBorder="0" applyProtection="0">
      <alignment horizontal="right"/>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8" fillId="0" borderId="0" applyNumberFormat="0" applyFill="0" applyBorder="0" applyAlignment="0" applyProtection="0"/>
  </cellStyleXfs>
  <cellXfs count="85">
    <xf numFmtId="0" fontId="0" fillId="0" borderId="0" xfId="0"/>
    <xf numFmtId="0" fontId="4" fillId="0" borderId="0" xfId="21" applyFont="1" applyAlignment="1">
      <alignment horizontal="left" vertical="center"/>
      <protection/>
    </xf>
    <xf numFmtId="0" fontId="5" fillId="0" borderId="0" xfId="21" applyFont="1" applyAlignment="1">
      <alignment horizontal="left" vertical="center"/>
      <protection/>
    </xf>
    <xf numFmtId="0" fontId="6" fillId="0" borderId="0" xfId="0" applyFont="1" applyAlignment="1">
      <alignment horizontal="center"/>
    </xf>
    <xf numFmtId="0" fontId="1" fillId="0" borderId="0" xfId="25" applyFont="1">
      <alignment/>
      <protection/>
    </xf>
    <xf numFmtId="168" fontId="1" fillId="0" borderId="0" xfId="25" applyNumberFormat="1" applyFont="1">
      <alignment/>
      <protection/>
    </xf>
    <xf numFmtId="1" fontId="1" fillId="0" borderId="0" xfId="25" applyNumberFormat="1" applyFont="1">
      <alignment/>
      <protection/>
    </xf>
    <xf numFmtId="0" fontId="1" fillId="2" borderId="1" xfId="25" applyFont="1" applyFill="1" applyBorder="1">
      <alignment/>
      <protection/>
    </xf>
    <xf numFmtId="0" fontId="1" fillId="2" borderId="2" xfId="25" applyFont="1" applyFill="1" applyBorder="1">
      <alignment/>
      <protection/>
    </xf>
    <xf numFmtId="4" fontId="1" fillId="0" borderId="1" xfId="25" applyNumberFormat="1" applyFont="1" applyBorder="1" applyAlignment="1">
      <alignment horizontal="center"/>
      <protection/>
    </xf>
    <xf numFmtId="4" fontId="1" fillId="3" borderId="1" xfId="25" applyNumberFormat="1" applyFont="1" applyFill="1" applyBorder="1" applyAlignment="1">
      <alignment horizontal="center"/>
      <protection/>
    </xf>
    <xf numFmtId="0" fontId="9" fillId="0" borderId="0" xfId="26" applyFont="1">
      <alignment/>
      <protection/>
    </xf>
    <xf numFmtId="0" fontId="9" fillId="4" borderId="3" xfId="26" applyFont="1" applyFill="1" applyBorder="1">
      <alignment/>
      <protection/>
    </xf>
    <xf numFmtId="0" fontId="9" fillId="3" borderId="3" xfId="26" applyFont="1" applyFill="1" applyBorder="1" applyAlignment="1">
      <alignment horizontal="center" vertical="center"/>
      <protection/>
    </xf>
    <xf numFmtId="0" fontId="11" fillId="0" borderId="0" xfId="26" applyFont="1">
      <alignment/>
      <protection/>
    </xf>
    <xf numFmtId="22" fontId="11" fillId="0" borderId="0" xfId="27" applyNumberFormat="1" applyFont="1">
      <alignment/>
      <protection/>
    </xf>
    <xf numFmtId="0" fontId="11" fillId="0" borderId="4" xfId="26" applyFont="1" applyBorder="1">
      <alignment/>
      <protection/>
    </xf>
    <xf numFmtId="1" fontId="11" fillId="0" borderId="0" xfId="26" applyNumberFormat="1" applyFont="1" applyAlignment="1">
      <alignment horizontal="left"/>
      <protection/>
    </xf>
    <xf numFmtId="0" fontId="11" fillId="0" borderId="5" xfId="26" applyFont="1" applyBorder="1">
      <alignment/>
      <protection/>
    </xf>
    <xf numFmtId="1" fontId="11" fillId="0" borderId="6" xfId="26" applyNumberFormat="1" applyFont="1" applyBorder="1" applyAlignment="1">
      <alignment horizontal="left"/>
      <protection/>
    </xf>
    <xf numFmtId="0" fontId="9" fillId="5" borderId="0" xfId="20" applyFont="1" applyFill="1">
      <alignment/>
      <protection/>
    </xf>
    <xf numFmtId="0" fontId="9" fillId="0" borderId="0" xfId="21" applyFont="1">
      <alignment/>
      <protection/>
    </xf>
    <xf numFmtId="0" fontId="9" fillId="6" borderId="0" xfId="20" applyFont="1" applyFill="1">
      <alignment/>
      <protection/>
    </xf>
    <xf numFmtId="0" fontId="15" fillId="5" borderId="0" xfId="20" applyFont="1" applyFill="1">
      <alignment/>
      <protection/>
    </xf>
    <xf numFmtId="0" fontId="14" fillId="0" borderId="7" xfId="21" applyFont="1" applyBorder="1" applyAlignment="1">
      <alignment vertical="center" wrapText="1"/>
      <protection/>
    </xf>
    <xf numFmtId="165" fontId="9" fillId="0" borderId="7" xfId="22" applyNumberFormat="1" applyFont="1" applyBorder="1" applyAlignment="1">
      <alignment horizontal="right" vertical="center"/>
    </xf>
    <xf numFmtId="165" fontId="9" fillId="0" borderId="7" xfId="22" applyNumberFormat="1" applyFont="1" applyFill="1" applyBorder="1" applyAlignment="1">
      <alignment horizontal="right" vertical="center"/>
    </xf>
    <xf numFmtId="165" fontId="9" fillId="0" borderId="8" xfId="22" applyNumberFormat="1" applyFont="1" applyFill="1" applyBorder="1" applyAlignment="1">
      <alignment horizontal="right" vertical="center"/>
    </xf>
    <xf numFmtId="165" fontId="9" fillId="0" borderId="9" xfId="22" applyNumberFormat="1" applyFont="1" applyBorder="1" applyAlignment="1">
      <alignment horizontal="right" vertical="center"/>
    </xf>
    <xf numFmtId="0" fontId="9" fillId="5" borderId="0" xfId="20" applyFont="1" applyFill="1" applyAlignment="1">
      <alignment vertical="center"/>
      <protection/>
    </xf>
    <xf numFmtId="0" fontId="9" fillId="6" borderId="0" xfId="20" applyFont="1" applyFill="1" applyAlignment="1">
      <alignment vertical="center"/>
      <protection/>
    </xf>
    <xf numFmtId="0" fontId="14" fillId="0" borderId="10" xfId="21" applyFont="1" applyBorder="1" applyAlignment="1">
      <alignment vertical="center" wrapText="1"/>
      <protection/>
    </xf>
    <xf numFmtId="165" fontId="9" fillId="0" borderId="10" xfId="22" applyNumberFormat="1" applyFont="1" applyBorder="1" applyAlignment="1">
      <alignment horizontal="right" vertical="center"/>
    </xf>
    <xf numFmtId="165" fontId="9" fillId="0" borderId="10" xfId="22" applyNumberFormat="1" applyFont="1" applyFill="1" applyBorder="1" applyAlignment="1">
      <alignment horizontal="right" vertical="center"/>
    </xf>
    <xf numFmtId="165" fontId="9" fillId="0" borderId="11" xfId="22" applyNumberFormat="1" applyFont="1" applyFill="1" applyBorder="1" applyAlignment="1">
      <alignment horizontal="right" vertical="center"/>
    </xf>
    <xf numFmtId="165" fontId="9" fillId="0" borderId="12" xfId="22" applyNumberFormat="1" applyFont="1" applyBorder="1" applyAlignment="1">
      <alignment horizontal="right" vertical="center"/>
    </xf>
    <xf numFmtId="0" fontId="14" fillId="0" borderId="13" xfId="21" applyFont="1" applyBorder="1" applyAlignment="1">
      <alignment vertical="center" wrapText="1"/>
      <protection/>
    </xf>
    <xf numFmtId="165" fontId="9" fillId="0" borderId="13" xfId="22" applyNumberFormat="1" applyFont="1" applyBorder="1" applyAlignment="1">
      <alignment horizontal="right" vertical="center"/>
    </xf>
    <xf numFmtId="165" fontId="9" fillId="0" borderId="13" xfId="22" applyNumberFormat="1" applyFont="1" applyFill="1" applyBorder="1" applyAlignment="1">
      <alignment horizontal="right" vertical="center"/>
    </xf>
    <xf numFmtId="165" fontId="9" fillId="0" borderId="14" xfId="22" applyNumberFormat="1" applyFont="1" applyFill="1" applyBorder="1" applyAlignment="1">
      <alignment horizontal="right" vertical="center"/>
    </xf>
    <xf numFmtId="165" fontId="9" fillId="0" borderId="15" xfId="22" applyNumberFormat="1" applyFont="1" applyBorder="1" applyAlignment="1">
      <alignment horizontal="right" vertical="center"/>
    </xf>
    <xf numFmtId="0" fontId="14" fillId="0" borderId="16" xfId="21" applyFont="1" applyBorder="1" applyAlignment="1">
      <alignment vertical="center" wrapText="1"/>
      <protection/>
    </xf>
    <xf numFmtId="165" fontId="9" fillId="0" borderId="16" xfId="22" applyNumberFormat="1" applyFont="1" applyBorder="1" applyAlignment="1">
      <alignment horizontal="right" vertical="center"/>
    </xf>
    <xf numFmtId="165" fontId="9" fillId="0" borderId="16" xfId="22" applyNumberFormat="1" applyFont="1" applyFill="1" applyBorder="1" applyAlignment="1">
      <alignment horizontal="right" vertical="center"/>
    </xf>
    <xf numFmtId="165" fontId="9" fillId="0" borderId="17" xfId="22" applyNumberFormat="1" applyFont="1" applyFill="1" applyBorder="1" applyAlignment="1">
      <alignment horizontal="right" vertical="center"/>
    </xf>
    <xf numFmtId="165" fontId="9" fillId="0" borderId="18" xfId="22" applyNumberFormat="1" applyFont="1" applyBorder="1" applyAlignment="1">
      <alignment horizontal="right" vertical="center"/>
    </xf>
    <xf numFmtId="0" fontId="14" fillId="0" borderId="0" xfId="21" applyFont="1" applyAlignment="1">
      <alignment vertical="center" wrapText="1"/>
      <protection/>
    </xf>
    <xf numFmtId="164" fontId="9" fillId="0" borderId="0" xfId="22" applyFont="1" applyBorder="1" applyAlignment="1">
      <alignment horizontal="right"/>
    </xf>
    <xf numFmtId="0" fontId="1" fillId="0" borderId="0" xfId="21" applyFont="1" applyAlignment="1" quotePrefix="1">
      <alignment horizontal="left" vertical="center"/>
      <protection/>
    </xf>
    <xf numFmtId="0" fontId="1" fillId="0" borderId="0" xfId="21" applyFont="1" applyAlignment="1">
      <alignment horizontal="left" vertical="center"/>
      <protection/>
    </xf>
    <xf numFmtId="164" fontId="9" fillId="0" borderId="0" xfId="22" applyFont="1" applyBorder="1" applyAlignment="1">
      <alignment horizontal="right" vertical="center"/>
    </xf>
    <xf numFmtId="164" fontId="9" fillId="0" borderId="0" xfId="22" applyFont="1" applyFill="1" applyBorder="1" applyAlignment="1">
      <alignment horizontal="right" vertical="center"/>
    </xf>
    <xf numFmtId="0" fontId="9" fillId="5" borderId="0" xfId="21" applyFont="1" applyFill="1" applyAlignment="1">
      <alignment vertical="center"/>
      <protection/>
    </xf>
    <xf numFmtId="0" fontId="9" fillId="6" borderId="0" xfId="21" applyFont="1" applyFill="1" applyAlignment="1">
      <alignment vertical="center"/>
      <protection/>
    </xf>
    <xf numFmtId="0" fontId="9" fillId="0" borderId="0" xfId="21" applyFont="1" applyAlignment="1">
      <alignment vertical="center"/>
      <protection/>
    </xf>
    <xf numFmtId="0" fontId="9" fillId="0" borderId="0" xfId="20" applyFont="1">
      <alignment/>
      <protection/>
    </xf>
    <xf numFmtId="0" fontId="9" fillId="0" borderId="0" xfId="0" applyFont="1"/>
    <xf numFmtId="0" fontId="16" fillId="0" borderId="0" xfId="0" applyFont="1"/>
    <xf numFmtId="0" fontId="9" fillId="7" borderId="0" xfId="20" applyFont="1" applyFill="1">
      <alignment/>
      <protection/>
    </xf>
    <xf numFmtId="0" fontId="10" fillId="0" borderId="0" xfId="20" applyFont="1">
      <alignment/>
      <protection/>
    </xf>
    <xf numFmtId="0" fontId="17" fillId="0" borderId="0" xfId="20" applyFont="1">
      <alignment/>
      <protection/>
    </xf>
    <xf numFmtId="0" fontId="18" fillId="0" borderId="0" xfId="20" applyFont="1">
      <alignment/>
      <protection/>
    </xf>
    <xf numFmtId="166" fontId="18" fillId="0" borderId="0" xfId="20" applyNumberFormat="1" applyFont="1">
      <alignment/>
      <protection/>
    </xf>
    <xf numFmtId="167" fontId="18" fillId="0" borderId="0" xfId="20" applyNumberFormat="1" applyFont="1" applyAlignment="1">
      <alignment horizontal="right"/>
      <protection/>
    </xf>
    <xf numFmtId="4" fontId="1" fillId="0" borderId="0" xfId="25" applyNumberFormat="1" applyFont="1">
      <alignment/>
      <protection/>
    </xf>
    <xf numFmtId="1" fontId="20" fillId="0" borderId="0" xfId="28" applyNumberFormat="1" applyFont="1" applyBorder="1" applyAlignment="1">
      <alignment horizontal="left"/>
    </xf>
    <xf numFmtId="165" fontId="9" fillId="0" borderId="12" xfId="22" applyNumberFormat="1" applyFont="1" applyFill="1" applyBorder="1" applyAlignment="1">
      <alignment horizontal="right" vertical="center"/>
    </xf>
    <xf numFmtId="165" fontId="9" fillId="0" borderId="15" xfId="22" applyNumberFormat="1" applyFont="1" applyFill="1" applyBorder="1" applyAlignment="1">
      <alignment horizontal="right" vertical="center"/>
    </xf>
    <xf numFmtId="165" fontId="9" fillId="0" borderId="18" xfId="22" applyNumberFormat="1" applyFont="1" applyFill="1" applyBorder="1" applyAlignment="1">
      <alignment horizontal="right" vertical="center"/>
    </xf>
    <xf numFmtId="165" fontId="9" fillId="0" borderId="9" xfId="22" applyNumberFormat="1" applyFont="1" applyFill="1" applyBorder="1" applyAlignment="1">
      <alignment horizontal="right" vertical="center"/>
    </xf>
    <xf numFmtId="0" fontId="14" fillId="8" borderId="19" xfId="21" applyFont="1" applyFill="1" applyBorder="1" applyAlignment="1">
      <alignment horizontal="center" vertical="center" wrapText="1"/>
      <protection/>
    </xf>
    <xf numFmtId="0" fontId="14" fillId="8" borderId="20" xfId="21" applyFont="1" applyFill="1" applyBorder="1" applyAlignment="1">
      <alignment horizontal="center" vertical="center" wrapText="1"/>
      <protection/>
    </xf>
    <xf numFmtId="0" fontId="14" fillId="8" borderId="21" xfId="21" applyFont="1" applyFill="1" applyBorder="1" applyAlignment="1">
      <alignment horizontal="center" vertical="center" wrapText="1"/>
      <protection/>
    </xf>
    <xf numFmtId="0" fontId="21" fillId="0" borderId="0" xfId="0" applyFont="1"/>
    <xf numFmtId="0" fontId="1" fillId="0" borderId="0" xfId="21" applyFont="1" applyAlignment="1">
      <alignment horizontal="left" vertical="center" wrapText="1"/>
      <protection/>
    </xf>
    <xf numFmtId="0" fontId="14" fillId="8" borderId="22" xfId="21" applyFont="1" applyFill="1" applyBorder="1" applyAlignment="1">
      <alignment horizontal="center" vertical="center" wrapText="1"/>
      <protection/>
    </xf>
    <xf numFmtId="0" fontId="14" fillId="8" borderId="16" xfId="21" applyFont="1" applyFill="1" applyBorder="1" applyAlignment="1">
      <alignment horizontal="center" vertical="center" wrapText="1"/>
      <protection/>
    </xf>
    <xf numFmtId="0" fontId="14" fillId="8" borderId="23" xfId="21" applyFont="1" applyFill="1" applyBorder="1" applyAlignment="1">
      <alignment horizontal="center" vertical="center" wrapText="1"/>
      <protection/>
    </xf>
    <xf numFmtId="0" fontId="14" fillId="8" borderId="24" xfId="21" applyFont="1" applyFill="1" applyBorder="1" applyAlignment="1">
      <alignment horizontal="center" vertical="center" wrapText="1"/>
      <protection/>
    </xf>
    <xf numFmtId="0" fontId="14" fillId="8" borderId="18" xfId="21" applyFont="1" applyFill="1" applyBorder="1" applyAlignment="1">
      <alignment horizontal="center" vertical="center" wrapText="1"/>
      <protection/>
    </xf>
    <xf numFmtId="0" fontId="19" fillId="0" borderId="0" xfId="26" applyFont="1" applyAlignment="1">
      <alignment horizontal="center"/>
      <protection/>
    </xf>
    <xf numFmtId="0" fontId="10" fillId="9" borderId="25" xfId="26" applyFont="1" applyFill="1" applyBorder="1" applyAlignment="1">
      <alignment horizontal="center"/>
      <protection/>
    </xf>
    <xf numFmtId="0" fontId="10" fillId="9" borderId="26" xfId="26" applyFont="1" applyFill="1" applyBorder="1" applyAlignment="1">
      <alignment horizontal="center"/>
      <protection/>
    </xf>
    <xf numFmtId="0" fontId="11" fillId="0" borderId="27" xfId="26" applyFont="1" applyBorder="1" applyAlignment="1">
      <alignment horizontal="center"/>
      <protection/>
    </xf>
    <xf numFmtId="0" fontId="11" fillId="0" borderId="28" xfId="26" applyFont="1" applyBorder="1" applyAlignment="1">
      <alignment horizontal="center"/>
      <protection/>
    </xf>
  </cellXfs>
  <cellStyles count="15">
    <cellStyle name="Normal" xfId="0"/>
    <cellStyle name="Percent" xfId="15"/>
    <cellStyle name="Currency" xfId="16"/>
    <cellStyle name="Currency [0]" xfId="17"/>
    <cellStyle name="Comma" xfId="18"/>
    <cellStyle name="Comma [0]" xfId="19"/>
    <cellStyle name="Normal 20" xfId="20"/>
    <cellStyle name="Normal 2" xfId="21"/>
    <cellStyle name="NumberCellStyle 2" xfId="22"/>
    <cellStyle name="Normal 3 8" xfId="23"/>
    <cellStyle name="Normal 22" xfId="24"/>
    <cellStyle name="Normal 3" xfId="25"/>
    <cellStyle name="Normal 2 2" xfId="26"/>
    <cellStyle name="Normal 2 3" xfId="27"/>
    <cellStyle name="Hyperlink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Government guarantees, total from 2019 to 2022  </a:t>
            </a:r>
            <a:r>
              <a:rPr lang="en-US" cap="none" sz="1600" b="0" u="none" baseline="0">
                <a:solidFill>
                  <a:srgbClr val="000000"/>
                </a:solidFill>
                <a:latin typeface="Arial"/>
                <a:ea typeface="Arial"/>
                <a:cs typeface="Arial"/>
              </a:rPr>
              <a:t>
(% of GDP)</a:t>
            </a:r>
          </a:p>
        </c:rich>
      </c:tx>
      <c:layout>
        <c:manualLayout>
          <c:xMode val="edge"/>
          <c:yMode val="edge"/>
          <c:x val="0.00525"/>
          <c:y val="0.00875"/>
        </c:manualLayout>
      </c:layout>
      <c:overlay val="0"/>
      <c:spPr>
        <a:noFill/>
        <a:ln>
          <a:noFill/>
        </a:ln>
      </c:spPr>
    </c:title>
    <c:plotArea>
      <c:layout>
        <c:manualLayout>
          <c:xMode val="edge"/>
          <c:yMode val="edge"/>
          <c:x val="0.01475"/>
          <c:y val="0.1275"/>
          <c:w val="0.97075"/>
          <c:h val="0.6535"/>
        </c:manualLayout>
      </c:layout>
      <c:barChart>
        <c:barDir val="col"/>
        <c:grouping val="clustered"/>
        <c:varyColors val="0"/>
        <c:ser>
          <c:idx val="2"/>
          <c:order val="0"/>
          <c:tx>
            <c:strRef>
              <c:f>'F1a. Guarantees 2019-2022'!$E$2</c:f>
              <c:strCache>
                <c:ptCount val="1"/>
                <c:pt idx="0">
                  <c:v>2019</c:v>
                </c:pt>
              </c:strCache>
            </c:strRef>
          </c:tx>
          <c:spPr>
            <a:solidFill>
              <a:srgbClr val="B656BD">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2019-2022'!$E$3:$E$21</c:f>
              <c:numCache/>
            </c:numRef>
          </c:val>
        </c:ser>
        <c:ser>
          <c:idx val="3"/>
          <c:order val="1"/>
          <c:tx>
            <c:strRef>
              <c:f>'F1a. Guarantees 2019-2022'!$F$2</c:f>
              <c:strCache>
                <c:ptCount val="1"/>
                <c:pt idx="0">
                  <c:v>2020</c:v>
                </c:pt>
              </c:strCache>
            </c:strRef>
          </c:tx>
          <c:spPr>
            <a:solidFill>
              <a:srgbClr val="B656BD">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2019-2022'!$F$3:$F$21</c:f>
              <c:numCache/>
            </c:numRef>
          </c:val>
        </c:ser>
        <c:ser>
          <c:idx val="0"/>
          <c:order val="2"/>
          <c:tx>
            <c:strRef>
              <c:f>'F1a. Guarantees 2019-2022'!$G$2</c:f>
              <c:strCache>
                <c:ptCount val="1"/>
                <c:pt idx="0">
                  <c:v>2021</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2019-2022'!$G$3:$G$21</c:f>
              <c:numCache/>
            </c:numRef>
          </c:val>
        </c:ser>
        <c:ser>
          <c:idx val="1"/>
          <c:order val="3"/>
          <c:tx>
            <c:strRef>
              <c:f>'F1a. Guarantees 2019-2022'!$H$2</c:f>
              <c:strCache>
                <c:ptCount val="1"/>
                <c:pt idx="0">
                  <c:v>2022</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2019-2022'!$H$3:$H$21</c:f>
              <c:numCache/>
            </c:numRef>
          </c:val>
        </c:ser>
        <c:overlap val="-27"/>
        <c:axId val="16607954"/>
        <c:axId val="15253859"/>
      </c:barChart>
      <c:catAx>
        <c:axId val="1660795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5253859"/>
        <c:crosses val="autoZero"/>
        <c:auto val="1"/>
        <c:lblOffset val="100"/>
        <c:noMultiLvlLbl val="0"/>
      </c:catAx>
      <c:valAx>
        <c:axId val="15253859"/>
        <c:scaling>
          <c:orientation val="minMax"/>
          <c:max val="2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16607954"/>
        <c:crosses val="autoZero"/>
        <c:crossBetween val="between"/>
        <c:dispUnits/>
      </c:valAx>
    </c:plotArea>
    <c:legend>
      <c:legendPos val="b"/>
      <c:layout>
        <c:manualLayout>
          <c:xMode val="edge"/>
          <c:yMode val="edge"/>
          <c:x val="0.376"/>
          <c:y val="0.805"/>
          <c:w val="0.228"/>
          <c:h val="0.041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Government guarantees, by subsector, 2022  </a:t>
            </a:r>
            <a:r>
              <a:rPr lang="en-US" cap="none" sz="1600" b="0" u="none" baseline="0">
                <a:solidFill>
                  <a:srgbClr val="000000"/>
                </a:solidFill>
                <a:latin typeface="Arial"/>
                <a:ea typeface="Arial"/>
                <a:cs typeface="Arial"/>
              </a:rPr>
              <a:t>
(% of GDP)</a:t>
            </a:r>
          </a:p>
        </c:rich>
      </c:tx>
      <c:layout>
        <c:manualLayout>
          <c:xMode val="edge"/>
          <c:yMode val="edge"/>
          <c:x val="0.00525"/>
          <c:y val="0.00825"/>
        </c:manualLayout>
      </c:layout>
      <c:overlay val="0"/>
      <c:spPr>
        <a:noFill/>
        <a:ln>
          <a:noFill/>
        </a:ln>
      </c:spPr>
    </c:title>
    <c:plotArea>
      <c:layout>
        <c:manualLayout>
          <c:xMode val="edge"/>
          <c:yMode val="edge"/>
          <c:x val="0.01475"/>
          <c:y val="0.12075"/>
          <c:w val="0.97075"/>
          <c:h val="0.672"/>
        </c:manualLayout>
      </c:layout>
      <c:barChart>
        <c:barDir val="col"/>
        <c:grouping val="stacked"/>
        <c:varyColors val="0"/>
        <c:ser>
          <c:idx val="2"/>
          <c:order val="0"/>
          <c:tx>
            <c:strRef>
              <c:f>'F1b. Guarantees (subsector)'!$F$2</c:f>
              <c:strCache>
                <c:ptCount val="1"/>
                <c:pt idx="0">
                  <c:v>Central government</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(subsector)'!$F$3:$F$21</c:f>
              <c:numCache/>
            </c:numRef>
          </c:val>
        </c:ser>
        <c:ser>
          <c:idx val="3"/>
          <c:order val="1"/>
          <c:tx>
            <c:strRef>
              <c:f>'F1b. Guarantees (subsector)'!$G$2</c:f>
              <c:strCache>
                <c:ptCount val="1"/>
                <c:pt idx="0">
                  <c:v>State government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(subsector)'!$G$3:$G$21</c:f>
              <c:numCache/>
            </c:numRef>
          </c:val>
        </c:ser>
        <c:ser>
          <c:idx val="0"/>
          <c:order val="2"/>
          <c:tx>
            <c:strRef>
              <c:f>'F1b. Guarantees (subsector)'!$H$2</c:f>
              <c:strCache>
                <c:ptCount val="1"/>
                <c:pt idx="0">
                  <c:v>Local government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(subsector)'!$H$3:$H$21</c:f>
              <c:numCache/>
            </c:numRef>
          </c:val>
        </c:ser>
        <c:overlap val="100"/>
        <c:gapWidth val="75"/>
        <c:axId val="3067004"/>
        <c:axId val="27603037"/>
      </c:barChart>
      <c:catAx>
        <c:axId val="306700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7603037"/>
        <c:crossesAt val="0"/>
        <c:auto val="1"/>
        <c:lblOffset val="100"/>
        <c:noMultiLvlLbl val="0"/>
      </c:catAx>
      <c:valAx>
        <c:axId val="27603037"/>
        <c:scaling>
          <c:orientation val="minMax"/>
          <c:max val="20"/>
          <c:min val="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3067004"/>
        <c:crosses val="autoZero"/>
        <c:crossBetween val="between"/>
        <c:dispUnits/>
      </c:valAx>
    </c:plotArea>
    <c:legend>
      <c:legendPos val="b"/>
      <c:layout>
        <c:manualLayout>
          <c:xMode val="edge"/>
          <c:yMode val="edge"/>
          <c:x val="0.2165"/>
          <c:y val="0.81525"/>
          <c:w val="0.5175"/>
          <c:h val="0.039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1"/>
    </mc:Choice>
    <mc:Fallback>
      <c:style val="11"/>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Liabilities of public corporations outside general government, 2022</a:t>
            </a:r>
            <a:r>
              <a:rPr lang="en-US" cap="none" sz="1600" b="0" u="none" baseline="0">
                <a:solidFill>
                  <a:srgbClr val="000000"/>
                </a:solidFill>
                <a:latin typeface="Arial"/>
                <a:ea typeface="Arial"/>
                <a:cs typeface="Arial"/>
              </a:rPr>
              <a:t>
% of GDP</a:t>
            </a:r>
          </a:p>
        </c:rich>
      </c:tx>
      <c:layout>
        <c:manualLayout>
          <c:xMode val="edge"/>
          <c:yMode val="edge"/>
          <c:x val="0.00525"/>
          <c:y val="0.00625"/>
        </c:manualLayout>
      </c:layout>
      <c:overlay val="0"/>
      <c:spPr>
        <a:noFill/>
        <a:ln>
          <a:noFill/>
        </a:ln>
      </c:spPr>
    </c:title>
    <c:plotArea>
      <c:layout>
        <c:manualLayout>
          <c:xMode val="edge"/>
          <c:yMode val="edge"/>
          <c:x val="0.01475"/>
          <c:y val="0.09225"/>
          <c:w val="0.97075"/>
          <c:h val="0.5535"/>
        </c:manualLayout>
      </c:layout>
      <c:barChart>
        <c:barDir val="col"/>
        <c:grouping val="stacked"/>
        <c:varyColors val="0"/>
        <c:ser>
          <c:idx val="1"/>
          <c:order val="0"/>
          <c:tx>
            <c:strRef>
              <c:f>'F2. Liabilities'!$D$16</c:f>
              <c:strCache>
                <c:ptCount val="1"/>
                <c:pt idx="0">
                  <c:v> Liabilities of units involved in financial activities</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 Liabilities'!$B$17:$B$44</c:f>
              <c:strCache/>
            </c:strRef>
          </c:cat>
          <c:val>
            <c:numRef>
              <c:f>'F2. Liabilities'!$D$17:$D$44</c:f>
              <c:numCache/>
            </c:numRef>
          </c:val>
        </c:ser>
        <c:ser>
          <c:idx val="2"/>
          <c:order val="1"/>
          <c:tx>
            <c:strRef>
              <c:f>'F2. Liabilities'!$E$16</c:f>
              <c:strCache>
                <c:ptCount val="1"/>
                <c:pt idx="0">
                  <c:v>Liabilities of units involved in other activities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 Liabilities'!$B$17:$B$44</c:f>
              <c:strCache/>
            </c:strRef>
          </c:cat>
          <c:val>
            <c:numRef>
              <c:f>'F2. Liabilities'!$E$17:$E$44</c:f>
              <c:numCache/>
            </c:numRef>
          </c:val>
        </c:ser>
        <c:overlap val="100"/>
        <c:gapWidth val="75"/>
        <c:axId val="47100742"/>
        <c:axId val="21253495"/>
      </c:barChart>
      <c:catAx>
        <c:axId val="4710074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1253495"/>
        <c:crosses val="autoZero"/>
        <c:auto val="1"/>
        <c:lblOffset val="100"/>
        <c:noMultiLvlLbl val="0"/>
      </c:catAx>
      <c:valAx>
        <c:axId val="21253495"/>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47100742"/>
        <c:crosses val="autoZero"/>
        <c:crossBetween val="between"/>
        <c:dispUnits/>
      </c:valAx>
    </c:plotArea>
    <c:legend>
      <c:legendPos val="b"/>
      <c:layout>
        <c:manualLayout>
          <c:xMode val="edge"/>
          <c:yMode val="edge"/>
          <c:x val="0.05325"/>
          <c:y val="0.663"/>
          <c:w val="0.7495"/>
          <c:h val="0.030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0.908</cdr:y>
    </cdr:from>
    <cdr:to>
      <cdr:x>0</cdr:x>
      <cdr:y>0</cdr:y>
    </cdr:to>
    <cdr:sp macro="" textlink="">
      <cdr:nvSpPr>
        <cdr:cNvPr id="7" name="FootonotesShape"/>
        <cdr:cNvSpPr txBox="1"/>
      </cdr:nvSpPr>
      <cdr:spPr>
        <a:xfrm>
          <a:off x="0" y="5162550"/>
          <a:ext cx="0" cy="0"/>
        </a:xfrm>
        <a:prstGeom prst="rect">
          <a:avLst/>
        </a:prstGeom>
        <a:ln>
          <a:noFill/>
        </a:ln>
      </cdr:spPr>
      <cdr:txBody>
        <a:bodyPr vertOverflow="clip" vert="horz" wrap="square" rtlCol="0">
          <a:spAutoFit/>
        </a:bodyPr>
        <a:lstStyle/>
        <a:p>
          <a:r>
            <a:rPr lang="en-IE" sz="1200">
              <a:latin typeface="Arial" panose="020B0604020202020204" pitchFamily="34" charset="0"/>
            </a:rPr>
            <a:t>A few EU Member States reported guarantees of less than 2.5% of GDP, these Member States are not included in the graph.</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(gov_cl_guar)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2</xdr:row>
      <xdr:rowOff>66675</xdr:rowOff>
    </xdr:from>
    <xdr:to>
      <xdr:col>23</xdr:col>
      <xdr:colOff>514350</xdr:colOff>
      <xdr:row>37</xdr:row>
      <xdr:rowOff>85725</xdr:rowOff>
    </xdr:to>
    <xdr:graphicFrame macro="">
      <xdr:nvGraphicFramePr>
        <xdr:cNvPr id="2" name="Chart 1" descr="2019 to 2021&#10;"/>
        <xdr:cNvGraphicFramePr/>
      </xdr:nvGraphicFramePr>
      <xdr:xfrm>
        <a:off x="4514850" y="390525"/>
        <a:ext cx="1012507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0.89325</cdr:y>
    </cdr:from>
    <cdr:to>
      <cdr:x>0</cdr:x>
      <cdr:y>0</cdr:y>
    </cdr:to>
    <cdr:sp macro="" textlink="">
      <cdr:nvSpPr>
        <cdr:cNvPr id="3" name="FootonotesShape"/>
        <cdr:cNvSpPr txBox="1"/>
      </cdr:nvSpPr>
      <cdr:spPr>
        <a:xfrm>
          <a:off x="0" y="5353050"/>
          <a:ext cx="0" cy="0"/>
        </a:xfrm>
        <a:prstGeom prst="rect">
          <a:avLst/>
        </a:prstGeom>
        <a:ln>
          <a:noFill/>
        </a:ln>
      </cdr:spPr>
      <cdr:txBody>
        <a:bodyPr vertOverflow="clip" vert="horz" wrap="square" rtlCol="0">
          <a:spAutoFit/>
        </a:bodyPr>
        <a:lstStyle/>
        <a:p>
          <a:r>
            <a:rPr lang="en-IE" sz="1200">
              <a:latin typeface="Arial" panose="020B0604020202020204" pitchFamily="34" charset="0"/>
            </a:rPr>
            <a:t>A few EU Member States reported guarantees of less than 2.5% of GDP, these Member States are not included in the graph.</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(gov_cl_guar)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0</xdr:rowOff>
    </xdr:from>
    <xdr:to>
      <xdr:col>24</xdr:col>
      <xdr:colOff>361950</xdr:colOff>
      <xdr:row>37</xdr:row>
      <xdr:rowOff>9525</xdr:rowOff>
    </xdr:to>
    <xdr:graphicFrame macro="">
      <xdr:nvGraphicFramePr>
        <xdr:cNvPr id="2" name="Chart 1" descr="2019 to 2021&#10;"/>
        <xdr:cNvGraphicFramePr/>
      </xdr:nvGraphicFramePr>
      <xdr:xfrm>
        <a:off x="5000625" y="0"/>
        <a:ext cx="10201275" cy="6000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0.72375</cdr:y>
    </cdr:from>
    <cdr:to>
      <cdr:x>0</cdr:x>
      <cdr:y>0</cdr:y>
    </cdr:to>
    <cdr:sp macro="" textlink="">
      <cdr:nvSpPr>
        <cdr:cNvPr id="2" name="FootonotesShape"/>
        <cdr:cNvSpPr txBox="1"/>
      </cdr:nvSpPr>
      <cdr:spPr>
        <a:xfrm>
          <a:off x="0" y="5934075"/>
          <a:ext cx="0" cy="0"/>
        </a:xfrm>
        <a:prstGeom prst="rect">
          <a:avLst/>
        </a:prstGeom>
        <a:ln>
          <a:noFill/>
        </a:ln>
      </cdr:spPr>
      <cdr:txBody>
        <a:bodyPr vertOverflow="clip" vert="horz" wrap="square" rtlCol="0">
          <a:spAutoFit/>
        </a:bodyPr>
        <a:lstStyle/>
        <a:p>
          <a:r>
            <a:rPr lang="en-IE" sz="1200">
              <a:latin typeface="Arial" panose="020B0604020202020204" pitchFamily="34" charset="0"/>
            </a:rPr>
            <a:t>France and the Netherlands: data refer to 2021.</a:t>
          </a:r>
        </a:p>
        <a:p>
          <a:r>
            <a:rPr lang="en-IE" sz="1200">
              <a:latin typeface="Arial" panose="020B0604020202020204" pitchFamily="34" charset="0"/>
            </a:rPr>
            <a:t>Belgium and Greece: data coverage is not fully exhaustive for some minor units; however, the amounts are not expected to be significant.</a:t>
          </a:r>
        </a:p>
        <a:p>
          <a:r>
            <a:rPr lang="en-IE" sz="1200">
              <a:latin typeface="Arial" panose="020B0604020202020204" pitchFamily="34" charset="0"/>
            </a:rPr>
            <a:t>France: data coverage is not fully exhaustive for local government.</a:t>
          </a:r>
        </a:p>
        <a:p>
          <a:r>
            <a:rPr lang="en-IE" sz="1200">
              <a:latin typeface="Arial" panose="020B0604020202020204" pitchFamily="34" charset="0"/>
            </a:rPr>
            <a:t>Czechia and Latvia: there are no entities involved in financial activities having liabilities exceeding 0.01% of GDP.</a:t>
          </a:r>
        </a:p>
        <a:p>
          <a:r>
            <a:rPr lang="en-IE" sz="1200">
              <a:latin typeface="Arial" panose="020B0604020202020204" pitchFamily="34" charset="0"/>
            </a:rPr>
            <a:t>Germany: the significant amount of liabilities concerns deposits held by banks under government control.''</a:t>
          </a:r>
        </a:p>
        <a:p>
          <a:r>
            <a:rPr lang="en-IE" sz="1200">
              <a:latin typeface="Arial" panose="020B0604020202020204" pitchFamily="34" charset="0"/>
            </a:rPr>
            <a:t>Greece: the significant amount of liabilities mostly concerns the liabilities of the four systemic banks, which, according to national accounts rules, are considered controlled by government since the recapitalisations of 2013. The data reported include the total liabilities of these banks, even if the stake held by the Greek government is well below 100% of the shares (in two cases it was even below 10% by the end of 2022).</a:t>
          </a:r>
        </a:p>
        <a:p>
          <a:r>
            <a:rPr lang="en-IE" sz="1200">
              <a:latin typeface="Arial" panose="020B0604020202020204" pitchFamily="34" charset="0"/>
            </a:rPr>
            <a:t>Estonia: data are consolidated at the enterprise group level.</a:t>
          </a:r>
        </a:p>
        <a:p>
          <a:r>
            <a:rPr lang="en-IE" sz="1200">
              <a:latin typeface="Arial" panose="020B0604020202020204" pitchFamily="34" charset="0"/>
            </a:rPr>
            <a:t>Netherlands: Data refer to Maastricht liabilities at group level including foreign subsidiaries. </a:t>
          </a:r>
        </a:p>
        <a:p>
          <a:r>
            <a:rPr lang="en-IE" sz="1200">
              <a:latin typeface="Arial" panose="020B0604020202020204" pitchFamily="34" charset="0"/>
            </a:rPr>
            <a:t>Source: Eurostat (gov_cl_liab)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14</xdr:row>
      <xdr:rowOff>133350</xdr:rowOff>
    </xdr:from>
    <xdr:to>
      <xdr:col>32</xdr:col>
      <xdr:colOff>57150</xdr:colOff>
      <xdr:row>63</xdr:row>
      <xdr:rowOff>76200</xdr:rowOff>
    </xdr:to>
    <xdr:graphicFrame macro="">
      <xdr:nvGraphicFramePr>
        <xdr:cNvPr id="2" name="Chart 2"/>
        <xdr:cNvGraphicFramePr/>
      </xdr:nvGraphicFramePr>
      <xdr:xfrm>
        <a:off x="21431250" y="2400300"/>
        <a:ext cx="10991850" cy="8201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abilities_controlle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_CLs%20Contingent%20Liabilities\2023-01-20%20Contingent%20liabilities%20-%20graphs%20and%20tables%20V3%20from%20Wendy%20received%2001-20%20at%204.15p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Data"/>
      <sheetName val="ModelRange"/>
      <sheetName val="input_edp"/>
    </sheetNames>
    <sheetDataSet>
      <sheetData sheetId="0">
        <row r="8">
          <cell r="B8" t="str">
            <v>S.2023</v>
          </cell>
        </row>
        <row r="12">
          <cell r="C12">
            <v>45316.70354166667</v>
          </cell>
        </row>
        <row r="17">
          <cell r="B17">
            <v>2022</v>
          </cell>
        </row>
      </sheetData>
      <sheetData sheetId="1"/>
      <sheetData sheetId="2"/>
      <sheetData sheetId="3">
        <row r="2">
          <cell r="A2" t="str">
            <v>VAL.EL.PC.TLGCE.S13.PC_GDP.S.2023</v>
          </cell>
          <cell r="C2">
            <v>144.13029</v>
          </cell>
        </row>
        <row r="3">
          <cell r="A3" t="str">
            <v>VAL.LU.PC.TLGCE.S13.PC_GDP.S.2023</v>
          </cell>
          <cell r="C3">
            <v>71.97995</v>
          </cell>
        </row>
        <row r="4">
          <cell r="A4" t="str">
            <v>VAL.PT.PC.TLGCE.S13.PC_GDP.S.2023</v>
          </cell>
          <cell r="C4">
            <v>35.02075</v>
          </cell>
        </row>
        <row r="5">
          <cell r="A5" t="str">
            <v>VAL.SI.PC.TLGCE.S13.PC_GDP.S.2023</v>
          </cell>
          <cell r="C5">
            <v>22.95266</v>
          </cell>
        </row>
        <row r="6">
          <cell r="A6" t="str">
            <v>VAL.BE.PC.TLGCE.S13.PC_GDP.S.2023</v>
          </cell>
          <cell r="C6">
            <v>43.26656</v>
          </cell>
        </row>
        <row r="7">
          <cell r="A7" t="str">
            <v>VAL.IE.PC.TLGCE.S13.PC_GDP.S.2023</v>
          </cell>
          <cell r="C7">
            <v>32.87102</v>
          </cell>
        </row>
        <row r="8">
          <cell r="A8" t="str">
            <v>VAL.IT.PC.TLGCE.S13.PC_GDP.S.2023</v>
          </cell>
          <cell r="C8">
            <v>63.79658</v>
          </cell>
        </row>
        <row r="9">
          <cell r="A9" t="str">
            <v>VAL.SE.PC.TLGCE.S13.PC_GDP.S.2023</v>
          </cell>
          <cell r="C9">
            <v>56.69662</v>
          </cell>
        </row>
        <row r="10">
          <cell r="A10" t="str">
            <v>VAL.FI.PC.TLGCE.S13.PC_GDP.S.2023</v>
          </cell>
          <cell r="C10">
            <v>49.91396</v>
          </cell>
        </row>
        <row r="11">
          <cell r="A11" t="str">
            <v>VAL.PL.PC.TLGCE.S13.PC_GDP.S.2023</v>
          </cell>
          <cell r="C11">
            <v>44.22911</v>
          </cell>
        </row>
        <row r="12">
          <cell r="A12" t="str">
            <v>VAL.DK.PC.TLGCE.S13.PC_GDP.S.2023</v>
          </cell>
          <cell r="C12">
            <v>35.38548</v>
          </cell>
        </row>
        <row r="13">
          <cell r="A13" t="str">
            <v>VAL.ES.PC.TLGCE.S13.PC_GDP.S.2023</v>
          </cell>
          <cell r="C13">
            <v>4.19004</v>
          </cell>
        </row>
        <row r="14">
          <cell r="A14" t="str">
            <v>VAL.MT.PC.TLGCE.S13.PC_GDP.S.2023</v>
          </cell>
          <cell r="C14">
            <v>15.84871</v>
          </cell>
        </row>
        <row r="15">
          <cell r="A15" t="str">
            <v>VAL.LV.PC.TLGCE.S13.PC_GDP.S.2023</v>
          </cell>
          <cell r="C15">
            <v>17.50753</v>
          </cell>
        </row>
        <row r="16">
          <cell r="A16" t="str">
            <v>VAL.HU.PC.TLGCE.S13.PC_GDP.S.2023</v>
          </cell>
          <cell r="C16">
            <v>19.33896</v>
          </cell>
        </row>
        <row r="17">
          <cell r="A17" t="str">
            <v>VAL.BG.PC.TLGCE.S13.PC_GDP.S.2023</v>
          </cell>
          <cell r="C17">
            <v>10.65797</v>
          </cell>
        </row>
        <row r="18">
          <cell r="A18" t="str">
            <v>VAL.HR.PC.TLGCE.S13.PC_GDP.S.2023</v>
          </cell>
          <cell r="C18">
            <v>10.46631</v>
          </cell>
        </row>
        <row r="19">
          <cell r="A19" t="str">
            <v>VAL.EE.PC.TLGCE.S13.PC_GDP.S.2023</v>
          </cell>
          <cell r="C19">
            <v>13.06958</v>
          </cell>
        </row>
        <row r="20">
          <cell r="A20" t="str">
            <v>VAL.RO.PC.TLGCE.S13.PC_GDP.S.2023</v>
          </cell>
          <cell r="C20">
            <v>7.62772</v>
          </cell>
        </row>
        <row r="21">
          <cell r="A21" t="str">
            <v>VAL.LT.PC.TLGCE.S13.PC_GDP.S.2023</v>
          </cell>
          <cell r="C21">
            <v>10.81946</v>
          </cell>
        </row>
        <row r="22">
          <cell r="A22" t="str">
            <v>VAL.SK.PC.TLGCE.S13.PC_GDP.S.2023</v>
          </cell>
          <cell r="C22">
            <v>4.89039</v>
          </cell>
        </row>
        <row r="23">
          <cell r="A23" t="str">
            <v>VAL.CZ.PC.TLGCE.S13.PC_GDP.S.2023</v>
          </cell>
          <cell r="C23">
            <v>15.11985</v>
          </cell>
        </row>
        <row r="24">
          <cell r="A24" t="str">
            <v>VAL.DE.PC.TLGCE.S13.PC_GDP.S.2023</v>
          </cell>
          <cell r="C24">
            <v>88.44037</v>
          </cell>
        </row>
        <row r="25">
          <cell r="A25" t="str">
            <v>VAL.FR.PC.TLGCE.S13.PC_GDP.S.2023</v>
          </cell>
          <cell r="B25">
            <v>67.54245</v>
          </cell>
        </row>
        <row r="26">
          <cell r="A26" t="str">
            <v>VAL.CY.PC.TLGCE.S13.PC_GDP.S.2023</v>
          </cell>
          <cell r="C26">
            <v>8.79867</v>
          </cell>
        </row>
        <row r="27">
          <cell r="A27" t="str">
            <v>VAL.NL.PC.TLGCE.S13.PC_GDP.S.2023</v>
          </cell>
          <cell r="B27">
            <v>93.51799</v>
          </cell>
        </row>
        <row r="28">
          <cell r="A28" t="str">
            <v>VAL.AT.PC.TLGCE.S13.PC_GDP.S.2023</v>
          </cell>
          <cell r="C28">
            <v>26.704</v>
          </cell>
        </row>
        <row r="29">
          <cell r="C29" t="str">
            <v>ND</v>
          </cell>
        </row>
        <row r="30">
          <cell r="C30">
            <v>132.87823</v>
          </cell>
        </row>
        <row r="31">
          <cell r="C31">
            <v>67.37561</v>
          </cell>
        </row>
        <row r="32">
          <cell r="C32">
            <v>32.33473</v>
          </cell>
        </row>
        <row r="33">
          <cell r="C33">
            <v>10.41616</v>
          </cell>
        </row>
        <row r="34">
          <cell r="C34">
            <v>31.30082</v>
          </cell>
        </row>
        <row r="35">
          <cell r="C35">
            <v>27.92282</v>
          </cell>
        </row>
        <row r="36">
          <cell r="C36">
            <v>35.0262</v>
          </cell>
        </row>
        <row r="37">
          <cell r="C37">
            <v>28.41717</v>
          </cell>
        </row>
        <row r="38">
          <cell r="C38">
            <v>24.8407</v>
          </cell>
        </row>
        <row r="39">
          <cell r="C39">
            <v>32.13865</v>
          </cell>
        </row>
        <row r="40">
          <cell r="C40">
            <v>11.14365</v>
          </cell>
        </row>
        <row r="41">
          <cell r="C41">
            <v>1.65742</v>
          </cell>
        </row>
        <row r="42">
          <cell r="C42">
            <v>1.86911</v>
          </cell>
        </row>
        <row r="43">
          <cell r="C43" t="str">
            <v>NA</v>
          </cell>
        </row>
        <row r="44">
          <cell r="C44">
            <v>4.59644</v>
          </cell>
        </row>
        <row r="45">
          <cell r="C45">
            <v>1.16349</v>
          </cell>
        </row>
        <row r="46">
          <cell r="C46">
            <v>6.54195</v>
          </cell>
        </row>
        <row r="47">
          <cell r="C47">
            <v>0.05082</v>
          </cell>
        </row>
        <row r="48">
          <cell r="C48">
            <v>5.75708</v>
          </cell>
        </row>
        <row r="49">
          <cell r="C49">
            <v>0.25942</v>
          </cell>
        </row>
        <row r="50">
          <cell r="C50">
            <v>0.18794</v>
          </cell>
        </row>
        <row r="51">
          <cell r="C51" t="str">
            <v>NA</v>
          </cell>
        </row>
        <row r="52">
          <cell r="C52">
            <v>82.69922</v>
          </cell>
        </row>
        <row r="53">
          <cell r="B53">
            <v>47.98523</v>
          </cell>
        </row>
        <row r="54">
          <cell r="C54">
            <v>3.37845</v>
          </cell>
        </row>
        <row r="55">
          <cell r="B55">
            <v>77.33356</v>
          </cell>
        </row>
        <row r="56">
          <cell r="C56">
            <v>12.79243</v>
          </cell>
        </row>
        <row r="57">
          <cell r="C57" t="str">
            <v>ND</v>
          </cell>
        </row>
        <row r="58">
          <cell r="C58">
            <v>11.23657</v>
          </cell>
        </row>
        <row r="59">
          <cell r="C59">
            <v>4.60434</v>
          </cell>
        </row>
        <row r="60">
          <cell r="C60">
            <v>2.68602</v>
          </cell>
        </row>
        <row r="61">
          <cell r="C61">
            <v>12.5365</v>
          </cell>
        </row>
        <row r="62">
          <cell r="C62">
            <v>11.96574</v>
          </cell>
        </row>
        <row r="63">
          <cell r="C63">
            <v>4.9482</v>
          </cell>
        </row>
        <row r="64">
          <cell r="C64">
            <v>28.77037</v>
          </cell>
        </row>
        <row r="65">
          <cell r="C65">
            <v>28.27944</v>
          </cell>
        </row>
        <row r="66">
          <cell r="C66">
            <v>25.07327</v>
          </cell>
        </row>
        <row r="67">
          <cell r="C67">
            <v>12.09046</v>
          </cell>
        </row>
        <row r="68">
          <cell r="C68">
            <v>24.24184</v>
          </cell>
        </row>
        <row r="69">
          <cell r="C69">
            <v>2.53262</v>
          </cell>
        </row>
        <row r="70">
          <cell r="C70">
            <v>13.97961</v>
          </cell>
        </row>
        <row r="71">
          <cell r="C71">
            <v>17.50753</v>
          </cell>
        </row>
        <row r="72">
          <cell r="C72">
            <v>14.74253</v>
          </cell>
        </row>
        <row r="73">
          <cell r="C73">
            <v>9.49448</v>
          </cell>
        </row>
        <row r="74">
          <cell r="C74">
            <v>3.92436</v>
          </cell>
        </row>
        <row r="75">
          <cell r="C75">
            <v>13.01876</v>
          </cell>
        </row>
        <row r="76">
          <cell r="C76">
            <v>1.87064</v>
          </cell>
        </row>
        <row r="77">
          <cell r="C77">
            <v>10.56004</v>
          </cell>
        </row>
        <row r="78">
          <cell r="C78">
            <v>4.70245</v>
          </cell>
        </row>
        <row r="79">
          <cell r="C79">
            <v>15.11985</v>
          </cell>
        </row>
        <row r="80">
          <cell r="C80">
            <v>5.74115</v>
          </cell>
        </row>
        <row r="81">
          <cell r="B81">
            <v>19.55723</v>
          </cell>
        </row>
        <row r="82">
          <cell r="C82">
            <v>5.42022</v>
          </cell>
        </row>
        <row r="83">
          <cell r="B83">
            <v>16.18443</v>
          </cell>
        </row>
        <row r="84">
          <cell r="C84">
            <v>13.91157</v>
          </cell>
        </row>
        <row r="85">
          <cell r="C85" t="str">
            <v>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RAW"/>
      <sheetName val="Table 1"/>
      <sheetName val="F1a liabilities"/>
      <sheetName val="F1b guarantees (total)"/>
      <sheetName val="readme"/>
      <sheetName val="input_edp"/>
      <sheetName val="readme (2)"/>
      <sheetName val="input_edp (2)"/>
    </sheetNames>
    <sheetDataSet>
      <sheetData sheetId="0"/>
      <sheetData sheetId="1"/>
      <sheetData sheetId="2">
        <row r="16">
          <cell r="D16" t="str">
            <v> Liabilities of units involved in financial activities</v>
          </cell>
        </row>
      </sheetData>
      <sheetData sheetId="3"/>
      <sheetData sheetId="4">
        <row r="8">
          <cell r="B8" t="str">
            <v>S.2022</v>
          </cell>
        </row>
      </sheetData>
      <sheetData sheetId="5"/>
      <sheetData sheetId="6">
        <row r="12">
          <cell r="C12">
            <v>44945.507060185184</v>
          </cell>
        </row>
      </sheetData>
      <sheetData sheetId="7">
        <row r="2">
          <cell r="C2">
            <v>162.99601</v>
          </cell>
        </row>
      </sheetData>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fame5prod.cc.cec.eu.int\fame-estat\econ\EDP\EXTRACT\"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9FC9-FF4F-4984-B7F1-5C27A4CD4153}">
  <sheetPr>
    <tabColor theme="9" tint="0.39998000860214233"/>
  </sheetPr>
  <dimension ref="A1:K40"/>
  <sheetViews>
    <sheetView showGridLines="0" showRowColHeaders="0" tabSelected="1" workbookViewId="0" topLeftCell="A1">
      <selection activeCell="F12" sqref="F12"/>
    </sheetView>
  </sheetViews>
  <sheetFormatPr defaultColWidth="0" defaultRowHeight="15" zeroHeight="1"/>
  <cols>
    <col min="1" max="1" width="4.421875" style="21" customWidth="1"/>
    <col min="2" max="10" width="15.28125" style="21" customWidth="1"/>
    <col min="11" max="11" width="4.421875" style="55" customWidth="1"/>
    <col min="12" max="12" width="0" style="55" hidden="1" customWidth="1"/>
    <col min="13" max="16384" width="8.7109375" style="55" hidden="1" customWidth="1"/>
  </cols>
  <sheetData>
    <row r="1" spans="1:11" s="22" customFormat="1" ht="15.6">
      <c r="A1" s="20"/>
      <c r="B1" s="1" t="s">
        <v>244</v>
      </c>
      <c r="C1" s="21"/>
      <c r="D1" s="21"/>
      <c r="E1" s="21"/>
      <c r="F1" s="21"/>
      <c r="G1" s="21"/>
      <c r="H1" s="21"/>
      <c r="I1" s="21"/>
      <c r="J1" s="21"/>
      <c r="K1" s="20"/>
    </row>
    <row r="2" spans="1:11" s="22" customFormat="1" ht="15">
      <c r="A2" s="20"/>
      <c r="B2" s="2" t="s">
        <v>0</v>
      </c>
      <c r="C2" s="21"/>
      <c r="D2" s="21"/>
      <c r="E2" s="21"/>
      <c r="F2" s="21"/>
      <c r="G2" s="21"/>
      <c r="H2" s="21"/>
      <c r="I2" s="21"/>
      <c r="J2" s="21"/>
      <c r="K2" s="20"/>
    </row>
    <row r="3" spans="1:11" s="22" customFormat="1" ht="15">
      <c r="A3" s="20"/>
      <c r="B3" s="2"/>
      <c r="C3" s="21"/>
      <c r="D3" s="21"/>
      <c r="E3" s="21"/>
      <c r="F3" s="21"/>
      <c r="G3" s="21"/>
      <c r="H3" s="21"/>
      <c r="I3" s="21"/>
      <c r="J3" s="21"/>
      <c r="K3" s="20"/>
    </row>
    <row r="4" spans="1:11" s="22" customFormat="1" ht="42.6" customHeight="1">
      <c r="A4" s="20"/>
      <c r="B4" s="75"/>
      <c r="C4" s="77" t="s">
        <v>1</v>
      </c>
      <c r="D4" s="75"/>
      <c r="E4" s="78"/>
      <c r="F4" s="75" t="s">
        <v>2</v>
      </c>
      <c r="G4" s="75"/>
      <c r="H4" s="78"/>
      <c r="I4" s="75" t="s">
        <v>3</v>
      </c>
      <c r="J4" s="77" t="s">
        <v>4</v>
      </c>
      <c r="K4" s="20"/>
    </row>
    <row r="5" spans="1:11" s="22" customFormat="1" ht="52.8">
      <c r="A5" s="20"/>
      <c r="B5" s="76"/>
      <c r="C5" s="70" t="s">
        <v>5</v>
      </c>
      <c r="D5" s="71" t="s">
        <v>6</v>
      </c>
      <c r="E5" s="71" t="s">
        <v>7</v>
      </c>
      <c r="F5" s="70" t="s">
        <v>8</v>
      </c>
      <c r="G5" s="71" t="s">
        <v>9</v>
      </c>
      <c r="H5" s="72" t="s">
        <v>7</v>
      </c>
      <c r="I5" s="79"/>
      <c r="J5" s="79"/>
      <c r="K5" s="20"/>
    </row>
    <row r="6" spans="1:11" s="30" customFormat="1" ht="12.6" customHeight="1">
      <c r="A6" s="23" t="s">
        <v>66</v>
      </c>
      <c r="B6" s="24" t="s">
        <v>67</v>
      </c>
      <c r="C6" s="28">
        <v>5.05327</v>
      </c>
      <c r="D6" s="25">
        <v>0.45196</v>
      </c>
      <c r="E6" s="25">
        <v>5.50523</v>
      </c>
      <c r="F6" s="69">
        <v>31.30082</v>
      </c>
      <c r="G6" s="26">
        <v>11.96574</v>
      </c>
      <c r="H6" s="27">
        <v>43.26656</v>
      </c>
      <c r="I6" s="28">
        <v>0.04903</v>
      </c>
      <c r="J6" s="28">
        <v>0.4396</v>
      </c>
      <c r="K6" s="29"/>
    </row>
    <row r="7" spans="1:11" s="30" customFormat="1" ht="12.6" customHeight="1">
      <c r="A7" s="23" t="s">
        <v>68</v>
      </c>
      <c r="B7" s="31" t="s">
        <v>69</v>
      </c>
      <c r="C7" s="35">
        <v>0.32269</v>
      </c>
      <c r="D7" s="32">
        <v>0.03721</v>
      </c>
      <c r="E7" s="32">
        <v>0.3599</v>
      </c>
      <c r="F7" s="66">
        <v>1.16349</v>
      </c>
      <c r="G7" s="33">
        <v>9.49448</v>
      </c>
      <c r="H7" s="34">
        <v>10.65797</v>
      </c>
      <c r="I7" s="35">
        <v>0.01738</v>
      </c>
      <c r="J7" s="35">
        <v>0</v>
      </c>
      <c r="K7" s="29"/>
    </row>
    <row r="8" spans="1:11" s="30" customFormat="1" ht="12.6" customHeight="1">
      <c r="A8" s="23" t="s">
        <v>71</v>
      </c>
      <c r="B8" s="31" t="s">
        <v>72</v>
      </c>
      <c r="C8" s="35">
        <v>0.76845</v>
      </c>
      <c r="D8" s="32">
        <v>0</v>
      </c>
      <c r="E8" s="32">
        <v>0.76845</v>
      </c>
      <c r="F8" s="66" t="s">
        <v>70</v>
      </c>
      <c r="G8" s="33">
        <v>15.11985</v>
      </c>
      <c r="H8" s="34">
        <v>15.11985</v>
      </c>
      <c r="I8" s="35">
        <v>0.32846</v>
      </c>
      <c r="J8" s="35">
        <v>0.1471</v>
      </c>
      <c r="K8" s="29"/>
    </row>
    <row r="9" spans="1:11" s="30" customFormat="1" ht="12.6" customHeight="1">
      <c r="A9" s="23" t="s">
        <v>73</v>
      </c>
      <c r="B9" s="31" t="s">
        <v>74</v>
      </c>
      <c r="C9" s="35">
        <v>10.3775</v>
      </c>
      <c r="D9" s="32">
        <v>0.07247</v>
      </c>
      <c r="E9" s="32">
        <v>10.44997</v>
      </c>
      <c r="F9" s="66">
        <v>11.14365</v>
      </c>
      <c r="G9" s="33">
        <v>24.24184</v>
      </c>
      <c r="H9" s="34">
        <v>35.38548</v>
      </c>
      <c r="I9" s="35">
        <v>0.28396</v>
      </c>
      <c r="J9" s="35">
        <v>0.15412</v>
      </c>
      <c r="K9" s="29"/>
    </row>
    <row r="10" spans="1:11" s="30" customFormat="1" ht="12.6" customHeight="1">
      <c r="A10" s="23" t="s">
        <v>75</v>
      </c>
      <c r="B10" s="31" t="s">
        <v>41</v>
      </c>
      <c r="C10" s="35">
        <v>15.51407</v>
      </c>
      <c r="D10" s="32">
        <v>0</v>
      </c>
      <c r="E10" s="32">
        <v>15.51407</v>
      </c>
      <c r="F10" s="66">
        <v>82.69922</v>
      </c>
      <c r="G10" s="33">
        <v>5.74115</v>
      </c>
      <c r="H10" s="34">
        <v>88.44037</v>
      </c>
      <c r="I10" s="35">
        <v>0.01123</v>
      </c>
      <c r="J10" s="35">
        <v>0</v>
      </c>
      <c r="K10" s="29"/>
    </row>
    <row r="11" spans="1:11" s="30" customFormat="1" ht="12.6" customHeight="1">
      <c r="A11" s="23" t="s">
        <v>76</v>
      </c>
      <c r="B11" s="31" t="s">
        <v>77</v>
      </c>
      <c r="C11" s="35">
        <v>0.1594</v>
      </c>
      <c r="D11" s="32">
        <v>1.22879</v>
      </c>
      <c r="E11" s="32">
        <v>1.38818</v>
      </c>
      <c r="F11" s="66">
        <v>0.05082</v>
      </c>
      <c r="G11" s="33">
        <v>13.01876</v>
      </c>
      <c r="H11" s="34">
        <v>13.06958</v>
      </c>
      <c r="I11" s="35">
        <v>0.19605</v>
      </c>
      <c r="J11" s="35">
        <v>0.02749</v>
      </c>
      <c r="K11" s="29"/>
    </row>
    <row r="12" spans="1:11" s="30" customFormat="1" ht="12.6" customHeight="1">
      <c r="A12" s="23" t="s">
        <v>78</v>
      </c>
      <c r="B12" s="31" t="s">
        <v>79</v>
      </c>
      <c r="C12" s="35">
        <v>0.1304</v>
      </c>
      <c r="D12" s="32">
        <v>0.08153</v>
      </c>
      <c r="E12" s="32">
        <v>0.21194</v>
      </c>
      <c r="F12" s="66">
        <v>27.92282</v>
      </c>
      <c r="G12" s="33">
        <v>4.9482</v>
      </c>
      <c r="H12" s="34">
        <v>32.87102</v>
      </c>
      <c r="I12" s="35">
        <v>0.14576</v>
      </c>
      <c r="J12" s="35">
        <v>0.46372</v>
      </c>
      <c r="K12" s="29"/>
    </row>
    <row r="13" spans="1:11" s="30" customFormat="1" ht="12.6" customHeight="1">
      <c r="A13" s="23" t="s">
        <v>80</v>
      </c>
      <c r="B13" s="31" t="s">
        <v>81</v>
      </c>
      <c r="C13" s="35">
        <v>11.29804</v>
      </c>
      <c r="D13" s="32">
        <v>0.88714</v>
      </c>
      <c r="E13" s="32">
        <v>12.18517</v>
      </c>
      <c r="F13" s="66">
        <v>132.87823</v>
      </c>
      <c r="G13" s="33">
        <v>11.23657</v>
      </c>
      <c r="H13" s="34">
        <v>144.13029</v>
      </c>
      <c r="I13" s="35">
        <v>0.24199</v>
      </c>
      <c r="J13" s="35">
        <v>0.17178</v>
      </c>
      <c r="K13" s="29"/>
    </row>
    <row r="14" spans="1:11" s="30" customFormat="1" ht="12.6" customHeight="1">
      <c r="A14" s="23" t="s">
        <v>82</v>
      </c>
      <c r="B14" s="31" t="s">
        <v>83</v>
      </c>
      <c r="C14" s="35">
        <v>2.03502</v>
      </c>
      <c r="D14" s="32">
        <v>8.05116</v>
      </c>
      <c r="E14" s="32">
        <v>10.08618</v>
      </c>
      <c r="F14" s="66">
        <v>1.65742</v>
      </c>
      <c r="G14" s="33">
        <v>2.53262</v>
      </c>
      <c r="H14" s="34">
        <v>4.19004</v>
      </c>
      <c r="I14" s="35">
        <v>0.58312</v>
      </c>
      <c r="J14" s="35">
        <v>0.21368</v>
      </c>
      <c r="K14" s="29"/>
    </row>
    <row r="15" spans="1:11" s="30" customFormat="1" ht="12.6" customHeight="1">
      <c r="A15" s="23" t="s">
        <v>84</v>
      </c>
      <c r="B15" s="31" t="s">
        <v>85</v>
      </c>
      <c r="C15" s="35">
        <v>11.22913</v>
      </c>
      <c r="D15" s="32">
        <v>2.27646</v>
      </c>
      <c r="E15" s="32">
        <v>13.5056</v>
      </c>
      <c r="F15" s="66">
        <v>47.98523</v>
      </c>
      <c r="G15" s="33">
        <v>19.55723</v>
      </c>
      <c r="H15" s="34">
        <v>67.54245</v>
      </c>
      <c r="I15" s="35">
        <v>0.06298</v>
      </c>
      <c r="J15" s="35">
        <v>0</v>
      </c>
      <c r="K15" s="29"/>
    </row>
    <row r="16" spans="1:11" s="30" customFormat="1" ht="12.6" customHeight="1">
      <c r="A16" s="23" t="s">
        <v>86</v>
      </c>
      <c r="B16" s="31" t="s">
        <v>87</v>
      </c>
      <c r="C16" s="35">
        <v>2.20885</v>
      </c>
      <c r="D16" s="32">
        <v>0.10338</v>
      </c>
      <c r="E16" s="32">
        <v>2.31223</v>
      </c>
      <c r="F16" s="66">
        <v>6.54195</v>
      </c>
      <c r="G16" s="33">
        <v>3.92436</v>
      </c>
      <c r="H16" s="34">
        <v>10.46631</v>
      </c>
      <c r="I16" s="35">
        <v>0.9932</v>
      </c>
      <c r="J16" s="35">
        <v>0.05065</v>
      </c>
      <c r="K16" s="29"/>
    </row>
    <row r="17" spans="1:11" s="30" customFormat="1" ht="12.6" customHeight="1">
      <c r="A17" s="23" t="s">
        <v>88</v>
      </c>
      <c r="B17" s="31" t="s">
        <v>89</v>
      </c>
      <c r="C17" s="35">
        <v>6.74513</v>
      </c>
      <c r="D17" s="32">
        <v>9.50701</v>
      </c>
      <c r="E17" s="32">
        <v>16.25214</v>
      </c>
      <c r="F17" s="66">
        <v>35.0262</v>
      </c>
      <c r="G17" s="33">
        <v>28.77037</v>
      </c>
      <c r="H17" s="34">
        <v>63.79658</v>
      </c>
      <c r="I17" s="35">
        <v>0.41176</v>
      </c>
      <c r="J17" s="35">
        <v>0.00877</v>
      </c>
      <c r="K17" s="29"/>
    </row>
    <row r="18" spans="1:11" s="30" customFormat="1" ht="12.6" customHeight="1">
      <c r="A18" s="23" t="s">
        <v>90</v>
      </c>
      <c r="B18" s="31" t="s">
        <v>91</v>
      </c>
      <c r="C18" s="35">
        <v>3.30129</v>
      </c>
      <c r="D18" s="32">
        <v>0.036</v>
      </c>
      <c r="E18" s="32">
        <v>3.33729</v>
      </c>
      <c r="F18" s="66">
        <v>3.37845</v>
      </c>
      <c r="G18" s="33">
        <v>5.42022</v>
      </c>
      <c r="H18" s="34">
        <v>8.79867</v>
      </c>
      <c r="I18" s="35">
        <v>15.39511</v>
      </c>
      <c r="J18" s="35">
        <v>0.05904</v>
      </c>
      <c r="K18" s="29"/>
    </row>
    <row r="19" spans="1:11" s="30" customFormat="1" ht="12.6" customHeight="1">
      <c r="A19" s="23" t="s">
        <v>92</v>
      </c>
      <c r="B19" s="31" t="s">
        <v>93</v>
      </c>
      <c r="C19" s="35">
        <v>0.20715</v>
      </c>
      <c r="D19" s="32">
        <v>1.36247</v>
      </c>
      <c r="E19" s="32">
        <v>1.56962</v>
      </c>
      <c r="F19" s="66" t="s">
        <v>70</v>
      </c>
      <c r="G19" s="33">
        <v>17.50753</v>
      </c>
      <c r="H19" s="34">
        <v>17.50753</v>
      </c>
      <c r="I19" s="35">
        <v>0.05109</v>
      </c>
      <c r="J19" s="35">
        <v>0.10394</v>
      </c>
      <c r="K19" s="29"/>
    </row>
    <row r="20" spans="1:11" s="30" customFormat="1" ht="12.6" customHeight="1">
      <c r="A20" s="23" t="s">
        <v>94</v>
      </c>
      <c r="B20" s="31" t="s">
        <v>95</v>
      </c>
      <c r="C20" s="35">
        <v>0.54259</v>
      </c>
      <c r="D20" s="32">
        <v>0.66307</v>
      </c>
      <c r="E20" s="32">
        <v>1.20565</v>
      </c>
      <c r="F20" s="66">
        <v>0.25942</v>
      </c>
      <c r="G20" s="33">
        <v>10.56004</v>
      </c>
      <c r="H20" s="34">
        <v>10.81946</v>
      </c>
      <c r="I20" s="35">
        <v>0</v>
      </c>
      <c r="J20" s="35">
        <v>0.11442</v>
      </c>
      <c r="K20" s="29"/>
    </row>
    <row r="21" spans="1:11" s="30" customFormat="1" ht="12.6" customHeight="1">
      <c r="A21" s="23" t="s">
        <v>96</v>
      </c>
      <c r="B21" s="31" t="s">
        <v>97</v>
      </c>
      <c r="C21" s="35">
        <v>6.97218</v>
      </c>
      <c r="D21" s="32">
        <v>1.46249</v>
      </c>
      <c r="E21" s="32">
        <v>8.43467</v>
      </c>
      <c r="F21" s="66">
        <v>67.37561</v>
      </c>
      <c r="G21" s="33">
        <v>4.60434</v>
      </c>
      <c r="H21" s="34">
        <v>71.97995</v>
      </c>
      <c r="I21" s="35">
        <v>0</v>
      </c>
      <c r="J21" s="35">
        <v>0</v>
      </c>
      <c r="K21" s="29"/>
    </row>
    <row r="22" spans="1:11" s="30" customFormat="1" ht="12.6" customHeight="1">
      <c r="A22" s="23" t="s">
        <v>98</v>
      </c>
      <c r="B22" s="31" t="s">
        <v>99</v>
      </c>
      <c r="C22" s="35">
        <v>9.53736</v>
      </c>
      <c r="D22" s="32">
        <v>2.8987</v>
      </c>
      <c r="E22" s="32">
        <v>12.43606</v>
      </c>
      <c r="F22" s="66">
        <v>4.59644</v>
      </c>
      <c r="G22" s="33">
        <v>14.74253</v>
      </c>
      <c r="H22" s="34">
        <v>19.33896</v>
      </c>
      <c r="I22" s="35">
        <v>0.04357</v>
      </c>
      <c r="J22" s="35">
        <v>0.7144</v>
      </c>
      <c r="K22" s="29"/>
    </row>
    <row r="23" spans="1:11" s="30" customFormat="1" ht="12.6" customHeight="1">
      <c r="A23" s="23" t="s">
        <v>100</v>
      </c>
      <c r="B23" s="31" t="s">
        <v>101</v>
      </c>
      <c r="C23" s="35">
        <v>5.76293</v>
      </c>
      <c r="D23" s="32">
        <v>0.97702</v>
      </c>
      <c r="E23" s="32">
        <v>6.73994</v>
      </c>
      <c r="F23" s="66">
        <v>1.86911</v>
      </c>
      <c r="G23" s="33">
        <v>13.97961</v>
      </c>
      <c r="H23" s="34">
        <v>15.84871</v>
      </c>
      <c r="I23" s="35">
        <v>0.0012</v>
      </c>
      <c r="J23" s="35">
        <v>0.03776</v>
      </c>
      <c r="K23" s="29"/>
    </row>
    <row r="24" spans="1:11" s="30" customFormat="1" ht="12.6" customHeight="1">
      <c r="A24" s="23" t="s">
        <v>102</v>
      </c>
      <c r="B24" s="31" t="s">
        <v>103</v>
      </c>
      <c r="C24" s="35">
        <v>3.45846</v>
      </c>
      <c r="D24" s="32">
        <v>0</v>
      </c>
      <c r="E24" s="32">
        <v>3.45846</v>
      </c>
      <c r="F24" s="66">
        <v>77.33356</v>
      </c>
      <c r="G24" s="33">
        <v>16.18443</v>
      </c>
      <c r="H24" s="34">
        <v>93.51799</v>
      </c>
      <c r="I24" s="35">
        <v>0.22857</v>
      </c>
      <c r="J24" s="35">
        <v>0</v>
      </c>
      <c r="K24" s="29"/>
    </row>
    <row r="25" spans="1:11" s="30" customFormat="1" ht="12.6" customHeight="1">
      <c r="A25" s="23" t="s">
        <v>104</v>
      </c>
      <c r="B25" s="31" t="s">
        <v>105</v>
      </c>
      <c r="C25" s="35">
        <v>15.17335</v>
      </c>
      <c r="D25" s="32">
        <v>0</v>
      </c>
      <c r="E25" s="32">
        <v>15.17335</v>
      </c>
      <c r="F25" s="66">
        <v>12.79243</v>
      </c>
      <c r="G25" s="33">
        <v>13.91157</v>
      </c>
      <c r="H25" s="34">
        <v>26.704</v>
      </c>
      <c r="I25" s="35">
        <v>0.03215</v>
      </c>
      <c r="J25" s="35">
        <v>0.10164</v>
      </c>
      <c r="K25" s="29"/>
    </row>
    <row r="26" spans="1:11" s="30" customFormat="1" ht="12.6" customHeight="1">
      <c r="A26" s="23" t="s">
        <v>106</v>
      </c>
      <c r="B26" s="31" t="s">
        <v>107</v>
      </c>
      <c r="C26" s="35">
        <v>3.73537</v>
      </c>
      <c r="D26" s="32">
        <v>1.45761</v>
      </c>
      <c r="E26" s="32">
        <v>5.19298</v>
      </c>
      <c r="F26" s="66">
        <v>32.13865</v>
      </c>
      <c r="G26" s="33">
        <v>12.09046</v>
      </c>
      <c r="H26" s="34">
        <v>44.22911</v>
      </c>
      <c r="I26" s="35">
        <v>0.2844</v>
      </c>
      <c r="J26" s="35">
        <v>0</v>
      </c>
      <c r="K26" s="29"/>
    </row>
    <row r="27" spans="1:11" s="30" customFormat="1" ht="12.6" customHeight="1">
      <c r="A27" s="23" t="s">
        <v>108</v>
      </c>
      <c r="B27" s="31" t="s">
        <v>109</v>
      </c>
      <c r="C27" s="35">
        <v>2.23376</v>
      </c>
      <c r="D27" s="32">
        <v>2.24075</v>
      </c>
      <c r="E27" s="32">
        <v>4.47451</v>
      </c>
      <c r="F27" s="66">
        <v>32.33473</v>
      </c>
      <c r="G27" s="33">
        <v>2.68602</v>
      </c>
      <c r="H27" s="34">
        <v>35.02075</v>
      </c>
      <c r="I27" s="35">
        <v>0.98503</v>
      </c>
      <c r="J27" s="35">
        <v>1.69386</v>
      </c>
      <c r="K27" s="29"/>
    </row>
    <row r="28" spans="1:11" s="30" customFormat="1" ht="12.6" customHeight="1">
      <c r="A28" s="23" t="s">
        <v>110</v>
      </c>
      <c r="B28" s="31" t="s">
        <v>111</v>
      </c>
      <c r="C28" s="35">
        <v>0.65799</v>
      </c>
      <c r="D28" s="32">
        <v>3.70855</v>
      </c>
      <c r="E28" s="32">
        <v>4.36654</v>
      </c>
      <c r="F28" s="66">
        <v>5.75708</v>
      </c>
      <c r="G28" s="33">
        <v>1.87064</v>
      </c>
      <c r="H28" s="34">
        <v>7.62772</v>
      </c>
      <c r="I28" s="35">
        <v>0.09506</v>
      </c>
      <c r="J28" s="35">
        <v>0</v>
      </c>
      <c r="K28" s="29"/>
    </row>
    <row r="29" spans="1:11" s="30" customFormat="1" ht="12.6" customHeight="1">
      <c r="A29" s="23" t="s">
        <v>112</v>
      </c>
      <c r="B29" s="31" t="s">
        <v>113</v>
      </c>
      <c r="C29" s="35">
        <v>5.03221</v>
      </c>
      <c r="D29" s="32">
        <v>0.05523</v>
      </c>
      <c r="E29" s="32">
        <v>5.08744</v>
      </c>
      <c r="F29" s="66">
        <v>10.41616</v>
      </c>
      <c r="G29" s="33">
        <v>12.5365</v>
      </c>
      <c r="H29" s="34">
        <v>22.95266</v>
      </c>
      <c r="I29" s="35">
        <v>0.33214</v>
      </c>
      <c r="J29" s="35">
        <v>0</v>
      </c>
      <c r="K29" s="29"/>
    </row>
    <row r="30" spans="1:11" s="30" customFormat="1" ht="12.6" customHeight="1">
      <c r="A30" s="23" t="s">
        <v>114</v>
      </c>
      <c r="B30" s="31" t="s">
        <v>115</v>
      </c>
      <c r="C30" s="35">
        <v>0.07811</v>
      </c>
      <c r="D30" s="32">
        <v>0.86359</v>
      </c>
      <c r="E30" s="32">
        <v>0.9417</v>
      </c>
      <c r="F30" s="66">
        <v>0.18794</v>
      </c>
      <c r="G30" s="33">
        <v>4.70245</v>
      </c>
      <c r="H30" s="34">
        <v>4.89039</v>
      </c>
      <c r="I30" s="35">
        <v>0.10706</v>
      </c>
      <c r="J30" s="35">
        <v>1.30038</v>
      </c>
      <c r="K30" s="29"/>
    </row>
    <row r="31" spans="1:11" s="30" customFormat="1" ht="12.6" customHeight="1">
      <c r="A31" s="23" t="s">
        <v>116</v>
      </c>
      <c r="B31" s="36" t="s">
        <v>117</v>
      </c>
      <c r="C31" s="40">
        <v>17.03065</v>
      </c>
      <c r="D31" s="37">
        <v>2.06146</v>
      </c>
      <c r="E31" s="37">
        <v>19.09211</v>
      </c>
      <c r="F31" s="67">
        <v>24.8407</v>
      </c>
      <c r="G31" s="38">
        <v>25.07327</v>
      </c>
      <c r="H31" s="39">
        <v>49.91396</v>
      </c>
      <c r="I31" s="40">
        <v>0.08167</v>
      </c>
      <c r="J31" s="40">
        <v>0.01401</v>
      </c>
      <c r="K31" s="29"/>
    </row>
    <row r="32" spans="1:11" s="30" customFormat="1" ht="12.6" customHeight="1">
      <c r="A32" s="23" t="s">
        <v>118</v>
      </c>
      <c r="B32" s="41" t="s">
        <v>119</v>
      </c>
      <c r="C32" s="45">
        <v>11.56035</v>
      </c>
      <c r="D32" s="42">
        <v>0</v>
      </c>
      <c r="E32" s="42">
        <v>11.56035</v>
      </c>
      <c r="F32" s="68">
        <v>28.41717</v>
      </c>
      <c r="G32" s="43">
        <v>28.27944</v>
      </c>
      <c r="H32" s="44">
        <v>56.69662</v>
      </c>
      <c r="I32" s="45">
        <v>0.49148</v>
      </c>
      <c r="J32" s="45">
        <v>0</v>
      </c>
      <c r="K32" s="29"/>
    </row>
    <row r="33" spans="1:11" s="22" customFormat="1" ht="12.6" customHeight="1">
      <c r="A33" s="20"/>
      <c r="B33" s="46"/>
      <c r="C33" s="47"/>
      <c r="D33" s="47"/>
      <c r="E33" s="47"/>
      <c r="F33" s="47"/>
      <c r="G33" s="47"/>
      <c r="H33" s="47"/>
      <c r="I33" s="47"/>
      <c r="J33" s="47"/>
      <c r="K33" s="20"/>
    </row>
    <row r="34" spans="1:11" s="53" customFormat="1" ht="12.6" customHeight="1">
      <c r="A34" s="20"/>
      <c r="B34" s="48" t="s">
        <v>10</v>
      </c>
      <c r="C34" s="49"/>
      <c r="D34" s="49"/>
      <c r="E34" s="50"/>
      <c r="F34" s="50"/>
      <c r="G34" s="51"/>
      <c r="H34" s="51"/>
      <c r="I34" s="50"/>
      <c r="J34" s="50"/>
      <c r="K34" s="52"/>
    </row>
    <row r="35" spans="1:11" s="53" customFormat="1" ht="12.6" customHeight="1">
      <c r="A35" s="20"/>
      <c r="B35" s="49" t="s">
        <v>122</v>
      </c>
      <c r="C35" s="49"/>
      <c r="D35" s="54"/>
      <c r="E35" s="54"/>
      <c r="F35" s="54"/>
      <c r="G35" s="54"/>
      <c r="H35" s="54"/>
      <c r="I35" s="54"/>
      <c r="J35" s="54"/>
      <c r="K35" s="52"/>
    </row>
    <row r="36" spans="1:11" s="53" customFormat="1" ht="48.6" customHeight="1">
      <c r="A36" s="20"/>
      <c r="B36" s="74" t="s">
        <v>124</v>
      </c>
      <c r="C36" s="74"/>
      <c r="D36" s="74"/>
      <c r="E36" s="74"/>
      <c r="F36" s="74"/>
      <c r="G36" s="74"/>
      <c r="H36" s="74"/>
      <c r="I36" s="74"/>
      <c r="J36" s="74"/>
      <c r="K36" s="52"/>
    </row>
    <row r="37" spans="1:11" s="53" customFormat="1" ht="12.6" customHeight="1">
      <c r="A37" s="20"/>
      <c r="B37" s="49" t="s">
        <v>11</v>
      </c>
      <c r="C37" s="49"/>
      <c r="D37" s="54"/>
      <c r="E37" s="54"/>
      <c r="F37" s="54"/>
      <c r="G37" s="54"/>
      <c r="H37" s="54"/>
      <c r="I37" s="54"/>
      <c r="J37" s="54"/>
      <c r="K37" s="52"/>
    </row>
    <row r="38" spans="1:11" s="22" customFormat="1" ht="20.1" customHeight="1">
      <c r="A38" s="20"/>
      <c r="B38" s="20" t="s">
        <v>123</v>
      </c>
      <c r="C38" s="20"/>
      <c r="D38" s="20"/>
      <c r="E38" s="20"/>
      <c r="F38" s="20"/>
      <c r="G38" s="20"/>
      <c r="H38" s="20"/>
      <c r="I38" s="20"/>
      <c r="J38" s="20"/>
      <c r="K38" s="20"/>
    </row>
    <row r="39" spans="1:2" ht="15" hidden="1">
      <c r="A39" s="49"/>
      <c r="B39" s="49"/>
    </row>
    <row r="40" ht="15" hidden="1">
      <c r="A40" s="49"/>
    </row>
    <row r="41" ht="15"/>
    <row r="42" ht="15"/>
  </sheetData>
  <mergeCells count="6">
    <mergeCell ref="B36:J36"/>
    <mergeCell ref="B4:B5"/>
    <mergeCell ref="C4:E4"/>
    <mergeCell ref="F4:H4"/>
    <mergeCell ref="I4:I5"/>
    <mergeCell ref="J4:J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6EC9-76EC-41E4-8892-AF8B489CCC30}">
  <sheetPr>
    <tabColor theme="9" tint="0.39998000860214233"/>
  </sheetPr>
  <dimension ref="A2:I42"/>
  <sheetViews>
    <sheetView workbookViewId="0" topLeftCell="A1">
      <pane xSplit="4" ySplit="2" topLeftCell="E9" activePane="bottomRight" state="frozen"/>
      <selection pane="topLeft" activeCell="F9" sqref="F9"/>
      <selection pane="topRight" activeCell="F9" sqref="F9"/>
      <selection pane="bottomLeft" activeCell="F9" sqref="F9"/>
      <selection pane="bottomRight" activeCell="F28" sqref="F28"/>
    </sheetView>
  </sheetViews>
  <sheetFormatPr defaultColWidth="10.7109375" defaultRowHeight="15"/>
  <cols>
    <col min="1" max="1" width="3.7109375" style="55" bestFit="1" customWidth="1"/>
    <col min="2" max="2" width="5.421875" style="55" hidden="1" customWidth="1"/>
    <col min="3" max="3" width="12.7109375" style="55" customWidth="1"/>
    <col min="4" max="4" width="1.8515625" style="55" bestFit="1" customWidth="1"/>
    <col min="5" max="7" width="10.421875" style="55" bestFit="1" customWidth="1"/>
    <col min="8" max="8" width="10.421875" style="55" customWidth="1"/>
    <col min="9" max="9" width="1.8515625" style="55" bestFit="1" customWidth="1"/>
    <col min="10" max="16384" width="10.7109375" style="55" customWidth="1"/>
  </cols>
  <sheetData>
    <row r="1" ht="12.75"/>
    <row r="2" spans="4:9" ht="12.75">
      <c r="D2" s="58" t="s">
        <v>12</v>
      </c>
      <c r="E2" s="59">
        <v>2019</v>
      </c>
      <c r="F2" s="59">
        <v>2020</v>
      </c>
      <c r="G2" s="59">
        <v>2021</v>
      </c>
      <c r="H2" s="59">
        <v>2022</v>
      </c>
      <c r="I2" s="58" t="s">
        <v>12</v>
      </c>
    </row>
    <row r="3" spans="1:9" ht="12.75">
      <c r="A3" s="60">
        <f aca="true" t="shared" si="0" ref="A3:A29">A2+1</f>
        <v>1</v>
      </c>
      <c r="B3" s="61"/>
      <c r="C3" s="61" t="s">
        <v>46</v>
      </c>
      <c r="D3" s="58" t="s">
        <v>12</v>
      </c>
      <c r="E3" s="62">
        <v>17.14</v>
      </c>
      <c r="F3" s="62">
        <v>18.56</v>
      </c>
      <c r="G3" s="62">
        <v>19.04</v>
      </c>
      <c r="H3" s="62">
        <v>19.09</v>
      </c>
      <c r="I3" s="58" t="s">
        <v>12</v>
      </c>
    </row>
    <row r="4" spans="1:9" ht="12.75">
      <c r="A4" s="60">
        <f t="shared" si="0"/>
        <v>2</v>
      </c>
      <c r="B4" s="61"/>
      <c r="C4" s="61" t="s">
        <v>44</v>
      </c>
      <c r="D4" s="58" t="s">
        <v>12</v>
      </c>
      <c r="E4" s="62">
        <v>4.78</v>
      </c>
      <c r="F4" s="62">
        <v>12.98</v>
      </c>
      <c r="G4" s="62">
        <v>16.54</v>
      </c>
      <c r="H4" s="62">
        <v>16.25</v>
      </c>
      <c r="I4" s="58" t="s">
        <v>12</v>
      </c>
    </row>
    <row r="5" spans="1:9" ht="12.75">
      <c r="A5" s="60">
        <f t="shared" si="0"/>
        <v>3</v>
      </c>
      <c r="B5" s="61"/>
      <c r="C5" s="61" t="s">
        <v>121</v>
      </c>
      <c r="D5" s="58" t="s">
        <v>12</v>
      </c>
      <c r="E5" s="62">
        <v>13.1</v>
      </c>
      <c r="F5" s="62">
        <v>18.42</v>
      </c>
      <c r="G5" s="62">
        <v>17.49</v>
      </c>
      <c r="H5" s="62">
        <v>15.51</v>
      </c>
      <c r="I5" s="58" t="s">
        <v>12</v>
      </c>
    </row>
    <row r="6" spans="1:9" ht="12.75">
      <c r="A6" s="60">
        <f t="shared" si="0"/>
        <v>4</v>
      </c>
      <c r="B6" s="61"/>
      <c r="C6" s="61" t="s">
        <v>52</v>
      </c>
      <c r="D6" s="58" t="s">
        <v>12</v>
      </c>
      <c r="E6" s="62">
        <v>16.09</v>
      </c>
      <c r="F6" s="62">
        <v>18.98</v>
      </c>
      <c r="G6" s="62">
        <v>17.08</v>
      </c>
      <c r="H6" s="62">
        <v>15.17</v>
      </c>
      <c r="I6" s="58" t="s">
        <v>12</v>
      </c>
    </row>
    <row r="7" spans="1:9" ht="12.75">
      <c r="A7" s="60">
        <f t="shared" si="0"/>
        <v>5</v>
      </c>
      <c r="B7" s="61"/>
      <c r="C7" s="61" t="s">
        <v>43</v>
      </c>
      <c r="D7" s="58" t="s">
        <v>12</v>
      </c>
      <c r="E7" s="62">
        <v>11.58</v>
      </c>
      <c r="F7" s="62">
        <v>16.92</v>
      </c>
      <c r="G7" s="62">
        <v>15.24</v>
      </c>
      <c r="H7" s="62">
        <v>13.51</v>
      </c>
      <c r="I7" s="58" t="s">
        <v>12</v>
      </c>
    </row>
    <row r="8" spans="1:9" ht="12.75">
      <c r="A8" s="60">
        <f t="shared" si="0"/>
        <v>6</v>
      </c>
      <c r="B8" s="61"/>
      <c r="C8" s="61" t="s">
        <v>57</v>
      </c>
      <c r="D8" s="58" t="s">
        <v>12</v>
      </c>
      <c r="E8" s="62">
        <v>6.38</v>
      </c>
      <c r="F8" s="62">
        <v>9.13</v>
      </c>
      <c r="G8" s="62">
        <v>11.25</v>
      </c>
      <c r="H8" s="62">
        <v>12.44</v>
      </c>
      <c r="I8" s="58" t="s">
        <v>12</v>
      </c>
    </row>
    <row r="9" spans="1:9" ht="12.75">
      <c r="A9" s="60">
        <f t="shared" si="0"/>
        <v>7</v>
      </c>
      <c r="B9" s="61"/>
      <c r="C9" s="61" t="s">
        <v>39</v>
      </c>
      <c r="D9" s="58" t="s">
        <v>12</v>
      </c>
      <c r="E9" s="62">
        <v>4.07</v>
      </c>
      <c r="F9" s="62">
        <v>6.36</v>
      </c>
      <c r="G9" s="62">
        <v>14.43</v>
      </c>
      <c r="H9" s="62">
        <v>12.19</v>
      </c>
      <c r="I9" s="58" t="s">
        <v>12</v>
      </c>
    </row>
    <row r="10" spans="1:9" ht="12.75">
      <c r="A10" s="60">
        <f t="shared" si="0"/>
        <v>8</v>
      </c>
      <c r="B10" s="61"/>
      <c r="C10" s="61" t="s">
        <v>45</v>
      </c>
      <c r="D10" s="58" t="s">
        <v>12</v>
      </c>
      <c r="E10" s="62">
        <v>10.93</v>
      </c>
      <c r="F10" s="62">
        <v>12.51</v>
      </c>
      <c r="G10" s="62">
        <v>12.05</v>
      </c>
      <c r="H10" s="62">
        <v>11.56</v>
      </c>
      <c r="I10" s="58" t="s">
        <v>12</v>
      </c>
    </row>
    <row r="11" spans="1:9" ht="12.75">
      <c r="A11" s="60">
        <f t="shared" si="0"/>
        <v>9</v>
      </c>
      <c r="B11" s="61"/>
      <c r="C11" s="61" t="s">
        <v>51</v>
      </c>
      <c r="D11" s="58" t="s">
        <v>12</v>
      </c>
      <c r="E11" s="62">
        <v>11.42</v>
      </c>
      <c r="F11" s="62">
        <v>11.64</v>
      </c>
      <c r="G11" s="62">
        <v>10.98</v>
      </c>
      <c r="H11" s="62">
        <v>10.45</v>
      </c>
      <c r="I11" s="58" t="s">
        <v>12</v>
      </c>
    </row>
    <row r="12" spans="1:9" ht="12.75">
      <c r="A12" s="60">
        <f t="shared" si="0"/>
        <v>10</v>
      </c>
      <c r="B12" s="61"/>
      <c r="C12" s="61" t="s">
        <v>64</v>
      </c>
      <c r="D12" s="58" t="s">
        <v>12</v>
      </c>
      <c r="E12" s="62">
        <v>2.1</v>
      </c>
      <c r="F12" s="62">
        <v>10.68</v>
      </c>
      <c r="G12" s="62">
        <v>11.46</v>
      </c>
      <c r="H12" s="62">
        <v>10.09</v>
      </c>
      <c r="I12" s="58" t="s">
        <v>12</v>
      </c>
    </row>
    <row r="13" spans="1:9" ht="12.75">
      <c r="A13" s="60">
        <f t="shared" si="0"/>
        <v>11</v>
      </c>
      <c r="B13" s="61"/>
      <c r="C13" s="61" t="s">
        <v>42</v>
      </c>
      <c r="D13" s="58" t="s">
        <v>12</v>
      </c>
      <c r="E13" s="62">
        <v>10.63</v>
      </c>
      <c r="F13" s="62">
        <v>11.08</v>
      </c>
      <c r="G13" s="62">
        <v>8.77</v>
      </c>
      <c r="H13" s="62">
        <v>8.43</v>
      </c>
      <c r="I13" s="58" t="s">
        <v>12</v>
      </c>
    </row>
    <row r="14" spans="1:9" ht="12.75">
      <c r="A14" s="60">
        <f t="shared" si="0"/>
        <v>12</v>
      </c>
      <c r="B14" s="61"/>
      <c r="C14" s="61" t="s">
        <v>56</v>
      </c>
      <c r="D14" s="58" t="s">
        <v>12</v>
      </c>
      <c r="E14" s="62">
        <v>6.9</v>
      </c>
      <c r="F14" s="62">
        <v>8.85</v>
      </c>
      <c r="G14" s="62">
        <v>7.91</v>
      </c>
      <c r="H14" s="62">
        <v>6.74</v>
      </c>
      <c r="I14" s="58" t="s">
        <v>12</v>
      </c>
    </row>
    <row r="15" spans="1:9" ht="12.75">
      <c r="A15" s="60">
        <f t="shared" si="0"/>
        <v>13</v>
      </c>
      <c r="B15" s="61"/>
      <c r="C15" s="61" t="s">
        <v>48</v>
      </c>
      <c r="D15" s="58" t="s">
        <v>12</v>
      </c>
      <c r="E15" s="62">
        <v>8.3</v>
      </c>
      <c r="F15" s="62">
        <v>9.46</v>
      </c>
      <c r="G15" s="62">
        <v>8.48</v>
      </c>
      <c r="H15" s="62">
        <v>5.51</v>
      </c>
      <c r="I15" s="58" t="s">
        <v>12</v>
      </c>
    </row>
    <row r="16" spans="1:9" ht="12.75">
      <c r="A16" s="60">
        <f t="shared" si="0"/>
        <v>14</v>
      </c>
      <c r="B16" s="61"/>
      <c r="C16" s="61" t="s">
        <v>47</v>
      </c>
      <c r="D16" s="58" t="s">
        <v>12</v>
      </c>
      <c r="E16" s="62">
        <v>1.15</v>
      </c>
      <c r="F16" s="62">
        <v>2.53</v>
      </c>
      <c r="G16" s="62">
        <v>3.9</v>
      </c>
      <c r="H16" s="62">
        <v>5.19</v>
      </c>
      <c r="I16" s="58" t="s">
        <v>12</v>
      </c>
    </row>
    <row r="17" spans="1:9" ht="12.75">
      <c r="A17" s="60">
        <f t="shared" si="0"/>
        <v>15</v>
      </c>
      <c r="B17" s="61"/>
      <c r="C17" s="61" t="s">
        <v>53</v>
      </c>
      <c r="D17" s="58" t="s">
        <v>12</v>
      </c>
      <c r="E17" s="62">
        <v>6.43</v>
      </c>
      <c r="F17" s="62">
        <v>6.42</v>
      </c>
      <c r="G17" s="62">
        <v>5.5</v>
      </c>
      <c r="H17" s="62">
        <v>5.09</v>
      </c>
      <c r="I17" s="58" t="s">
        <v>12</v>
      </c>
    </row>
    <row r="18" spans="1:9" ht="12.75">
      <c r="A18" s="60">
        <f t="shared" si="0"/>
        <v>16</v>
      </c>
      <c r="B18" s="61"/>
      <c r="C18" s="61" t="s">
        <v>49</v>
      </c>
      <c r="D18" s="58" t="s">
        <v>12</v>
      </c>
      <c r="E18" s="62">
        <v>4.79</v>
      </c>
      <c r="F18" s="62">
        <v>6.39</v>
      </c>
      <c r="G18" s="62">
        <v>6.01</v>
      </c>
      <c r="H18" s="62">
        <v>4.47</v>
      </c>
      <c r="I18" s="58" t="s">
        <v>12</v>
      </c>
    </row>
    <row r="19" spans="1:9" ht="12.75">
      <c r="A19" s="60">
        <f t="shared" si="0"/>
        <v>17</v>
      </c>
      <c r="B19" s="61"/>
      <c r="C19" s="61" t="s">
        <v>63</v>
      </c>
      <c r="D19" s="58" t="s">
        <v>12</v>
      </c>
      <c r="E19" s="62">
        <v>1.99</v>
      </c>
      <c r="F19" s="62">
        <v>3.37</v>
      </c>
      <c r="G19" s="62">
        <v>4.06</v>
      </c>
      <c r="H19" s="62">
        <v>4.37</v>
      </c>
      <c r="I19" s="58" t="s">
        <v>12</v>
      </c>
    </row>
    <row r="20" spans="1:9" ht="12.75">
      <c r="A20" s="60">
        <f t="shared" si="0"/>
        <v>18</v>
      </c>
      <c r="B20" s="61"/>
      <c r="C20" s="61" t="s">
        <v>40</v>
      </c>
      <c r="D20" s="58" t="s">
        <v>12</v>
      </c>
      <c r="E20" s="62">
        <v>3.01</v>
      </c>
      <c r="F20" s="62">
        <v>5.93</v>
      </c>
      <c r="G20" s="62">
        <v>4.35</v>
      </c>
      <c r="H20" s="62">
        <v>3.46</v>
      </c>
      <c r="I20" s="58" t="s">
        <v>12</v>
      </c>
    </row>
    <row r="21" spans="1:9" ht="12.75">
      <c r="A21" s="60">
        <f t="shared" si="0"/>
        <v>19</v>
      </c>
      <c r="B21" s="61"/>
      <c r="C21" s="61" t="s">
        <v>58</v>
      </c>
      <c r="D21" s="58" t="s">
        <v>12</v>
      </c>
      <c r="E21" s="62">
        <v>4.34</v>
      </c>
      <c r="F21" s="62">
        <v>4.46</v>
      </c>
      <c r="G21" s="62">
        <v>3.84</v>
      </c>
      <c r="H21" s="62">
        <v>3.34</v>
      </c>
      <c r="I21" s="58" t="s">
        <v>12</v>
      </c>
    </row>
    <row r="22" spans="1:9" ht="12.75">
      <c r="A22" s="60">
        <f t="shared" si="0"/>
        <v>20</v>
      </c>
      <c r="B22" s="61"/>
      <c r="C22" s="61" t="s">
        <v>62</v>
      </c>
      <c r="D22" s="58" t="s">
        <v>12</v>
      </c>
      <c r="E22" s="62">
        <v>1.06</v>
      </c>
      <c r="F22" s="62">
        <v>1.69</v>
      </c>
      <c r="G22" s="62">
        <v>1.81</v>
      </c>
      <c r="H22" s="62">
        <v>2.31</v>
      </c>
      <c r="I22" s="58" t="s">
        <v>12</v>
      </c>
    </row>
    <row r="23" spans="1:9" ht="12.75">
      <c r="A23" s="60">
        <f t="shared" si="0"/>
        <v>21</v>
      </c>
      <c r="B23" s="61"/>
      <c r="C23" s="61" t="s">
        <v>55</v>
      </c>
      <c r="D23" s="58" t="s">
        <v>12</v>
      </c>
      <c r="E23" s="62">
        <v>1.29</v>
      </c>
      <c r="F23" s="62">
        <v>1.67</v>
      </c>
      <c r="G23" s="62">
        <v>1.64</v>
      </c>
      <c r="H23" s="62">
        <v>1.57</v>
      </c>
      <c r="I23" s="58" t="s">
        <v>12</v>
      </c>
    </row>
    <row r="24" spans="1:9" ht="12.75">
      <c r="A24" s="60">
        <f t="shared" si="0"/>
        <v>22</v>
      </c>
      <c r="B24" s="61"/>
      <c r="C24" s="61" t="s">
        <v>59</v>
      </c>
      <c r="D24" s="58" t="s">
        <v>12</v>
      </c>
      <c r="E24" s="62">
        <v>1.38</v>
      </c>
      <c r="F24" s="62">
        <v>2.01</v>
      </c>
      <c r="G24" s="62">
        <v>1.72</v>
      </c>
      <c r="H24" s="62">
        <v>1.39</v>
      </c>
      <c r="I24" s="58" t="s">
        <v>12</v>
      </c>
    </row>
    <row r="25" spans="1:9" ht="12.75">
      <c r="A25" s="60">
        <f t="shared" si="0"/>
        <v>23</v>
      </c>
      <c r="B25" s="61"/>
      <c r="C25" s="61" t="s">
        <v>61</v>
      </c>
      <c r="D25" s="58" t="s">
        <v>12</v>
      </c>
      <c r="E25" s="62">
        <v>0.84</v>
      </c>
      <c r="F25" s="62">
        <v>1.25</v>
      </c>
      <c r="G25" s="62">
        <v>1.26</v>
      </c>
      <c r="H25" s="62">
        <v>1.21</v>
      </c>
      <c r="I25" s="58" t="s">
        <v>12</v>
      </c>
    </row>
    <row r="26" spans="1:9" ht="12.75">
      <c r="A26" s="60">
        <f t="shared" si="0"/>
        <v>24</v>
      </c>
      <c r="B26" s="61"/>
      <c r="C26" s="61" t="s">
        <v>65</v>
      </c>
      <c r="D26" s="58" t="s">
        <v>12</v>
      </c>
      <c r="E26" s="62">
        <v>0.0103</v>
      </c>
      <c r="F26" s="62">
        <v>0.66521</v>
      </c>
      <c r="G26" s="62">
        <v>0.94089</v>
      </c>
      <c r="H26" s="62">
        <v>0.9417</v>
      </c>
      <c r="I26" s="58" t="s">
        <v>12</v>
      </c>
    </row>
    <row r="27" spans="1:9" ht="12.75">
      <c r="A27" s="60">
        <f t="shared" si="0"/>
        <v>25</v>
      </c>
      <c r="B27" s="61"/>
      <c r="C27" s="61" t="s">
        <v>54</v>
      </c>
      <c r="D27" s="58" t="s">
        <v>12</v>
      </c>
      <c r="E27" s="62">
        <v>0.16</v>
      </c>
      <c r="F27" s="62">
        <v>0.71</v>
      </c>
      <c r="G27" s="62">
        <v>0.89</v>
      </c>
      <c r="H27" s="62">
        <v>0.77</v>
      </c>
      <c r="I27" s="58" t="s">
        <v>12</v>
      </c>
    </row>
    <row r="28" spans="1:9" ht="12.75">
      <c r="A28" s="60">
        <f t="shared" si="0"/>
        <v>26</v>
      </c>
      <c r="B28" s="61"/>
      <c r="C28" s="61" t="s">
        <v>60</v>
      </c>
      <c r="D28" s="58" t="s">
        <v>12</v>
      </c>
      <c r="E28" s="62">
        <v>0.12</v>
      </c>
      <c r="F28" s="62">
        <v>0.21</v>
      </c>
      <c r="G28" s="62">
        <v>0.4</v>
      </c>
      <c r="H28" s="62">
        <v>0.36</v>
      </c>
      <c r="I28" s="58" t="s">
        <v>12</v>
      </c>
    </row>
    <row r="29" spans="1:9" ht="12.75">
      <c r="A29" s="60">
        <f t="shared" si="0"/>
        <v>27</v>
      </c>
      <c r="B29" s="61"/>
      <c r="C29" s="61" t="s">
        <v>50</v>
      </c>
      <c r="D29" s="58" t="s">
        <v>12</v>
      </c>
      <c r="E29" s="62">
        <v>0</v>
      </c>
      <c r="F29" s="62">
        <v>0.2</v>
      </c>
      <c r="G29" s="62">
        <v>0.25</v>
      </c>
      <c r="H29" s="62">
        <v>0.21</v>
      </c>
      <c r="I29" s="58" t="s">
        <v>12</v>
      </c>
    </row>
    <row r="30" ht="12.75"/>
    <row r="31" ht="12.75"/>
    <row r="32" ht="12.75"/>
    <row r="33" ht="12.75"/>
    <row r="34" ht="12.75"/>
    <row r="35" ht="12.75"/>
    <row r="36" ht="12.75"/>
    <row r="37" ht="12.75"/>
    <row r="38" ht="12.75"/>
    <row r="41" ht="15">
      <c r="E41" s="56" t="s">
        <v>238</v>
      </c>
    </row>
    <row r="42" ht="15">
      <c r="E42" s="57" t="s">
        <v>239</v>
      </c>
    </row>
  </sheetData>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sheetPr>
  <dimension ref="A2:I40"/>
  <sheetViews>
    <sheetView showGridLines="0" workbookViewId="0" topLeftCell="E1">
      <selection activeCell="C26" sqref="C26:H26"/>
    </sheetView>
  </sheetViews>
  <sheetFormatPr defaultColWidth="10.7109375" defaultRowHeight="15"/>
  <cols>
    <col min="1" max="1" width="3.7109375" style="55" bestFit="1" customWidth="1"/>
    <col min="2" max="2" width="5.421875" style="55" hidden="1" customWidth="1"/>
    <col min="3" max="3" width="12.7109375" style="55" customWidth="1"/>
    <col min="4" max="4" width="1.8515625" style="55" bestFit="1" customWidth="1"/>
    <col min="5" max="7" width="10.421875" style="55" bestFit="1" customWidth="1"/>
    <col min="8" max="8" width="10.421875" style="55" customWidth="1"/>
    <col min="9" max="9" width="1.8515625" style="55" bestFit="1" customWidth="1"/>
    <col min="10" max="16384" width="10.7109375" style="55" customWidth="1"/>
  </cols>
  <sheetData>
    <row r="1" ht="12.75"/>
    <row r="2" spans="4:9" ht="12.75">
      <c r="D2" s="58" t="s">
        <v>12</v>
      </c>
      <c r="E2" s="3" t="s">
        <v>13</v>
      </c>
      <c r="F2" s="3" t="s">
        <v>14</v>
      </c>
      <c r="G2" s="3" t="s">
        <v>15</v>
      </c>
      <c r="H2" s="3" t="s">
        <v>16</v>
      </c>
      <c r="I2" s="58" t="s">
        <v>12</v>
      </c>
    </row>
    <row r="3" spans="1:9" ht="12.75">
      <c r="A3" s="60">
        <f aca="true" t="shared" si="0" ref="A3:A29">A2+1</f>
        <v>1</v>
      </c>
      <c r="B3" s="61"/>
      <c r="C3" s="61" t="s">
        <v>46</v>
      </c>
      <c r="D3" s="58" t="s">
        <v>12</v>
      </c>
      <c r="E3" s="63">
        <v>19.09211</v>
      </c>
      <c r="F3" s="63">
        <v>10.54494</v>
      </c>
      <c r="G3" s="63" t="s">
        <v>120</v>
      </c>
      <c r="H3" s="63">
        <v>8.54717</v>
      </c>
      <c r="I3" s="58" t="s">
        <v>12</v>
      </c>
    </row>
    <row r="4" spans="1:9" ht="12.75">
      <c r="A4" s="60">
        <f t="shared" si="0"/>
        <v>2</v>
      </c>
      <c r="B4" s="61"/>
      <c r="C4" s="61" t="s">
        <v>44</v>
      </c>
      <c r="D4" s="58" t="s">
        <v>12</v>
      </c>
      <c r="E4" s="63">
        <v>16.25214</v>
      </c>
      <c r="F4" s="63">
        <v>16.15211</v>
      </c>
      <c r="G4" s="63" t="s">
        <v>120</v>
      </c>
      <c r="H4" s="63">
        <f>E4-F4</f>
        <v>0.10003000000000029</v>
      </c>
      <c r="I4" s="58" t="s">
        <v>12</v>
      </c>
    </row>
    <row r="5" spans="1:9" ht="12.75">
      <c r="A5" s="60">
        <f t="shared" si="0"/>
        <v>3</v>
      </c>
      <c r="B5" s="61"/>
      <c r="C5" s="61" t="s">
        <v>121</v>
      </c>
      <c r="D5" s="58" t="s">
        <v>12</v>
      </c>
      <c r="E5" s="63">
        <v>15.51407</v>
      </c>
      <c r="F5" s="63">
        <v>13.56343</v>
      </c>
      <c r="G5" s="63">
        <v>1.26675</v>
      </c>
      <c r="H5" s="63">
        <v>0.68351</v>
      </c>
      <c r="I5" s="58" t="s">
        <v>12</v>
      </c>
    </row>
    <row r="6" spans="1:9" ht="12.75">
      <c r="A6" s="60">
        <f t="shared" si="0"/>
        <v>4</v>
      </c>
      <c r="B6" s="61"/>
      <c r="C6" s="61" t="s">
        <v>52</v>
      </c>
      <c r="D6" s="58" t="s">
        <v>12</v>
      </c>
      <c r="E6" s="63">
        <v>15.17335</v>
      </c>
      <c r="F6" s="63">
        <v>11.63418</v>
      </c>
      <c r="G6" s="63">
        <v>2.09718</v>
      </c>
      <c r="H6" s="63">
        <v>1.44199</v>
      </c>
      <c r="I6" s="58" t="s">
        <v>12</v>
      </c>
    </row>
    <row r="7" spans="1:9" ht="12.75">
      <c r="A7" s="60">
        <f t="shared" si="0"/>
        <v>5</v>
      </c>
      <c r="B7" s="61"/>
      <c r="C7" s="61" t="s">
        <v>43</v>
      </c>
      <c r="D7" s="58" t="s">
        <v>12</v>
      </c>
      <c r="E7" s="63">
        <v>13.5056</v>
      </c>
      <c r="F7" s="63">
        <v>8.27797</v>
      </c>
      <c r="G7" s="63" t="s">
        <v>120</v>
      </c>
      <c r="H7" s="63">
        <v>5.22763</v>
      </c>
      <c r="I7" s="58" t="s">
        <v>12</v>
      </c>
    </row>
    <row r="8" spans="1:9" ht="12.75">
      <c r="A8" s="60">
        <f t="shared" si="0"/>
        <v>6</v>
      </c>
      <c r="B8" s="61"/>
      <c r="C8" s="61" t="s">
        <v>57</v>
      </c>
      <c r="D8" s="58" t="s">
        <v>12</v>
      </c>
      <c r="E8" s="63">
        <v>12.43606</v>
      </c>
      <c r="F8" s="63">
        <v>12.40699</v>
      </c>
      <c r="G8" s="63" t="s">
        <v>120</v>
      </c>
      <c r="H8" s="63">
        <v>0.02907</v>
      </c>
      <c r="I8" s="58" t="s">
        <v>12</v>
      </c>
    </row>
    <row r="9" spans="1:9" ht="12.75">
      <c r="A9" s="60">
        <f t="shared" si="0"/>
        <v>7</v>
      </c>
      <c r="B9" s="61"/>
      <c r="C9" s="61" t="s">
        <v>39</v>
      </c>
      <c r="D9" s="58" t="s">
        <v>12</v>
      </c>
      <c r="E9" s="63">
        <v>12.18517</v>
      </c>
      <c r="F9" s="63">
        <v>12.18517</v>
      </c>
      <c r="G9" s="63" t="s">
        <v>120</v>
      </c>
      <c r="H9" s="63" t="s">
        <v>120</v>
      </c>
      <c r="I9" s="58" t="s">
        <v>12</v>
      </c>
    </row>
    <row r="10" spans="1:9" ht="12.75">
      <c r="A10" s="60">
        <f t="shared" si="0"/>
        <v>8</v>
      </c>
      <c r="B10" s="61"/>
      <c r="C10" s="61" t="s">
        <v>45</v>
      </c>
      <c r="D10" s="58" t="s">
        <v>12</v>
      </c>
      <c r="E10" s="63">
        <v>11.56035</v>
      </c>
      <c r="F10" s="63">
        <v>5.28955</v>
      </c>
      <c r="G10" s="63" t="s">
        <v>120</v>
      </c>
      <c r="H10" s="63">
        <v>6.2708</v>
      </c>
      <c r="I10" s="58" t="s">
        <v>12</v>
      </c>
    </row>
    <row r="11" spans="1:9" ht="12.75">
      <c r="A11" s="60">
        <f t="shared" si="0"/>
        <v>9</v>
      </c>
      <c r="B11" s="61"/>
      <c r="C11" s="61" t="s">
        <v>51</v>
      </c>
      <c r="D11" s="58" t="s">
        <v>12</v>
      </c>
      <c r="E11" s="63">
        <v>10.44997</v>
      </c>
      <c r="F11" s="63">
        <v>3.90338</v>
      </c>
      <c r="G11" s="63" t="s">
        <v>120</v>
      </c>
      <c r="H11" s="63">
        <v>6.5466</v>
      </c>
      <c r="I11" s="58" t="s">
        <v>12</v>
      </c>
    </row>
    <row r="12" spans="1:9" ht="12.75">
      <c r="A12" s="60">
        <f t="shared" si="0"/>
        <v>10</v>
      </c>
      <c r="B12" s="61"/>
      <c r="C12" s="61" t="s">
        <v>64</v>
      </c>
      <c r="D12" s="58" t="s">
        <v>12</v>
      </c>
      <c r="E12" s="63">
        <v>10.08618</v>
      </c>
      <c r="F12" s="63">
        <v>10.00537</v>
      </c>
      <c r="G12" s="63">
        <v>0.04434</v>
      </c>
      <c r="H12" s="63">
        <v>0.03647</v>
      </c>
      <c r="I12" s="58" t="s">
        <v>12</v>
      </c>
    </row>
    <row r="13" spans="1:9" ht="12.75">
      <c r="A13" s="60">
        <f t="shared" si="0"/>
        <v>11</v>
      </c>
      <c r="B13" s="61"/>
      <c r="C13" s="61" t="s">
        <v>42</v>
      </c>
      <c r="D13" s="58" t="s">
        <v>12</v>
      </c>
      <c r="E13" s="63">
        <v>8.43467</v>
      </c>
      <c r="F13" s="63">
        <v>8.3978</v>
      </c>
      <c r="G13" s="63" t="s">
        <v>120</v>
      </c>
      <c r="H13" s="63">
        <v>0.03687</v>
      </c>
      <c r="I13" s="58" t="s">
        <v>12</v>
      </c>
    </row>
    <row r="14" spans="1:9" ht="12.75">
      <c r="A14" s="60">
        <f t="shared" si="0"/>
        <v>12</v>
      </c>
      <c r="B14" s="61"/>
      <c r="C14" s="61" t="s">
        <v>56</v>
      </c>
      <c r="D14" s="58" t="s">
        <v>12</v>
      </c>
      <c r="E14" s="63">
        <v>6.73994</v>
      </c>
      <c r="F14" s="63">
        <v>6.73994</v>
      </c>
      <c r="G14" s="63" t="s">
        <v>120</v>
      </c>
      <c r="H14" s="63">
        <v>0</v>
      </c>
      <c r="I14" s="58" t="s">
        <v>12</v>
      </c>
    </row>
    <row r="15" spans="1:9" ht="12.75">
      <c r="A15" s="60">
        <f t="shared" si="0"/>
        <v>13</v>
      </c>
      <c r="B15" s="61"/>
      <c r="C15" s="61" t="s">
        <v>48</v>
      </c>
      <c r="D15" s="58" t="s">
        <v>12</v>
      </c>
      <c r="E15" s="63">
        <v>5.50523</v>
      </c>
      <c r="F15" s="63">
        <v>4.24538</v>
      </c>
      <c r="G15" s="63">
        <v>0.75652</v>
      </c>
      <c r="H15" s="63">
        <v>0.50333</v>
      </c>
      <c r="I15" s="58" t="s">
        <v>12</v>
      </c>
    </row>
    <row r="16" spans="1:9" ht="12.75">
      <c r="A16" s="60">
        <f t="shared" si="0"/>
        <v>14</v>
      </c>
      <c r="B16" s="61"/>
      <c r="C16" s="61" t="s">
        <v>47</v>
      </c>
      <c r="D16" s="58" t="s">
        <v>12</v>
      </c>
      <c r="E16" s="63">
        <v>5.19298</v>
      </c>
      <c r="F16" s="63">
        <v>5.05706</v>
      </c>
      <c r="G16" s="63" t="s">
        <v>120</v>
      </c>
      <c r="H16" s="63">
        <v>0.13592</v>
      </c>
      <c r="I16" s="58" t="s">
        <v>12</v>
      </c>
    </row>
    <row r="17" spans="1:9" ht="12.75">
      <c r="A17" s="60">
        <f t="shared" si="0"/>
        <v>15</v>
      </c>
      <c r="B17" s="61"/>
      <c r="C17" s="61" t="s">
        <v>53</v>
      </c>
      <c r="D17" s="58" t="s">
        <v>12</v>
      </c>
      <c r="E17" s="63">
        <v>5.08744</v>
      </c>
      <c r="F17" s="63">
        <v>5.07833</v>
      </c>
      <c r="G17" s="63" t="s">
        <v>120</v>
      </c>
      <c r="H17" s="63">
        <v>0.00912</v>
      </c>
      <c r="I17" s="58" t="s">
        <v>12</v>
      </c>
    </row>
    <row r="18" spans="1:9" ht="12.75">
      <c r="A18" s="60">
        <f t="shared" si="0"/>
        <v>16</v>
      </c>
      <c r="B18" s="61"/>
      <c r="C18" s="61" t="s">
        <v>49</v>
      </c>
      <c r="D18" s="58" t="s">
        <v>12</v>
      </c>
      <c r="E18" s="63">
        <v>4.47451</v>
      </c>
      <c r="F18" s="63">
        <v>4.13696</v>
      </c>
      <c r="G18" s="63" t="s">
        <v>120</v>
      </c>
      <c r="H18" s="63">
        <v>0.33755</v>
      </c>
      <c r="I18" s="58" t="s">
        <v>12</v>
      </c>
    </row>
    <row r="19" spans="1:9" ht="12.75">
      <c r="A19" s="60">
        <f t="shared" si="0"/>
        <v>17</v>
      </c>
      <c r="B19" s="61"/>
      <c r="C19" s="61" t="s">
        <v>63</v>
      </c>
      <c r="D19" s="58" t="s">
        <v>12</v>
      </c>
      <c r="E19" s="63">
        <v>4.36654</v>
      </c>
      <c r="F19" s="63">
        <v>4.34045</v>
      </c>
      <c r="G19" s="63" t="s">
        <v>120</v>
      </c>
      <c r="H19" s="63">
        <v>0.0261</v>
      </c>
      <c r="I19" s="58" t="s">
        <v>12</v>
      </c>
    </row>
    <row r="20" spans="1:9" ht="12.75">
      <c r="A20" s="60">
        <f t="shared" si="0"/>
        <v>18</v>
      </c>
      <c r="B20" s="61"/>
      <c r="C20" s="61" t="s">
        <v>40</v>
      </c>
      <c r="D20" s="58" t="s">
        <v>12</v>
      </c>
      <c r="E20" s="63">
        <v>3.45846</v>
      </c>
      <c r="F20" s="63">
        <v>3.11711</v>
      </c>
      <c r="G20" s="63">
        <v>0</v>
      </c>
      <c r="H20" s="63">
        <v>0.34135</v>
      </c>
      <c r="I20" s="58" t="s">
        <v>12</v>
      </c>
    </row>
    <row r="21" spans="1:9" ht="12.75">
      <c r="A21" s="60">
        <f t="shared" si="0"/>
        <v>19</v>
      </c>
      <c r="B21" s="61"/>
      <c r="C21" s="61" t="s">
        <v>58</v>
      </c>
      <c r="D21" s="58" t="s">
        <v>12</v>
      </c>
      <c r="E21" s="63">
        <v>3.33729</v>
      </c>
      <c r="F21" s="63">
        <v>3.33729</v>
      </c>
      <c r="G21" s="63" t="s">
        <v>120</v>
      </c>
      <c r="H21" s="63">
        <v>0</v>
      </c>
      <c r="I21" s="58" t="s">
        <v>12</v>
      </c>
    </row>
    <row r="22" spans="1:9" ht="12.75">
      <c r="A22" s="60">
        <f t="shared" si="0"/>
        <v>20</v>
      </c>
      <c r="B22" s="61"/>
      <c r="C22" s="61" t="s">
        <v>62</v>
      </c>
      <c r="D22" s="58" t="s">
        <v>12</v>
      </c>
      <c r="E22" s="63">
        <v>2.31223</v>
      </c>
      <c r="F22" s="63">
        <v>2.12347</v>
      </c>
      <c r="G22" s="63" t="s">
        <v>120</v>
      </c>
      <c r="H22" s="63">
        <v>0.18876</v>
      </c>
      <c r="I22" s="58" t="s">
        <v>12</v>
      </c>
    </row>
    <row r="23" spans="1:9" ht="12.75">
      <c r="A23" s="60">
        <f t="shared" si="0"/>
        <v>21</v>
      </c>
      <c r="B23" s="61"/>
      <c r="C23" s="61" t="s">
        <v>55</v>
      </c>
      <c r="D23" s="58" t="s">
        <v>12</v>
      </c>
      <c r="E23" s="63">
        <v>1.56962</v>
      </c>
      <c r="F23" s="63">
        <v>1.54787</v>
      </c>
      <c r="G23" s="63" t="s">
        <v>120</v>
      </c>
      <c r="H23" s="63">
        <v>0.02175</v>
      </c>
      <c r="I23" s="58" t="s">
        <v>12</v>
      </c>
    </row>
    <row r="24" spans="1:9" ht="12.75">
      <c r="A24" s="60">
        <f t="shared" si="0"/>
        <v>22</v>
      </c>
      <c r="B24" s="61"/>
      <c r="C24" s="61" t="s">
        <v>59</v>
      </c>
      <c r="D24" s="58" t="s">
        <v>12</v>
      </c>
      <c r="E24" s="63">
        <v>1.38818</v>
      </c>
      <c r="F24" s="63">
        <v>1.38818</v>
      </c>
      <c r="G24" s="63" t="s">
        <v>120</v>
      </c>
      <c r="H24" s="63">
        <v>0</v>
      </c>
      <c r="I24" s="58" t="s">
        <v>12</v>
      </c>
    </row>
    <row r="25" spans="1:9" ht="12.75">
      <c r="A25" s="60">
        <f t="shared" si="0"/>
        <v>23</v>
      </c>
      <c r="B25" s="61"/>
      <c r="C25" s="61" t="s">
        <v>61</v>
      </c>
      <c r="D25" s="58" t="s">
        <v>12</v>
      </c>
      <c r="E25" s="63">
        <v>1.20565</v>
      </c>
      <c r="F25" s="63">
        <v>1.10328</v>
      </c>
      <c r="G25" s="63" t="s">
        <v>120</v>
      </c>
      <c r="H25" s="63">
        <v>0.10238</v>
      </c>
      <c r="I25" s="58" t="s">
        <v>12</v>
      </c>
    </row>
    <row r="26" spans="1:9" ht="12.75">
      <c r="A26" s="60">
        <f t="shared" si="0"/>
        <v>24</v>
      </c>
      <c r="B26" s="61"/>
      <c r="C26" s="61" t="s">
        <v>65</v>
      </c>
      <c r="D26" s="58" t="s">
        <v>12</v>
      </c>
      <c r="E26" s="63">
        <v>0.9417</v>
      </c>
      <c r="F26" s="63">
        <v>0.9417</v>
      </c>
      <c r="G26" s="63" t="s">
        <v>120</v>
      </c>
      <c r="H26" s="63">
        <v>0</v>
      </c>
      <c r="I26" s="58" t="s">
        <v>12</v>
      </c>
    </row>
    <row r="27" spans="1:9" ht="12.75">
      <c r="A27" s="60">
        <f t="shared" si="0"/>
        <v>25</v>
      </c>
      <c r="B27" s="61"/>
      <c r="C27" s="61" t="s">
        <v>54</v>
      </c>
      <c r="D27" s="58" t="s">
        <v>12</v>
      </c>
      <c r="E27" s="63">
        <v>0.76845</v>
      </c>
      <c r="F27" s="63">
        <v>0.572</v>
      </c>
      <c r="G27" s="63" t="s">
        <v>120</v>
      </c>
      <c r="H27" s="63">
        <f>E27-F27</f>
        <v>0.19645</v>
      </c>
      <c r="I27" s="58" t="s">
        <v>12</v>
      </c>
    </row>
    <row r="28" spans="1:9" ht="12.75">
      <c r="A28" s="60">
        <f t="shared" si="0"/>
        <v>26</v>
      </c>
      <c r="B28" s="61"/>
      <c r="C28" s="61" t="s">
        <v>60</v>
      </c>
      <c r="D28" s="58" t="s">
        <v>12</v>
      </c>
      <c r="E28" s="63">
        <v>0.3599</v>
      </c>
      <c r="F28" s="63">
        <v>0.35941</v>
      </c>
      <c r="G28" s="63" t="s">
        <v>120</v>
      </c>
      <c r="H28" s="63">
        <v>0.00049</v>
      </c>
      <c r="I28" s="58" t="s">
        <v>12</v>
      </c>
    </row>
    <row r="29" spans="1:9" ht="12.75">
      <c r="A29" s="60">
        <f t="shared" si="0"/>
        <v>27</v>
      </c>
      <c r="B29" s="61"/>
      <c r="C29" s="61" t="s">
        <v>50</v>
      </c>
      <c r="D29" s="58" t="s">
        <v>12</v>
      </c>
      <c r="E29" s="63">
        <v>0.21194</v>
      </c>
      <c r="F29" s="63">
        <v>0.21194</v>
      </c>
      <c r="G29" s="63" t="s">
        <v>120</v>
      </c>
      <c r="H29" s="63">
        <v>0</v>
      </c>
      <c r="I29" s="58" t="s">
        <v>12</v>
      </c>
    </row>
    <row r="30" ht="12.75"/>
    <row r="31" ht="12.75"/>
    <row r="32" ht="12.75"/>
    <row r="33" ht="12.75"/>
    <row r="34" ht="12.75"/>
    <row r="35" ht="12.75"/>
    <row r="36" ht="12.75"/>
    <row r="37" ht="12.75"/>
    <row r="38" ht="12.75"/>
    <row r="39" ht="15">
      <c r="F39" s="56" t="s">
        <v>238</v>
      </c>
    </row>
    <row r="40" ht="15">
      <c r="F40" s="57" t="s">
        <v>239</v>
      </c>
    </row>
  </sheetData>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99E9-E2F3-4057-846B-77F88763EF7B}">
  <dimension ref="A1:J55"/>
  <sheetViews>
    <sheetView workbookViewId="0" topLeftCell="I13">
      <selection activeCell="L63" sqref="L63"/>
    </sheetView>
  </sheetViews>
  <sheetFormatPr defaultColWidth="9.140625" defaultRowHeight="15"/>
  <cols>
    <col min="1" max="1" width="5.00390625" style="4" bestFit="1" customWidth="1"/>
    <col min="2" max="2" width="59.28125" style="4" customWidth="1"/>
    <col min="3" max="3" width="84.00390625" style="4" bestFit="1" customWidth="1"/>
    <col min="4" max="4" width="51.28125" style="4" customWidth="1"/>
    <col min="5" max="5" width="45.00390625" style="4" customWidth="1"/>
    <col min="6" max="8" width="8.8515625" style="4" customWidth="1"/>
    <col min="9" max="10" width="9.7109375" style="4" customWidth="1"/>
    <col min="11" max="256" width="8.8515625" style="4" customWidth="1"/>
    <col min="257" max="257" width="5.00390625" style="4" bestFit="1" customWidth="1"/>
    <col min="258" max="258" width="59.28125" style="4" customWidth="1"/>
    <col min="259" max="259" width="84.00390625" style="4" bestFit="1" customWidth="1"/>
    <col min="260" max="260" width="51.28125" style="4" customWidth="1"/>
    <col min="261" max="261" width="45.00390625" style="4" customWidth="1"/>
    <col min="262" max="264" width="8.8515625" style="4" customWidth="1"/>
    <col min="265" max="266" width="9.7109375" style="4" customWidth="1"/>
    <col min="267" max="512" width="8.8515625" style="4" customWidth="1"/>
    <col min="513" max="513" width="5.00390625" style="4" bestFit="1" customWidth="1"/>
    <col min="514" max="514" width="59.28125" style="4" customWidth="1"/>
    <col min="515" max="515" width="84.00390625" style="4" bestFit="1" customWidth="1"/>
    <col min="516" max="516" width="51.28125" style="4" customWidth="1"/>
    <col min="517" max="517" width="45.00390625" style="4" customWidth="1"/>
    <col min="518" max="520" width="8.8515625" style="4" customWidth="1"/>
    <col min="521" max="522" width="9.7109375" style="4" customWidth="1"/>
    <col min="523" max="768" width="8.8515625" style="4" customWidth="1"/>
    <col min="769" max="769" width="5.00390625" style="4" bestFit="1" customWidth="1"/>
    <col min="770" max="770" width="59.28125" style="4" customWidth="1"/>
    <col min="771" max="771" width="84.00390625" style="4" bestFit="1" customWidth="1"/>
    <col min="772" max="772" width="51.28125" style="4" customWidth="1"/>
    <col min="773" max="773" width="45.00390625" style="4" customWidth="1"/>
    <col min="774" max="776" width="8.8515625" style="4" customWidth="1"/>
    <col min="777" max="778" width="9.7109375" style="4" customWidth="1"/>
    <col min="779" max="1024" width="8.8515625" style="4" customWidth="1"/>
    <col min="1025" max="1025" width="5.00390625" style="4" bestFit="1" customWidth="1"/>
    <col min="1026" max="1026" width="59.28125" style="4" customWidth="1"/>
    <col min="1027" max="1027" width="84.00390625" style="4" bestFit="1" customWidth="1"/>
    <col min="1028" max="1028" width="51.28125" style="4" customWidth="1"/>
    <col min="1029" max="1029" width="45.00390625" style="4" customWidth="1"/>
    <col min="1030" max="1032" width="8.8515625" style="4" customWidth="1"/>
    <col min="1033" max="1034" width="9.7109375" style="4" customWidth="1"/>
    <col min="1035" max="1280" width="8.8515625" style="4" customWidth="1"/>
    <col min="1281" max="1281" width="5.00390625" style="4" bestFit="1" customWidth="1"/>
    <col min="1282" max="1282" width="59.28125" style="4" customWidth="1"/>
    <col min="1283" max="1283" width="84.00390625" style="4" bestFit="1" customWidth="1"/>
    <col min="1284" max="1284" width="51.28125" style="4" customWidth="1"/>
    <col min="1285" max="1285" width="45.00390625" style="4" customWidth="1"/>
    <col min="1286" max="1288" width="8.8515625" style="4" customWidth="1"/>
    <col min="1289" max="1290" width="9.7109375" style="4" customWidth="1"/>
    <col min="1291" max="1536" width="8.8515625" style="4" customWidth="1"/>
    <col min="1537" max="1537" width="5.00390625" style="4" bestFit="1" customWidth="1"/>
    <col min="1538" max="1538" width="59.28125" style="4" customWidth="1"/>
    <col min="1539" max="1539" width="84.00390625" style="4" bestFit="1" customWidth="1"/>
    <col min="1540" max="1540" width="51.28125" style="4" customWidth="1"/>
    <col min="1541" max="1541" width="45.00390625" style="4" customWidth="1"/>
    <col min="1542" max="1544" width="8.8515625" style="4" customWidth="1"/>
    <col min="1545" max="1546" width="9.7109375" style="4" customWidth="1"/>
    <col min="1547" max="1792" width="8.8515625" style="4" customWidth="1"/>
    <col min="1793" max="1793" width="5.00390625" style="4" bestFit="1" customWidth="1"/>
    <col min="1794" max="1794" width="59.28125" style="4" customWidth="1"/>
    <col min="1795" max="1795" width="84.00390625" style="4" bestFit="1" customWidth="1"/>
    <col min="1796" max="1796" width="51.28125" style="4" customWidth="1"/>
    <col min="1797" max="1797" width="45.00390625" style="4" customWidth="1"/>
    <col min="1798" max="1800" width="8.8515625" style="4" customWidth="1"/>
    <col min="1801" max="1802" width="9.7109375" style="4" customWidth="1"/>
    <col min="1803" max="2048" width="8.8515625" style="4" customWidth="1"/>
    <col min="2049" max="2049" width="5.00390625" style="4" bestFit="1" customWidth="1"/>
    <col min="2050" max="2050" width="59.28125" style="4" customWidth="1"/>
    <col min="2051" max="2051" width="84.00390625" style="4" bestFit="1" customWidth="1"/>
    <col min="2052" max="2052" width="51.28125" style="4" customWidth="1"/>
    <col min="2053" max="2053" width="45.00390625" style="4" customWidth="1"/>
    <col min="2054" max="2056" width="8.8515625" style="4" customWidth="1"/>
    <col min="2057" max="2058" width="9.7109375" style="4" customWidth="1"/>
    <col min="2059" max="2304" width="8.8515625" style="4" customWidth="1"/>
    <col min="2305" max="2305" width="5.00390625" style="4" bestFit="1" customWidth="1"/>
    <col min="2306" max="2306" width="59.28125" style="4" customWidth="1"/>
    <col min="2307" max="2307" width="84.00390625" style="4" bestFit="1" customWidth="1"/>
    <col min="2308" max="2308" width="51.28125" style="4" customWidth="1"/>
    <col min="2309" max="2309" width="45.00390625" style="4" customWidth="1"/>
    <col min="2310" max="2312" width="8.8515625" style="4" customWidth="1"/>
    <col min="2313" max="2314" width="9.7109375" style="4" customWidth="1"/>
    <col min="2315" max="2560" width="8.8515625" style="4" customWidth="1"/>
    <col min="2561" max="2561" width="5.00390625" style="4" bestFit="1" customWidth="1"/>
    <col min="2562" max="2562" width="59.28125" style="4" customWidth="1"/>
    <col min="2563" max="2563" width="84.00390625" style="4" bestFit="1" customWidth="1"/>
    <col min="2564" max="2564" width="51.28125" style="4" customWidth="1"/>
    <col min="2565" max="2565" width="45.00390625" style="4" customWidth="1"/>
    <col min="2566" max="2568" width="8.8515625" style="4" customWidth="1"/>
    <col min="2569" max="2570" width="9.7109375" style="4" customWidth="1"/>
    <col min="2571" max="2816" width="8.8515625" style="4" customWidth="1"/>
    <col min="2817" max="2817" width="5.00390625" style="4" bestFit="1" customWidth="1"/>
    <col min="2818" max="2818" width="59.28125" style="4" customWidth="1"/>
    <col min="2819" max="2819" width="84.00390625" style="4" bestFit="1" customWidth="1"/>
    <col min="2820" max="2820" width="51.28125" style="4" customWidth="1"/>
    <col min="2821" max="2821" width="45.00390625" style="4" customWidth="1"/>
    <col min="2822" max="2824" width="8.8515625" style="4" customWidth="1"/>
    <col min="2825" max="2826" width="9.7109375" style="4" customWidth="1"/>
    <col min="2827" max="3072" width="8.8515625" style="4" customWidth="1"/>
    <col min="3073" max="3073" width="5.00390625" style="4" bestFit="1" customWidth="1"/>
    <col min="3074" max="3074" width="59.28125" style="4" customWidth="1"/>
    <col min="3075" max="3075" width="84.00390625" style="4" bestFit="1" customWidth="1"/>
    <col min="3076" max="3076" width="51.28125" style="4" customWidth="1"/>
    <col min="3077" max="3077" width="45.00390625" style="4" customWidth="1"/>
    <col min="3078" max="3080" width="8.8515625" style="4" customWidth="1"/>
    <col min="3081" max="3082" width="9.7109375" style="4" customWidth="1"/>
    <col min="3083" max="3328" width="8.8515625" style="4" customWidth="1"/>
    <col min="3329" max="3329" width="5.00390625" style="4" bestFit="1" customWidth="1"/>
    <col min="3330" max="3330" width="59.28125" style="4" customWidth="1"/>
    <col min="3331" max="3331" width="84.00390625" style="4" bestFit="1" customWidth="1"/>
    <col min="3332" max="3332" width="51.28125" style="4" customWidth="1"/>
    <col min="3333" max="3333" width="45.00390625" style="4" customWidth="1"/>
    <col min="3334" max="3336" width="8.8515625" style="4" customWidth="1"/>
    <col min="3337" max="3338" width="9.7109375" style="4" customWidth="1"/>
    <col min="3339" max="3584" width="8.8515625" style="4" customWidth="1"/>
    <col min="3585" max="3585" width="5.00390625" style="4" bestFit="1" customWidth="1"/>
    <col min="3586" max="3586" width="59.28125" style="4" customWidth="1"/>
    <col min="3587" max="3587" width="84.00390625" style="4" bestFit="1" customWidth="1"/>
    <col min="3588" max="3588" width="51.28125" style="4" customWidth="1"/>
    <col min="3589" max="3589" width="45.00390625" style="4" customWidth="1"/>
    <col min="3590" max="3592" width="8.8515625" style="4" customWidth="1"/>
    <col min="3593" max="3594" width="9.7109375" style="4" customWidth="1"/>
    <col min="3595" max="3840" width="8.8515625" style="4" customWidth="1"/>
    <col min="3841" max="3841" width="5.00390625" style="4" bestFit="1" customWidth="1"/>
    <col min="3842" max="3842" width="59.28125" style="4" customWidth="1"/>
    <col min="3843" max="3843" width="84.00390625" style="4" bestFit="1" customWidth="1"/>
    <col min="3844" max="3844" width="51.28125" style="4" customWidth="1"/>
    <col min="3845" max="3845" width="45.00390625" style="4" customWidth="1"/>
    <col min="3846" max="3848" width="8.8515625" style="4" customWidth="1"/>
    <col min="3849" max="3850" width="9.7109375" style="4" customWidth="1"/>
    <col min="3851" max="4096" width="8.8515625" style="4" customWidth="1"/>
    <col min="4097" max="4097" width="5.00390625" style="4" bestFit="1" customWidth="1"/>
    <col min="4098" max="4098" width="59.28125" style="4" customWidth="1"/>
    <col min="4099" max="4099" width="84.00390625" style="4" bestFit="1" customWidth="1"/>
    <col min="4100" max="4100" width="51.28125" style="4" customWidth="1"/>
    <col min="4101" max="4101" width="45.00390625" style="4" customWidth="1"/>
    <col min="4102" max="4104" width="8.8515625" style="4" customWidth="1"/>
    <col min="4105" max="4106" width="9.7109375" style="4" customWidth="1"/>
    <col min="4107" max="4352" width="8.8515625" style="4" customWidth="1"/>
    <col min="4353" max="4353" width="5.00390625" style="4" bestFit="1" customWidth="1"/>
    <col min="4354" max="4354" width="59.28125" style="4" customWidth="1"/>
    <col min="4355" max="4355" width="84.00390625" style="4" bestFit="1" customWidth="1"/>
    <col min="4356" max="4356" width="51.28125" style="4" customWidth="1"/>
    <col min="4357" max="4357" width="45.00390625" style="4" customWidth="1"/>
    <col min="4358" max="4360" width="8.8515625" style="4" customWidth="1"/>
    <col min="4361" max="4362" width="9.7109375" style="4" customWidth="1"/>
    <col min="4363" max="4608" width="8.8515625" style="4" customWidth="1"/>
    <col min="4609" max="4609" width="5.00390625" style="4" bestFit="1" customWidth="1"/>
    <col min="4610" max="4610" width="59.28125" style="4" customWidth="1"/>
    <col min="4611" max="4611" width="84.00390625" style="4" bestFit="1" customWidth="1"/>
    <col min="4612" max="4612" width="51.28125" style="4" customWidth="1"/>
    <col min="4613" max="4613" width="45.00390625" style="4" customWidth="1"/>
    <col min="4614" max="4616" width="8.8515625" style="4" customWidth="1"/>
    <col min="4617" max="4618" width="9.7109375" style="4" customWidth="1"/>
    <col min="4619" max="4864" width="8.8515625" style="4" customWidth="1"/>
    <col min="4865" max="4865" width="5.00390625" style="4" bestFit="1" customWidth="1"/>
    <col min="4866" max="4866" width="59.28125" style="4" customWidth="1"/>
    <col min="4867" max="4867" width="84.00390625" style="4" bestFit="1" customWidth="1"/>
    <col min="4868" max="4868" width="51.28125" style="4" customWidth="1"/>
    <col min="4869" max="4869" width="45.00390625" style="4" customWidth="1"/>
    <col min="4870" max="4872" width="8.8515625" style="4" customWidth="1"/>
    <col min="4873" max="4874" width="9.7109375" style="4" customWidth="1"/>
    <col min="4875" max="5120" width="8.8515625" style="4" customWidth="1"/>
    <col min="5121" max="5121" width="5.00390625" style="4" bestFit="1" customWidth="1"/>
    <col min="5122" max="5122" width="59.28125" style="4" customWidth="1"/>
    <col min="5123" max="5123" width="84.00390625" style="4" bestFit="1" customWidth="1"/>
    <col min="5124" max="5124" width="51.28125" style="4" customWidth="1"/>
    <col min="5125" max="5125" width="45.00390625" style="4" customWidth="1"/>
    <col min="5126" max="5128" width="8.8515625" style="4" customWidth="1"/>
    <col min="5129" max="5130" width="9.7109375" style="4" customWidth="1"/>
    <col min="5131" max="5376" width="8.8515625" style="4" customWidth="1"/>
    <col min="5377" max="5377" width="5.00390625" style="4" bestFit="1" customWidth="1"/>
    <col min="5378" max="5378" width="59.28125" style="4" customWidth="1"/>
    <col min="5379" max="5379" width="84.00390625" style="4" bestFit="1" customWidth="1"/>
    <col min="5380" max="5380" width="51.28125" style="4" customWidth="1"/>
    <col min="5381" max="5381" width="45.00390625" style="4" customWidth="1"/>
    <col min="5382" max="5384" width="8.8515625" style="4" customWidth="1"/>
    <col min="5385" max="5386" width="9.7109375" style="4" customWidth="1"/>
    <col min="5387" max="5632" width="8.8515625" style="4" customWidth="1"/>
    <col min="5633" max="5633" width="5.00390625" style="4" bestFit="1" customWidth="1"/>
    <col min="5634" max="5634" width="59.28125" style="4" customWidth="1"/>
    <col min="5635" max="5635" width="84.00390625" style="4" bestFit="1" customWidth="1"/>
    <col min="5636" max="5636" width="51.28125" style="4" customWidth="1"/>
    <col min="5637" max="5637" width="45.00390625" style="4" customWidth="1"/>
    <col min="5638" max="5640" width="8.8515625" style="4" customWidth="1"/>
    <col min="5641" max="5642" width="9.7109375" style="4" customWidth="1"/>
    <col min="5643" max="5888" width="8.8515625" style="4" customWidth="1"/>
    <col min="5889" max="5889" width="5.00390625" style="4" bestFit="1" customWidth="1"/>
    <col min="5890" max="5890" width="59.28125" style="4" customWidth="1"/>
    <col min="5891" max="5891" width="84.00390625" style="4" bestFit="1" customWidth="1"/>
    <col min="5892" max="5892" width="51.28125" style="4" customWidth="1"/>
    <col min="5893" max="5893" width="45.00390625" style="4" customWidth="1"/>
    <col min="5894" max="5896" width="8.8515625" style="4" customWidth="1"/>
    <col min="5897" max="5898" width="9.7109375" style="4" customWidth="1"/>
    <col min="5899" max="6144" width="8.8515625" style="4" customWidth="1"/>
    <col min="6145" max="6145" width="5.00390625" style="4" bestFit="1" customWidth="1"/>
    <col min="6146" max="6146" width="59.28125" style="4" customWidth="1"/>
    <col min="6147" max="6147" width="84.00390625" style="4" bestFit="1" customWidth="1"/>
    <col min="6148" max="6148" width="51.28125" style="4" customWidth="1"/>
    <col min="6149" max="6149" width="45.00390625" style="4" customWidth="1"/>
    <col min="6150" max="6152" width="8.8515625" style="4" customWidth="1"/>
    <col min="6153" max="6154" width="9.7109375" style="4" customWidth="1"/>
    <col min="6155" max="6400" width="8.8515625" style="4" customWidth="1"/>
    <col min="6401" max="6401" width="5.00390625" style="4" bestFit="1" customWidth="1"/>
    <col min="6402" max="6402" width="59.28125" style="4" customWidth="1"/>
    <col min="6403" max="6403" width="84.00390625" style="4" bestFit="1" customWidth="1"/>
    <col min="6404" max="6404" width="51.28125" style="4" customWidth="1"/>
    <col min="6405" max="6405" width="45.00390625" style="4" customWidth="1"/>
    <col min="6406" max="6408" width="8.8515625" style="4" customWidth="1"/>
    <col min="6409" max="6410" width="9.7109375" style="4" customWidth="1"/>
    <col min="6411" max="6656" width="8.8515625" style="4" customWidth="1"/>
    <col min="6657" max="6657" width="5.00390625" style="4" bestFit="1" customWidth="1"/>
    <col min="6658" max="6658" width="59.28125" style="4" customWidth="1"/>
    <col min="6659" max="6659" width="84.00390625" style="4" bestFit="1" customWidth="1"/>
    <col min="6660" max="6660" width="51.28125" style="4" customWidth="1"/>
    <col min="6661" max="6661" width="45.00390625" style="4" customWidth="1"/>
    <col min="6662" max="6664" width="8.8515625" style="4" customWidth="1"/>
    <col min="6665" max="6666" width="9.7109375" style="4" customWidth="1"/>
    <col min="6667" max="6912" width="8.8515625" style="4" customWidth="1"/>
    <col min="6913" max="6913" width="5.00390625" style="4" bestFit="1" customWidth="1"/>
    <col min="6914" max="6914" width="59.28125" style="4" customWidth="1"/>
    <col min="6915" max="6915" width="84.00390625" style="4" bestFit="1" customWidth="1"/>
    <col min="6916" max="6916" width="51.28125" style="4" customWidth="1"/>
    <col min="6917" max="6917" width="45.00390625" style="4" customWidth="1"/>
    <col min="6918" max="6920" width="8.8515625" style="4" customWidth="1"/>
    <col min="6921" max="6922" width="9.7109375" style="4" customWidth="1"/>
    <col min="6923" max="7168" width="8.8515625" style="4" customWidth="1"/>
    <col min="7169" max="7169" width="5.00390625" style="4" bestFit="1" customWidth="1"/>
    <col min="7170" max="7170" width="59.28125" style="4" customWidth="1"/>
    <col min="7171" max="7171" width="84.00390625" style="4" bestFit="1" customWidth="1"/>
    <col min="7172" max="7172" width="51.28125" style="4" customWidth="1"/>
    <col min="7173" max="7173" width="45.00390625" style="4" customWidth="1"/>
    <col min="7174" max="7176" width="8.8515625" style="4" customWidth="1"/>
    <col min="7177" max="7178" width="9.7109375" style="4" customWidth="1"/>
    <col min="7179" max="7424" width="8.8515625" style="4" customWidth="1"/>
    <col min="7425" max="7425" width="5.00390625" style="4" bestFit="1" customWidth="1"/>
    <col min="7426" max="7426" width="59.28125" style="4" customWidth="1"/>
    <col min="7427" max="7427" width="84.00390625" style="4" bestFit="1" customWidth="1"/>
    <col min="7428" max="7428" width="51.28125" style="4" customWidth="1"/>
    <col min="7429" max="7429" width="45.00390625" style="4" customWidth="1"/>
    <col min="7430" max="7432" width="8.8515625" style="4" customWidth="1"/>
    <col min="7433" max="7434" width="9.7109375" style="4" customWidth="1"/>
    <col min="7435" max="7680" width="8.8515625" style="4" customWidth="1"/>
    <col min="7681" max="7681" width="5.00390625" style="4" bestFit="1" customWidth="1"/>
    <col min="7682" max="7682" width="59.28125" style="4" customWidth="1"/>
    <col min="7683" max="7683" width="84.00390625" style="4" bestFit="1" customWidth="1"/>
    <col min="7684" max="7684" width="51.28125" style="4" customWidth="1"/>
    <col min="7685" max="7685" width="45.00390625" style="4" customWidth="1"/>
    <col min="7686" max="7688" width="8.8515625" style="4" customWidth="1"/>
    <col min="7689" max="7690" width="9.7109375" style="4" customWidth="1"/>
    <col min="7691" max="7936" width="8.8515625" style="4" customWidth="1"/>
    <col min="7937" max="7937" width="5.00390625" style="4" bestFit="1" customWidth="1"/>
    <col min="7938" max="7938" width="59.28125" style="4" customWidth="1"/>
    <col min="7939" max="7939" width="84.00390625" style="4" bestFit="1" customWidth="1"/>
    <col min="7940" max="7940" width="51.28125" style="4" customWidth="1"/>
    <col min="7941" max="7941" width="45.00390625" style="4" customWidth="1"/>
    <col min="7942" max="7944" width="8.8515625" style="4" customWidth="1"/>
    <col min="7945" max="7946" width="9.7109375" style="4" customWidth="1"/>
    <col min="7947" max="8192" width="8.8515625" style="4" customWidth="1"/>
    <col min="8193" max="8193" width="5.00390625" style="4" bestFit="1" customWidth="1"/>
    <col min="8194" max="8194" width="59.28125" style="4" customWidth="1"/>
    <col min="8195" max="8195" width="84.00390625" style="4" bestFit="1" customWidth="1"/>
    <col min="8196" max="8196" width="51.28125" style="4" customWidth="1"/>
    <col min="8197" max="8197" width="45.00390625" style="4" customWidth="1"/>
    <col min="8198" max="8200" width="8.8515625" style="4" customWidth="1"/>
    <col min="8201" max="8202" width="9.7109375" style="4" customWidth="1"/>
    <col min="8203" max="8448" width="8.8515625" style="4" customWidth="1"/>
    <col min="8449" max="8449" width="5.00390625" style="4" bestFit="1" customWidth="1"/>
    <col min="8450" max="8450" width="59.28125" style="4" customWidth="1"/>
    <col min="8451" max="8451" width="84.00390625" style="4" bestFit="1" customWidth="1"/>
    <col min="8452" max="8452" width="51.28125" style="4" customWidth="1"/>
    <col min="8453" max="8453" width="45.00390625" style="4" customWidth="1"/>
    <col min="8454" max="8456" width="8.8515625" style="4" customWidth="1"/>
    <col min="8457" max="8458" width="9.7109375" style="4" customWidth="1"/>
    <col min="8459" max="8704" width="8.8515625" style="4" customWidth="1"/>
    <col min="8705" max="8705" width="5.00390625" style="4" bestFit="1" customWidth="1"/>
    <col min="8706" max="8706" width="59.28125" style="4" customWidth="1"/>
    <col min="8707" max="8707" width="84.00390625" style="4" bestFit="1" customWidth="1"/>
    <col min="8708" max="8708" width="51.28125" style="4" customWidth="1"/>
    <col min="8709" max="8709" width="45.00390625" style="4" customWidth="1"/>
    <col min="8710" max="8712" width="8.8515625" style="4" customWidth="1"/>
    <col min="8713" max="8714" width="9.7109375" style="4" customWidth="1"/>
    <col min="8715" max="8960" width="8.8515625" style="4" customWidth="1"/>
    <col min="8961" max="8961" width="5.00390625" style="4" bestFit="1" customWidth="1"/>
    <col min="8962" max="8962" width="59.28125" style="4" customWidth="1"/>
    <col min="8963" max="8963" width="84.00390625" style="4" bestFit="1" customWidth="1"/>
    <col min="8964" max="8964" width="51.28125" style="4" customWidth="1"/>
    <col min="8965" max="8965" width="45.00390625" style="4" customWidth="1"/>
    <col min="8966" max="8968" width="8.8515625" style="4" customWidth="1"/>
    <col min="8969" max="8970" width="9.7109375" style="4" customWidth="1"/>
    <col min="8971" max="9216" width="8.8515625" style="4" customWidth="1"/>
    <col min="9217" max="9217" width="5.00390625" style="4" bestFit="1" customWidth="1"/>
    <col min="9218" max="9218" width="59.28125" style="4" customWidth="1"/>
    <col min="9219" max="9219" width="84.00390625" style="4" bestFit="1" customWidth="1"/>
    <col min="9220" max="9220" width="51.28125" style="4" customWidth="1"/>
    <col min="9221" max="9221" width="45.00390625" style="4" customWidth="1"/>
    <col min="9222" max="9224" width="8.8515625" style="4" customWidth="1"/>
    <col min="9225" max="9226" width="9.7109375" style="4" customWidth="1"/>
    <col min="9227" max="9472" width="8.8515625" style="4" customWidth="1"/>
    <col min="9473" max="9473" width="5.00390625" style="4" bestFit="1" customWidth="1"/>
    <col min="9474" max="9474" width="59.28125" style="4" customWidth="1"/>
    <col min="9475" max="9475" width="84.00390625" style="4" bestFit="1" customWidth="1"/>
    <col min="9476" max="9476" width="51.28125" style="4" customWidth="1"/>
    <col min="9477" max="9477" width="45.00390625" style="4" customWidth="1"/>
    <col min="9478" max="9480" width="8.8515625" style="4" customWidth="1"/>
    <col min="9481" max="9482" width="9.7109375" style="4" customWidth="1"/>
    <col min="9483" max="9728" width="8.8515625" style="4" customWidth="1"/>
    <col min="9729" max="9729" width="5.00390625" style="4" bestFit="1" customWidth="1"/>
    <col min="9730" max="9730" width="59.28125" style="4" customWidth="1"/>
    <col min="9731" max="9731" width="84.00390625" style="4" bestFit="1" customWidth="1"/>
    <col min="9732" max="9732" width="51.28125" style="4" customWidth="1"/>
    <col min="9733" max="9733" width="45.00390625" style="4" customWidth="1"/>
    <col min="9734" max="9736" width="8.8515625" style="4" customWidth="1"/>
    <col min="9737" max="9738" width="9.7109375" style="4" customWidth="1"/>
    <col min="9739" max="9984" width="8.8515625" style="4" customWidth="1"/>
    <col min="9985" max="9985" width="5.00390625" style="4" bestFit="1" customWidth="1"/>
    <col min="9986" max="9986" width="59.28125" style="4" customWidth="1"/>
    <col min="9987" max="9987" width="84.00390625" style="4" bestFit="1" customWidth="1"/>
    <col min="9988" max="9988" width="51.28125" style="4" customWidth="1"/>
    <col min="9989" max="9989" width="45.00390625" style="4" customWidth="1"/>
    <col min="9990" max="9992" width="8.8515625" style="4" customWidth="1"/>
    <col min="9993" max="9994" width="9.7109375" style="4" customWidth="1"/>
    <col min="9995" max="10240" width="8.8515625" style="4" customWidth="1"/>
    <col min="10241" max="10241" width="5.00390625" style="4" bestFit="1" customWidth="1"/>
    <col min="10242" max="10242" width="59.28125" style="4" customWidth="1"/>
    <col min="10243" max="10243" width="84.00390625" style="4" bestFit="1" customWidth="1"/>
    <col min="10244" max="10244" width="51.28125" style="4" customWidth="1"/>
    <col min="10245" max="10245" width="45.00390625" style="4" customWidth="1"/>
    <col min="10246" max="10248" width="8.8515625" style="4" customWidth="1"/>
    <col min="10249" max="10250" width="9.7109375" style="4" customWidth="1"/>
    <col min="10251" max="10496" width="8.8515625" style="4" customWidth="1"/>
    <col min="10497" max="10497" width="5.00390625" style="4" bestFit="1" customWidth="1"/>
    <col min="10498" max="10498" width="59.28125" style="4" customWidth="1"/>
    <col min="10499" max="10499" width="84.00390625" style="4" bestFit="1" customWidth="1"/>
    <col min="10500" max="10500" width="51.28125" style="4" customWidth="1"/>
    <col min="10501" max="10501" width="45.00390625" style="4" customWidth="1"/>
    <col min="10502" max="10504" width="8.8515625" style="4" customWidth="1"/>
    <col min="10505" max="10506" width="9.7109375" style="4" customWidth="1"/>
    <col min="10507" max="10752" width="8.8515625" style="4" customWidth="1"/>
    <col min="10753" max="10753" width="5.00390625" style="4" bestFit="1" customWidth="1"/>
    <col min="10754" max="10754" width="59.28125" style="4" customWidth="1"/>
    <col min="10755" max="10755" width="84.00390625" style="4" bestFit="1" customWidth="1"/>
    <col min="10756" max="10756" width="51.28125" style="4" customWidth="1"/>
    <col min="10757" max="10757" width="45.00390625" style="4" customWidth="1"/>
    <col min="10758" max="10760" width="8.8515625" style="4" customWidth="1"/>
    <col min="10761" max="10762" width="9.7109375" style="4" customWidth="1"/>
    <col min="10763" max="11008" width="8.8515625" style="4" customWidth="1"/>
    <col min="11009" max="11009" width="5.00390625" style="4" bestFit="1" customWidth="1"/>
    <col min="11010" max="11010" width="59.28125" style="4" customWidth="1"/>
    <col min="11011" max="11011" width="84.00390625" style="4" bestFit="1" customWidth="1"/>
    <col min="11012" max="11012" width="51.28125" style="4" customWidth="1"/>
    <col min="11013" max="11013" width="45.00390625" style="4" customWidth="1"/>
    <col min="11014" max="11016" width="8.8515625" style="4" customWidth="1"/>
    <col min="11017" max="11018" width="9.7109375" style="4" customWidth="1"/>
    <col min="11019" max="11264" width="8.8515625" style="4" customWidth="1"/>
    <col min="11265" max="11265" width="5.00390625" style="4" bestFit="1" customWidth="1"/>
    <col min="11266" max="11266" width="59.28125" style="4" customWidth="1"/>
    <col min="11267" max="11267" width="84.00390625" style="4" bestFit="1" customWidth="1"/>
    <col min="11268" max="11268" width="51.28125" style="4" customWidth="1"/>
    <col min="11269" max="11269" width="45.00390625" style="4" customWidth="1"/>
    <col min="11270" max="11272" width="8.8515625" style="4" customWidth="1"/>
    <col min="11273" max="11274" width="9.7109375" style="4" customWidth="1"/>
    <col min="11275" max="11520" width="8.8515625" style="4" customWidth="1"/>
    <col min="11521" max="11521" width="5.00390625" style="4" bestFit="1" customWidth="1"/>
    <col min="11522" max="11522" width="59.28125" style="4" customWidth="1"/>
    <col min="11523" max="11523" width="84.00390625" style="4" bestFit="1" customWidth="1"/>
    <col min="11524" max="11524" width="51.28125" style="4" customWidth="1"/>
    <col min="11525" max="11525" width="45.00390625" style="4" customWidth="1"/>
    <col min="11526" max="11528" width="8.8515625" style="4" customWidth="1"/>
    <col min="11529" max="11530" width="9.7109375" style="4" customWidth="1"/>
    <col min="11531" max="11776" width="8.8515625" style="4" customWidth="1"/>
    <col min="11777" max="11777" width="5.00390625" style="4" bestFit="1" customWidth="1"/>
    <col min="11778" max="11778" width="59.28125" style="4" customWidth="1"/>
    <col min="11779" max="11779" width="84.00390625" style="4" bestFit="1" customWidth="1"/>
    <col min="11780" max="11780" width="51.28125" style="4" customWidth="1"/>
    <col min="11781" max="11781" width="45.00390625" style="4" customWidth="1"/>
    <col min="11782" max="11784" width="8.8515625" style="4" customWidth="1"/>
    <col min="11785" max="11786" width="9.7109375" style="4" customWidth="1"/>
    <col min="11787" max="12032" width="8.8515625" style="4" customWidth="1"/>
    <col min="12033" max="12033" width="5.00390625" style="4" bestFit="1" customWidth="1"/>
    <col min="12034" max="12034" width="59.28125" style="4" customWidth="1"/>
    <col min="12035" max="12035" width="84.00390625" style="4" bestFit="1" customWidth="1"/>
    <col min="12036" max="12036" width="51.28125" style="4" customWidth="1"/>
    <col min="12037" max="12037" width="45.00390625" style="4" customWidth="1"/>
    <col min="12038" max="12040" width="8.8515625" style="4" customWidth="1"/>
    <col min="12041" max="12042" width="9.7109375" style="4" customWidth="1"/>
    <col min="12043" max="12288" width="8.8515625" style="4" customWidth="1"/>
    <col min="12289" max="12289" width="5.00390625" style="4" bestFit="1" customWidth="1"/>
    <col min="12290" max="12290" width="59.28125" style="4" customWidth="1"/>
    <col min="12291" max="12291" width="84.00390625" style="4" bestFit="1" customWidth="1"/>
    <col min="12292" max="12292" width="51.28125" style="4" customWidth="1"/>
    <col min="12293" max="12293" width="45.00390625" style="4" customWidth="1"/>
    <col min="12294" max="12296" width="8.8515625" style="4" customWidth="1"/>
    <col min="12297" max="12298" width="9.7109375" style="4" customWidth="1"/>
    <col min="12299" max="12544" width="8.8515625" style="4" customWidth="1"/>
    <col min="12545" max="12545" width="5.00390625" style="4" bestFit="1" customWidth="1"/>
    <col min="12546" max="12546" width="59.28125" style="4" customWidth="1"/>
    <col min="12547" max="12547" width="84.00390625" style="4" bestFit="1" customWidth="1"/>
    <col min="12548" max="12548" width="51.28125" style="4" customWidth="1"/>
    <col min="12549" max="12549" width="45.00390625" style="4" customWidth="1"/>
    <col min="12550" max="12552" width="8.8515625" style="4" customWidth="1"/>
    <col min="12553" max="12554" width="9.7109375" style="4" customWidth="1"/>
    <col min="12555" max="12800" width="8.8515625" style="4" customWidth="1"/>
    <col min="12801" max="12801" width="5.00390625" style="4" bestFit="1" customWidth="1"/>
    <col min="12802" max="12802" width="59.28125" style="4" customWidth="1"/>
    <col min="12803" max="12803" width="84.00390625" style="4" bestFit="1" customWidth="1"/>
    <col min="12804" max="12804" width="51.28125" style="4" customWidth="1"/>
    <col min="12805" max="12805" width="45.00390625" style="4" customWidth="1"/>
    <col min="12806" max="12808" width="8.8515625" style="4" customWidth="1"/>
    <col min="12809" max="12810" width="9.7109375" style="4" customWidth="1"/>
    <col min="12811" max="13056" width="8.8515625" style="4" customWidth="1"/>
    <col min="13057" max="13057" width="5.00390625" style="4" bestFit="1" customWidth="1"/>
    <col min="13058" max="13058" width="59.28125" style="4" customWidth="1"/>
    <col min="13059" max="13059" width="84.00390625" style="4" bestFit="1" customWidth="1"/>
    <col min="13060" max="13060" width="51.28125" style="4" customWidth="1"/>
    <col min="13061" max="13061" width="45.00390625" style="4" customWidth="1"/>
    <col min="13062" max="13064" width="8.8515625" style="4" customWidth="1"/>
    <col min="13065" max="13066" width="9.7109375" style="4" customWidth="1"/>
    <col min="13067" max="13312" width="8.8515625" style="4" customWidth="1"/>
    <col min="13313" max="13313" width="5.00390625" style="4" bestFit="1" customWidth="1"/>
    <col min="13314" max="13314" width="59.28125" style="4" customWidth="1"/>
    <col min="13315" max="13315" width="84.00390625" style="4" bestFit="1" customWidth="1"/>
    <col min="13316" max="13316" width="51.28125" style="4" customWidth="1"/>
    <col min="13317" max="13317" width="45.00390625" style="4" customWidth="1"/>
    <col min="13318" max="13320" width="8.8515625" style="4" customWidth="1"/>
    <col min="13321" max="13322" width="9.7109375" style="4" customWidth="1"/>
    <col min="13323" max="13568" width="8.8515625" style="4" customWidth="1"/>
    <col min="13569" max="13569" width="5.00390625" style="4" bestFit="1" customWidth="1"/>
    <col min="13570" max="13570" width="59.28125" style="4" customWidth="1"/>
    <col min="13571" max="13571" width="84.00390625" style="4" bestFit="1" customWidth="1"/>
    <col min="13572" max="13572" width="51.28125" style="4" customWidth="1"/>
    <col min="13573" max="13573" width="45.00390625" style="4" customWidth="1"/>
    <col min="13574" max="13576" width="8.8515625" style="4" customWidth="1"/>
    <col min="13577" max="13578" width="9.7109375" style="4" customWidth="1"/>
    <col min="13579" max="13824" width="8.8515625" style="4" customWidth="1"/>
    <col min="13825" max="13825" width="5.00390625" style="4" bestFit="1" customWidth="1"/>
    <col min="13826" max="13826" width="59.28125" style="4" customWidth="1"/>
    <col min="13827" max="13827" width="84.00390625" style="4" bestFit="1" customWidth="1"/>
    <col min="13828" max="13828" width="51.28125" style="4" customWidth="1"/>
    <col min="13829" max="13829" width="45.00390625" style="4" customWidth="1"/>
    <col min="13830" max="13832" width="8.8515625" style="4" customWidth="1"/>
    <col min="13833" max="13834" width="9.7109375" style="4" customWidth="1"/>
    <col min="13835" max="14080" width="8.8515625" style="4" customWidth="1"/>
    <col min="14081" max="14081" width="5.00390625" style="4" bestFit="1" customWidth="1"/>
    <col min="14082" max="14082" width="59.28125" style="4" customWidth="1"/>
    <col min="14083" max="14083" width="84.00390625" style="4" bestFit="1" customWidth="1"/>
    <col min="14084" max="14084" width="51.28125" style="4" customWidth="1"/>
    <col min="14085" max="14085" width="45.00390625" style="4" customWidth="1"/>
    <col min="14086" max="14088" width="8.8515625" style="4" customWidth="1"/>
    <col min="14089" max="14090" width="9.7109375" style="4" customWidth="1"/>
    <col min="14091" max="14336" width="8.8515625" style="4" customWidth="1"/>
    <col min="14337" max="14337" width="5.00390625" style="4" bestFit="1" customWidth="1"/>
    <col min="14338" max="14338" width="59.28125" style="4" customWidth="1"/>
    <col min="14339" max="14339" width="84.00390625" style="4" bestFit="1" customWidth="1"/>
    <col min="14340" max="14340" width="51.28125" style="4" customWidth="1"/>
    <col min="14341" max="14341" width="45.00390625" style="4" customWidth="1"/>
    <col min="14342" max="14344" width="8.8515625" style="4" customWidth="1"/>
    <col min="14345" max="14346" width="9.7109375" style="4" customWidth="1"/>
    <col min="14347" max="14592" width="8.8515625" style="4" customWidth="1"/>
    <col min="14593" max="14593" width="5.00390625" style="4" bestFit="1" customWidth="1"/>
    <col min="14594" max="14594" width="59.28125" style="4" customWidth="1"/>
    <col min="14595" max="14595" width="84.00390625" style="4" bestFit="1" customWidth="1"/>
    <col min="14596" max="14596" width="51.28125" style="4" customWidth="1"/>
    <col min="14597" max="14597" width="45.00390625" style="4" customWidth="1"/>
    <col min="14598" max="14600" width="8.8515625" style="4" customWidth="1"/>
    <col min="14601" max="14602" width="9.7109375" style="4" customWidth="1"/>
    <col min="14603" max="14848" width="8.8515625" style="4" customWidth="1"/>
    <col min="14849" max="14849" width="5.00390625" style="4" bestFit="1" customWidth="1"/>
    <col min="14850" max="14850" width="59.28125" style="4" customWidth="1"/>
    <col min="14851" max="14851" width="84.00390625" style="4" bestFit="1" customWidth="1"/>
    <col min="14852" max="14852" width="51.28125" style="4" customWidth="1"/>
    <col min="14853" max="14853" width="45.00390625" style="4" customWidth="1"/>
    <col min="14854" max="14856" width="8.8515625" style="4" customWidth="1"/>
    <col min="14857" max="14858" width="9.7109375" style="4" customWidth="1"/>
    <col min="14859" max="15104" width="8.8515625" style="4" customWidth="1"/>
    <col min="15105" max="15105" width="5.00390625" style="4" bestFit="1" customWidth="1"/>
    <col min="15106" max="15106" width="59.28125" style="4" customWidth="1"/>
    <col min="15107" max="15107" width="84.00390625" style="4" bestFit="1" customWidth="1"/>
    <col min="15108" max="15108" width="51.28125" style="4" customWidth="1"/>
    <col min="15109" max="15109" width="45.00390625" style="4" customWidth="1"/>
    <col min="15110" max="15112" width="8.8515625" style="4" customWidth="1"/>
    <col min="15113" max="15114" width="9.7109375" style="4" customWidth="1"/>
    <col min="15115" max="15360" width="8.8515625" style="4" customWidth="1"/>
    <col min="15361" max="15361" width="5.00390625" style="4" bestFit="1" customWidth="1"/>
    <col min="15362" max="15362" width="59.28125" style="4" customWidth="1"/>
    <col min="15363" max="15363" width="84.00390625" style="4" bestFit="1" customWidth="1"/>
    <col min="15364" max="15364" width="51.28125" style="4" customWidth="1"/>
    <col min="15365" max="15365" width="45.00390625" style="4" customWidth="1"/>
    <col min="15366" max="15368" width="8.8515625" style="4" customWidth="1"/>
    <col min="15369" max="15370" width="9.7109375" style="4" customWidth="1"/>
    <col min="15371" max="15616" width="8.8515625" style="4" customWidth="1"/>
    <col min="15617" max="15617" width="5.00390625" style="4" bestFit="1" customWidth="1"/>
    <col min="15618" max="15618" width="59.28125" style="4" customWidth="1"/>
    <col min="15619" max="15619" width="84.00390625" style="4" bestFit="1" customWidth="1"/>
    <col min="15620" max="15620" width="51.28125" style="4" customWidth="1"/>
    <col min="15621" max="15621" width="45.00390625" style="4" customWidth="1"/>
    <col min="15622" max="15624" width="8.8515625" style="4" customWidth="1"/>
    <col min="15625" max="15626" width="9.7109375" style="4" customWidth="1"/>
    <col min="15627" max="15872" width="8.8515625" style="4" customWidth="1"/>
    <col min="15873" max="15873" width="5.00390625" style="4" bestFit="1" customWidth="1"/>
    <col min="15874" max="15874" width="59.28125" style="4" customWidth="1"/>
    <col min="15875" max="15875" width="84.00390625" style="4" bestFit="1" customWidth="1"/>
    <col min="15876" max="15876" width="51.28125" style="4" customWidth="1"/>
    <col min="15877" max="15877" width="45.00390625" style="4" customWidth="1"/>
    <col min="15878" max="15880" width="8.8515625" style="4" customWidth="1"/>
    <col min="15881" max="15882" width="9.7109375" style="4" customWidth="1"/>
    <col min="15883" max="16128" width="8.8515625" style="4" customWidth="1"/>
    <col min="16129" max="16129" width="5.00390625" style="4" bestFit="1" customWidth="1"/>
    <col min="16130" max="16130" width="59.28125" style="4" customWidth="1"/>
    <col min="16131" max="16131" width="84.00390625" style="4" bestFit="1" customWidth="1"/>
    <col min="16132" max="16132" width="51.28125" style="4" customWidth="1"/>
    <col min="16133" max="16133" width="45.00390625" style="4" customWidth="1"/>
    <col min="16134" max="16136" width="8.8515625" style="4" customWidth="1"/>
    <col min="16137" max="16138" width="9.7109375" style="4" customWidth="1"/>
    <col min="16139" max="16384" width="8.8515625" style="4" customWidth="1"/>
  </cols>
  <sheetData>
    <row r="1" ht="12.75">
      <c r="B1" s="4" t="s">
        <v>17</v>
      </c>
    </row>
    <row r="2" ht="12.75"/>
    <row r="3" ht="12.75">
      <c r="C3" s="5"/>
    </row>
    <row r="4" spans="2:3" ht="12.75">
      <c r="B4" s="4" t="s">
        <v>18</v>
      </c>
      <c r="C4" s="5">
        <f>'[1]readme'!C12</f>
        <v>45316.70354166667</v>
      </c>
    </row>
    <row r="5" spans="2:4" ht="12.75">
      <c r="B5" s="4" t="s">
        <v>19</v>
      </c>
      <c r="C5" s="4" t="s">
        <v>20</v>
      </c>
      <c r="D5" s="64"/>
    </row>
    <row r="6" ht="12.75"/>
    <row r="7" ht="12.75"/>
    <row r="8" ht="12.75">
      <c r="B8" s="4" t="s">
        <v>21</v>
      </c>
    </row>
    <row r="9" spans="2:3" ht="12.75">
      <c r="B9" s="4" t="s">
        <v>22</v>
      </c>
      <c r="C9" s="4" t="s">
        <v>23</v>
      </c>
    </row>
    <row r="10" ht="12.75">
      <c r="D10" s="64"/>
    </row>
    <row r="11" spans="2:3" ht="12.75">
      <c r="B11" s="4" t="s">
        <v>24</v>
      </c>
      <c r="C11" s="4" t="s">
        <v>13</v>
      </c>
    </row>
    <row r="12" spans="2:3" ht="12.75">
      <c r="B12" s="4" t="s">
        <v>25</v>
      </c>
      <c r="C12" s="6">
        <f>'[1]readme'!B17</f>
        <v>2022</v>
      </c>
    </row>
    <row r="13" spans="2:3" ht="12.75">
      <c r="B13" s="4" t="s">
        <v>26</v>
      </c>
      <c r="C13" s="4" t="s">
        <v>27</v>
      </c>
    </row>
    <row r="14" spans="2:3" ht="12.75">
      <c r="B14" s="4" t="s">
        <v>28</v>
      </c>
      <c r="C14" s="4" t="s">
        <v>29</v>
      </c>
    </row>
    <row r="15" ht="12.75"/>
    <row r="16" spans="1:7" ht="12.75">
      <c r="A16" s="4" t="s">
        <v>30</v>
      </c>
      <c r="B16" s="7" t="s">
        <v>31</v>
      </c>
      <c r="C16" s="7" t="s">
        <v>32</v>
      </c>
      <c r="D16" s="7" t="s">
        <v>33</v>
      </c>
      <c r="E16" s="7" t="s">
        <v>34</v>
      </c>
      <c r="F16" s="8" t="s">
        <v>35</v>
      </c>
      <c r="G16" s="8" t="s">
        <v>36</v>
      </c>
    </row>
    <row r="17" spans="1:9" ht="15" hidden="1">
      <c r="A17" s="4" t="str">
        <f aca="true" t="shared" si="0" ref="A17:A44">IF(ISNUMBER(D17),(_xlfn.RANK.EQ(D17,D$17:D$44,0)),"")</f>
        <v/>
      </c>
      <c r="B17" s="7" t="s">
        <v>37</v>
      </c>
      <c r="C17" s="9" t="str">
        <f>'[1]input_edp'!C29</f>
        <v>ND</v>
      </c>
      <c r="D17" s="9" t="str">
        <f>'[1]input_edp'!C57</f>
        <v>ND</v>
      </c>
      <c r="E17" s="9" t="str">
        <f>'[1]input_edp'!C85</f>
        <v>ND</v>
      </c>
      <c r="F17" s="64" t="e">
        <f aca="true" t="shared" si="1" ref="F17:F44">D17+E17</f>
        <v>#VALUE!</v>
      </c>
      <c r="G17" s="64" t="e">
        <f aca="true" t="shared" si="2" ref="G17:G44">F17-C17</f>
        <v>#VALUE!</v>
      </c>
      <c r="H17" s="64"/>
      <c r="I17" s="64"/>
    </row>
    <row r="18" spans="1:10" ht="12.75">
      <c r="A18" s="4">
        <f t="shared" si="0"/>
        <v>1</v>
      </c>
      <c r="B18" s="7" t="s">
        <v>39</v>
      </c>
      <c r="C18" s="9">
        <f>'[1]input_edp'!C2</f>
        <v>144.13029</v>
      </c>
      <c r="D18" s="9">
        <f>'[1]input_edp'!C30</f>
        <v>132.87823</v>
      </c>
      <c r="E18" s="9">
        <f>'[1]input_edp'!C58</f>
        <v>11.23657</v>
      </c>
      <c r="F18" s="64">
        <f t="shared" si="1"/>
        <v>144.1148</v>
      </c>
      <c r="G18" s="64">
        <f>F18-C18</f>
        <v>-0.015489999999999782</v>
      </c>
      <c r="H18" s="64"/>
      <c r="I18" s="64" t="str">
        <f>MID(J18,5,2)</f>
        <v>EL</v>
      </c>
      <c r="J18" s="4" t="str">
        <f>'[1]input_edp'!A2</f>
        <v>VAL.EL.PC.TLGCE.S13.PC_GDP.S.2023</v>
      </c>
    </row>
    <row r="19" spans="1:10" ht="12.75">
      <c r="A19" s="4">
        <f t="shared" si="0"/>
        <v>3</v>
      </c>
      <c r="B19" s="7" t="s">
        <v>40</v>
      </c>
      <c r="C19" s="9">
        <f>'[1]input_edp'!B27</f>
        <v>93.51799</v>
      </c>
      <c r="D19" s="9">
        <f>'[1]input_edp'!B55</f>
        <v>77.33356</v>
      </c>
      <c r="E19" s="9">
        <f>'[1]input_edp'!B83</f>
        <v>16.18443</v>
      </c>
      <c r="F19" s="64">
        <f>D19+E19</f>
        <v>93.51799</v>
      </c>
      <c r="G19" s="64">
        <f>F19-C19</f>
        <v>0</v>
      </c>
      <c r="H19" s="64"/>
      <c r="I19" s="64" t="str">
        <f aca="true" t="shared" si="3" ref="I19:I44">MID(J19,5,2)</f>
        <v>NL</v>
      </c>
      <c r="J19" s="4" t="str">
        <f>'[1]input_edp'!A27</f>
        <v>VAL.NL.PC.TLGCE.S13.PC_GDP.S.2023</v>
      </c>
    </row>
    <row r="20" spans="1:10" ht="12.75">
      <c r="A20" s="4">
        <f t="shared" si="0"/>
        <v>2</v>
      </c>
      <c r="B20" s="7" t="s">
        <v>41</v>
      </c>
      <c r="C20" s="10">
        <f>'[1]input_edp'!C24</f>
        <v>88.44037</v>
      </c>
      <c r="D20" s="10">
        <f>'[1]input_edp'!C52</f>
        <v>82.69922</v>
      </c>
      <c r="E20" s="10">
        <f>'[1]input_edp'!C80</f>
        <v>5.74115</v>
      </c>
      <c r="F20" s="64">
        <f t="shared" si="1"/>
        <v>88.44037</v>
      </c>
      <c r="G20" s="64">
        <f t="shared" si="2"/>
        <v>0</v>
      </c>
      <c r="H20" s="64"/>
      <c r="I20" s="64" t="str">
        <f t="shared" si="3"/>
        <v>DE</v>
      </c>
      <c r="J20" s="4" t="str">
        <f>'[1]input_edp'!A24</f>
        <v>VAL.DE.PC.TLGCE.S13.PC_GDP.S.2023</v>
      </c>
    </row>
    <row r="21" spans="1:10" ht="12.75">
      <c r="A21" s="4">
        <f t="shared" si="0"/>
        <v>4</v>
      </c>
      <c r="B21" s="7" t="s">
        <v>42</v>
      </c>
      <c r="C21" s="9">
        <f>'[1]input_edp'!C3</f>
        <v>71.97995</v>
      </c>
      <c r="D21" s="9">
        <f>'[1]input_edp'!C31</f>
        <v>67.37561</v>
      </c>
      <c r="E21" s="9">
        <f>'[1]input_edp'!C59</f>
        <v>4.60434</v>
      </c>
      <c r="F21" s="64">
        <f t="shared" si="1"/>
        <v>71.97994999999999</v>
      </c>
      <c r="G21" s="64">
        <f t="shared" si="2"/>
        <v>0</v>
      </c>
      <c r="H21" s="64"/>
      <c r="I21" s="64" t="str">
        <f t="shared" si="3"/>
        <v>LU</v>
      </c>
      <c r="J21" s="4" t="str">
        <f>'[1]input_edp'!A3</f>
        <v>VAL.LU.PC.TLGCE.S13.PC_GDP.S.2023</v>
      </c>
    </row>
    <row r="22" spans="1:10" ht="12.75">
      <c r="A22" s="4">
        <f t="shared" si="0"/>
        <v>5</v>
      </c>
      <c r="B22" s="7" t="s">
        <v>43</v>
      </c>
      <c r="C22" s="9">
        <f>'[1]input_edp'!B25</f>
        <v>67.54245</v>
      </c>
      <c r="D22" s="9">
        <f>'[1]input_edp'!B53</f>
        <v>47.98523</v>
      </c>
      <c r="E22" s="9">
        <f>'[1]input_edp'!B81</f>
        <v>19.55723</v>
      </c>
      <c r="F22" s="64">
        <f t="shared" si="1"/>
        <v>67.54246</v>
      </c>
      <c r="G22" s="64">
        <f t="shared" si="2"/>
        <v>1.0000000003174137E-05</v>
      </c>
      <c r="H22" s="64"/>
      <c r="I22" s="64" t="str">
        <f t="shared" si="3"/>
        <v>FR</v>
      </c>
      <c r="J22" s="4" t="str">
        <f>'[1]input_edp'!A25</f>
        <v>VAL.FR.PC.TLGCE.S13.PC_GDP.S.2023</v>
      </c>
    </row>
    <row r="23" spans="1:10" ht="12.75">
      <c r="A23" s="4">
        <f t="shared" si="0"/>
        <v>6</v>
      </c>
      <c r="B23" s="7" t="s">
        <v>44</v>
      </c>
      <c r="C23" s="9">
        <f>'[1]input_edp'!C8</f>
        <v>63.79658</v>
      </c>
      <c r="D23" s="9">
        <f>'[1]input_edp'!C36</f>
        <v>35.0262</v>
      </c>
      <c r="E23" s="9">
        <f>'[1]input_edp'!C64</f>
        <v>28.77037</v>
      </c>
      <c r="F23" s="64">
        <f t="shared" si="1"/>
        <v>63.79657</v>
      </c>
      <c r="G23" s="64">
        <f t="shared" si="2"/>
        <v>-9.999999996068709E-06</v>
      </c>
      <c r="H23" s="64"/>
      <c r="I23" s="64" t="str">
        <f t="shared" si="3"/>
        <v>IT</v>
      </c>
      <c r="J23" s="4" t="str">
        <f>'[1]input_edp'!A8</f>
        <v>VAL.IT.PC.TLGCE.S13.PC_GDP.S.2023</v>
      </c>
    </row>
    <row r="24" spans="1:10" ht="12.75">
      <c r="A24" s="4">
        <f t="shared" si="0"/>
        <v>10</v>
      </c>
      <c r="B24" s="7" t="s">
        <v>45</v>
      </c>
      <c r="C24" s="9">
        <f>'[1]input_edp'!C9</f>
        <v>56.69662</v>
      </c>
      <c r="D24" s="9">
        <f>'[1]input_edp'!C37</f>
        <v>28.41717</v>
      </c>
      <c r="E24" s="9">
        <f>'[1]input_edp'!C65</f>
        <v>28.27944</v>
      </c>
      <c r="F24" s="64">
        <f t="shared" si="1"/>
        <v>56.69661</v>
      </c>
      <c r="G24" s="64">
        <f t="shared" si="2"/>
        <v>-1.0000000003174137E-05</v>
      </c>
      <c r="H24" s="64"/>
      <c r="I24" s="64" t="str">
        <f t="shared" si="3"/>
        <v>SE</v>
      </c>
      <c r="J24" s="4" t="str">
        <f>'[1]input_edp'!A9</f>
        <v>VAL.SE.PC.TLGCE.S13.PC_GDP.S.2023</v>
      </c>
    </row>
    <row r="25" spans="1:10" ht="12.75">
      <c r="A25" s="4">
        <f t="shared" si="0"/>
        <v>12</v>
      </c>
      <c r="B25" s="7" t="s">
        <v>46</v>
      </c>
      <c r="C25" s="9">
        <f>'[1]input_edp'!C10</f>
        <v>49.91396</v>
      </c>
      <c r="D25" s="9">
        <f>'[1]input_edp'!C38</f>
        <v>24.8407</v>
      </c>
      <c r="E25" s="9">
        <f>'[1]input_edp'!C66</f>
        <v>25.07327</v>
      </c>
      <c r="F25" s="64">
        <f t="shared" si="1"/>
        <v>49.91397</v>
      </c>
      <c r="G25" s="64">
        <f t="shared" si="2"/>
        <v>9.999999996068709E-06</v>
      </c>
      <c r="H25" s="64"/>
      <c r="I25" s="64" t="str">
        <f t="shared" si="3"/>
        <v>FI</v>
      </c>
      <c r="J25" s="4" t="str">
        <f>'[1]input_edp'!A10</f>
        <v>VAL.FI.PC.TLGCE.S13.PC_GDP.S.2023</v>
      </c>
    </row>
    <row r="26" spans="1:10" ht="12.75">
      <c r="A26" s="4">
        <f t="shared" si="0"/>
        <v>8</v>
      </c>
      <c r="B26" s="7" t="s">
        <v>47</v>
      </c>
      <c r="C26" s="9">
        <f>'[1]input_edp'!C11</f>
        <v>44.22911</v>
      </c>
      <c r="D26" s="9">
        <f>'[1]input_edp'!C39</f>
        <v>32.13865</v>
      </c>
      <c r="E26" s="9">
        <f>'[1]input_edp'!C67</f>
        <v>12.09046</v>
      </c>
      <c r="F26" s="64">
        <f t="shared" si="1"/>
        <v>44.22911</v>
      </c>
      <c r="G26" s="64">
        <f t="shared" si="2"/>
        <v>0</v>
      </c>
      <c r="H26" s="64"/>
      <c r="I26" s="64" t="str">
        <f t="shared" si="3"/>
        <v>PL</v>
      </c>
      <c r="J26" s="4" t="str">
        <f>'[1]input_edp'!A11</f>
        <v>VAL.PL.PC.TLGCE.S13.PC_GDP.S.2023</v>
      </c>
    </row>
    <row r="27" spans="1:10" ht="12.75">
      <c r="A27" s="4">
        <f t="shared" si="0"/>
        <v>9</v>
      </c>
      <c r="B27" s="7" t="s">
        <v>48</v>
      </c>
      <c r="C27" s="9">
        <f>'[1]input_edp'!C6</f>
        <v>43.26656</v>
      </c>
      <c r="D27" s="9">
        <f>'[1]input_edp'!C34</f>
        <v>31.30082</v>
      </c>
      <c r="E27" s="9">
        <f>'[1]input_edp'!C62</f>
        <v>11.96574</v>
      </c>
      <c r="F27" s="64">
        <f t="shared" si="1"/>
        <v>43.26656</v>
      </c>
      <c r="G27" s="64">
        <f t="shared" si="2"/>
        <v>0</v>
      </c>
      <c r="H27" s="64"/>
      <c r="I27" s="64" t="str">
        <f t="shared" si="3"/>
        <v>BE</v>
      </c>
      <c r="J27" s="4" t="str">
        <f>'[1]input_edp'!A6</f>
        <v>VAL.BE.PC.TLGCE.S13.PC_GDP.S.2023</v>
      </c>
    </row>
    <row r="28" spans="1:10" ht="12.75">
      <c r="A28" s="4">
        <f t="shared" si="0"/>
        <v>14</v>
      </c>
      <c r="B28" s="7" t="s">
        <v>51</v>
      </c>
      <c r="C28" s="9">
        <f>'[1]input_edp'!C12</f>
        <v>35.38548</v>
      </c>
      <c r="D28" s="9">
        <f>'[1]input_edp'!C40</f>
        <v>11.14365</v>
      </c>
      <c r="E28" s="9">
        <f>'[1]input_edp'!C68</f>
        <v>24.24184</v>
      </c>
      <c r="F28" s="64">
        <f t="shared" si="1"/>
        <v>35.38549</v>
      </c>
      <c r="G28" s="64">
        <f t="shared" si="2"/>
        <v>9.999999996068709E-06</v>
      </c>
      <c r="H28" s="64"/>
      <c r="I28" s="64" t="str">
        <f t="shared" si="3"/>
        <v>DK</v>
      </c>
      <c r="J28" s="4" t="str">
        <f>'[1]input_edp'!A12</f>
        <v>VAL.DK.PC.TLGCE.S13.PC_GDP.S.2023</v>
      </c>
    </row>
    <row r="29" spans="1:10" ht="12.75">
      <c r="A29" s="4">
        <f t="shared" si="0"/>
        <v>7</v>
      </c>
      <c r="B29" s="7" t="s">
        <v>49</v>
      </c>
      <c r="C29" s="9">
        <f>'[1]input_edp'!C4</f>
        <v>35.02075</v>
      </c>
      <c r="D29" s="9">
        <f>'[1]input_edp'!C32</f>
        <v>32.33473</v>
      </c>
      <c r="E29" s="9">
        <f>'[1]input_edp'!C60</f>
        <v>2.68602</v>
      </c>
      <c r="F29" s="64">
        <f t="shared" si="1"/>
        <v>35.02075</v>
      </c>
      <c r="G29" s="64">
        <f t="shared" si="2"/>
        <v>0</v>
      </c>
      <c r="H29" s="64"/>
      <c r="I29" s="64" t="str">
        <f t="shared" si="3"/>
        <v>PT</v>
      </c>
      <c r="J29" s="4" t="str">
        <f>'[1]input_edp'!A4</f>
        <v>VAL.PT.PC.TLGCE.S13.PC_GDP.S.2023</v>
      </c>
    </row>
    <row r="30" spans="1:10" ht="12.75">
      <c r="A30" s="4">
        <f t="shared" si="0"/>
        <v>11</v>
      </c>
      <c r="B30" s="7" t="s">
        <v>50</v>
      </c>
      <c r="C30" s="9">
        <f>'[1]input_edp'!C7</f>
        <v>32.87102</v>
      </c>
      <c r="D30" s="9">
        <f>'[1]input_edp'!C35</f>
        <v>27.92282</v>
      </c>
      <c r="E30" s="9">
        <f>'[1]input_edp'!C63</f>
        <v>4.9482</v>
      </c>
      <c r="F30" s="64">
        <f t="shared" si="1"/>
        <v>32.87102</v>
      </c>
      <c r="G30" s="64">
        <f t="shared" si="2"/>
        <v>0</v>
      </c>
      <c r="H30" s="64"/>
      <c r="I30" s="64" t="str">
        <f t="shared" si="3"/>
        <v>IE</v>
      </c>
      <c r="J30" s="4" t="str">
        <f>'[1]input_edp'!A7</f>
        <v>VAL.IE.PC.TLGCE.S13.PC_GDP.S.2023</v>
      </c>
    </row>
    <row r="31" spans="1:10" ht="12.75">
      <c r="A31" s="4">
        <f t="shared" si="0"/>
        <v>13</v>
      </c>
      <c r="B31" s="7" t="s">
        <v>52</v>
      </c>
      <c r="C31" s="9">
        <f>'[1]input_edp'!C28</f>
        <v>26.704</v>
      </c>
      <c r="D31" s="9">
        <f>'[1]input_edp'!C56</f>
        <v>12.79243</v>
      </c>
      <c r="E31" s="9">
        <f>'[1]input_edp'!C84</f>
        <v>13.91157</v>
      </c>
      <c r="F31" s="64">
        <f t="shared" si="1"/>
        <v>26.704</v>
      </c>
      <c r="G31" s="64">
        <f t="shared" si="2"/>
        <v>0</v>
      </c>
      <c r="H31" s="64"/>
      <c r="I31" s="64" t="str">
        <f t="shared" si="3"/>
        <v>AT</v>
      </c>
      <c r="J31" s="4" t="str">
        <f>'[1]input_edp'!A28</f>
        <v>VAL.AT.PC.TLGCE.S13.PC_GDP.S.2023</v>
      </c>
    </row>
    <row r="32" spans="1:10" ht="12.75">
      <c r="A32" s="4">
        <f t="shared" si="0"/>
        <v>15</v>
      </c>
      <c r="B32" s="7" t="s">
        <v>53</v>
      </c>
      <c r="C32" s="9">
        <f>'[1]input_edp'!C5</f>
        <v>22.95266</v>
      </c>
      <c r="D32" s="9">
        <f>'[1]input_edp'!C33</f>
        <v>10.41616</v>
      </c>
      <c r="E32" s="9">
        <f>'[1]input_edp'!C61</f>
        <v>12.5365</v>
      </c>
      <c r="F32" s="64">
        <f t="shared" si="1"/>
        <v>22.95266</v>
      </c>
      <c r="G32" s="64">
        <f t="shared" si="2"/>
        <v>0</v>
      </c>
      <c r="H32" s="64"/>
      <c r="I32" s="64" t="str">
        <f t="shared" si="3"/>
        <v>SI</v>
      </c>
      <c r="J32" s="4" t="str">
        <f>'[1]input_edp'!A5</f>
        <v>VAL.SI.PC.TLGCE.S13.PC_GDP.S.2023</v>
      </c>
    </row>
    <row r="33" spans="1:10" ht="12.75">
      <c r="A33" s="4">
        <f t="shared" si="0"/>
        <v>18</v>
      </c>
      <c r="B33" s="7" t="s">
        <v>57</v>
      </c>
      <c r="C33" s="9">
        <f>'[1]input_edp'!C16</f>
        <v>19.33896</v>
      </c>
      <c r="D33" s="9">
        <f>'[1]input_edp'!C44</f>
        <v>4.59644</v>
      </c>
      <c r="E33" s="9">
        <f>'[1]input_edp'!C72</f>
        <v>14.74253</v>
      </c>
      <c r="F33" s="64">
        <f t="shared" si="1"/>
        <v>19.33897</v>
      </c>
      <c r="G33" s="64">
        <f t="shared" si="2"/>
        <v>9.999999999621423E-06</v>
      </c>
      <c r="H33" s="64"/>
      <c r="I33" s="64" t="str">
        <f t="shared" si="3"/>
        <v>HU</v>
      </c>
      <c r="J33" s="4" t="str">
        <f>'[1]input_edp'!A16</f>
        <v>VAL.HU.PC.TLGCE.S13.PC_GDP.S.2023</v>
      </c>
    </row>
    <row r="34" spans="1:10" ht="12.75">
      <c r="A34" s="4" t="str">
        <f t="shared" si="0"/>
        <v/>
      </c>
      <c r="B34" s="7" t="s">
        <v>55</v>
      </c>
      <c r="C34" s="9">
        <f>'[1]input_edp'!C15</f>
        <v>17.50753</v>
      </c>
      <c r="D34" s="9" t="str">
        <f>'[1]input_edp'!C43</f>
        <v>NA</v>
      </c>
      <c r="E34" s="9">
        <f>'[1]input_edp'!C71</f>
        <v>17.50753</v>
      </c>
      <c r="F34" s="64" t="e">
        <f t="shared" si="1"/>
        <v>#VALUE!</v>
      </c>
      <c r="G34" s="64" t="e">
        <f t="shared" si="2"/>
        <v>#VALUE!</v>
      </c>
      <c r="H34" s="64"/>
      <c r="I34" s="64" t="str">
        <f t="shared" si="3"/>
        <v>LV</v>
      </c>
      <c r="J34" s="4" t="str">
        <f>'[1]input_edp'!A15</f>
        <v>VAL.LV.PC.TLGCE.S13.PC_GDP.S.2023</v>
      </c>
    </row>
    <row r="35" spans="1:10" ht="12.75">
      <c r="A35" s="4">
        <f t="shared" si="0"/>
        <v>20</v>
      </c>
      <c r="B35" s="7" t="s">
        <v>56</v>
      </c>
      <c r="C35" s="9">
        <f>'[1]input_edp'!C14</f>
        <v>15.84871</v>
      </c>
      <c r="D35" s="9">
        <f>'[1]input_edp'!C42</f>
        <v>1.86911</v>
      </c>
      <c r="E35" s="9">
        <f>'[1]input_edp'!C70</f>
        <v>13.97961</v>
      </c>
      <c r="F35" s="64">
        <f t="shared" si="1"/>
        <v>15.84872</v>
      </c>
      <c r="G35" s="64">
        <f t="shared" si="2"/>
        <v>9.999999999621423E-06</v>
      </c>
      <c r="H35" s="64"/>
      <c r="I35" s="64" t="str">
        <f t="shared" si="3"/>
        <v>MT</v>
      </c>
      <c r="J35" s="4" t="str">
        <f>'[1]input_edp'!A14</f>
        <v>VAL.MT.PC.TLGCE.S13.PC_GDP.S.2023</v>
      </c>
    </row>
    <row r="36" spans="1:10" ht="14.4" customHeight="1">
      <c r="A36" s="4" t="str">
        <f t="shared" si="0"/>
        <v/>
      </c>
      <c r="B36" s="7" t="s">
        <v>54</v>
      </c>
      <c r="C36" s="9">
        <f>'[1]input_edp'!C23</f>
        <v>15.11985</v>
      </c>
      <c r="D36" s="9" t="str">
        <f>'[1]input_edp'!C51</f>
        <v>NA</v>
      </c>
      <c r="E36" s="9">
        <f>'[1]input_edp'!C79</f>
        <v>15.11985</v>
      </c>
      <c r="F36" s="64" t="e">
        <f t="shared" si="1"/>
        <v>#VALUE!</v>
      </c>
      <c r="G36" s="64" t="e">
        <f t="shared" si="2"/>
        <v>#VALUE!</v>
      </c>
      <c r="H36" s="64"/>
      <c r="I36" s="64" t="str">
        <f t="shared" si="3"/>
        <v>CZ</v>
      </c>
      <c r="J36" s="4" t="str">
        <f>'[1]input_edp'!A23</f>
        <v>VAL.CZ.PC.TLGCE.S13.PC_GDP.S.2023</v>
      </c>
    </row>
    <row r="37" spans="1:10" ht="12.75">
      <c r="A37" s="4">
        <f t="shared" si="0"/>
        <v>25</v>
      </c>
      <c r="B37" s="7" t="s">
        <v>59</v>
      </c>
      <c r="C37" s="9">
        <f>'[1]input_edp'!C19</f>
        <v>13.06958</v>
      </c>
      <c r="D37" s="9">
        <f>'[1]input_edp'!C47</f>
        <v>0.05082</v>
      </c>
      <c r="E37" s="9">
        <f>'[1]input_edp'!C75</f>
        <v>13.01876</v>
      </c>
      <c r="F37" s="64">
        <f t="shared" si="1"/>
        <v>13.06958</v>
      </c>
      <c r="G37" s="64">
        <f t="shared" si="2"/>
        <v>0</v>
      </c>
      <c r="H37" s="64"/>
      <c r="I37" s="64" t="str">
        <f t="shared" si="3"/>
        <v>EE</v>
      </c>
      <c r="J37" s="4" t="str">
        <f>'[1]input_edp'!A19</f>
        <v>VAL.EE.PC.TLGCE.S13.PC_GDP.S.2023</v>
      </c>
    </row>
    <row r="38" spans="1:10" ht="12.75">
      <c r="A38" s="4">
        <f t="shared" si="0"/>
        <v>23</v>
      </c>
      <c r="B38" s="7" t="s">
        <v>61</v>
      </c>
      <c r="C38" s="9">
        <f>'[1]input_edp'!C21</f>
        <v>10.81946</v>
      </c>
      <c r="D38" s="9">
        <f>'[1]input_edp'!C49</f>
        <v>0.25942</v>
      </c>
      <c r="E38" s="9">
        <f>'[1]input_edp'!C77</f>
        <v>10.56004</v>
      </c>
      <c r="F38" s="64">
        <f t="shared" si="1"/>
        <v>10.819460000000001</v>
      </c>
      <c r="G38" s="64">
        <f t="shared" si="2"/>
        <v>0</v>
      </c>
      <c r="H38" s="64"/>
      <c r="I38" s="64" t="str">
        <f t="shared" si="3"/>
        <v>LT</v>
      </c>
      <c r="J38" s="4" t="str">
        <f>'[1]input_edp'!A21</f>
        <v>VAL.LT.PC.TLGCE.S13.PC_GDP.S.2023</v>
      </c>
    </row>
    <row r="39" spans="1:10" ht="12.75">
      <c r="A39" s="4">
        <f t="shared" si="0"/>
        <v>22</v>
      </c>
      <c r="B39" s="7" t="s">
        <v>60</v>
      </c>
      <c r="C39" s="9">
        <f>'[1]input_edp'!C17</f>
        <v>10.65797</v>
      </c>
      <c r="D39" s="9">
        <f>'[1]input_edp'!C45</f>
        <v>1.16349</v>
      </c>
      <c r="E39" s="9">
        <f>'[1]input_edp'!C73</f>
        <v>9.49448</v>
      </c>
      <c r="F39" s="64">
        <f t="shared" si="1"/>
        <v>10.657969999999999</v>
      </c>
      <c r="G39" s="64">
        <f t="shared" si="2"/>
        <v>0</v>
      </c>
      <c r="H39" s="64"/>
      <c r="I39" s="64" t="str">
        <f t="shared" si="3"/>
        <v>BG</v>
      </c>
      <c r="J39" s="4" t="str">
        <f>'[1]input_edp'!A17</f>
        <v>VAL.BG.PC.TLGCE.S13.PC_GDP.S.2023</v>
      </c>
    </row>
    <row r="40" spans="1:10" ht="12.75">
      <c r="A40" s="4">
        <f t="shared" si="0"/>
        <v>16</v>
      </c>
      <c r="B40" s="7" t="s">
        <v>62</v>
      </c>
      <c r="C40" s="9">
        <f>'[1]input_edp'!C18</f>
        <v>10.46631</v>
      </c>
      <c r="D40" s="9">
        <f>'[1]input_edp'!C46</f>
        <v>6.54195</v>
      </c>
      <c r="E40" s="9">
        <f>'[1]input_edp'!C74</f>
        <v>3.92436</v>
      </c>
      <c r="F40" s="64">
        <f t="shared" si="1"/>
        <v>10.46631</v>
      </c>
      <c r="G40" s="64">
        <f t="shared" si="2"/>
        <v>0</v>
      </c>
      <c r="H40" s="64"/>
      <c r="I40" s="64" t="str">
        <f t="shared" si="3"/>
        <v>HR</v>
      </c>
      <c r="J40" s="4" t="str">
        <f>'[1]input_edp'!A18</f>
        <v>VAL.HR.PC.TLGCE.S13.PC_GDP.S.2023</v>
      </c>
    </row>
    <row r="41" spans="1:10" ht="12.75">
      <c r="A41" s="4">
        <f t="shared" si="0"/>
        <v>19</v>
      </c>
      <c r="B41" s="7" t="s">
        <v>58</v>
      </c>
      <c r="C41" s="9">
        <f>'[1]input_edp'!C26</f>
        <v>8.79867</v>
      </c>
      <c r="D41" s="9">
        <f>'[1]input_edp'!C54</f>
        <v>3.37845</v>
      </c>
      <c r="E41" s="9">
        <f>'[1]input_edp'!C82</f>
        <v>5.42022</v>
      </c>
      <c r="F41" s="64">
        <f t="shared" si="1"/>
        <v>8.79867</v>
      </c>
      <c r="G41" s="64">
        <f t="shared" si="2"/>
        <v>0</v>
      </c>
      <c r="H41" s="64"/>
      <c r="I41" s="64" t="str">
        <f t="shared" si="3"/>
        <v>CY</v>
      </c>
      <c r="J41" s="4" t="str">
        <f>'[1]input_edp'!A26</f>
        <v>VAL.CY.PC.TLGCE.S13.PC_GDP.S.2023</v>
      </c>
    </row>
    <row r="42" spans="1:10" ht="12.75">
      <c r="A42" s="4">
        <f t="shared" si="0"/>
        <v>17</v>
      </c>
      <c r="B42" s="7" t="s">
        <v>63</v>
      </c>
      <c r="C42" s="9">
        <f>'[1]input_edp'!C20</f>
        <v>7.62772</v>
      </c>
      <c r="D42" s="9">
        <f>'[1]input_edp'!C48</f>
        <v>5.75708</v>
      </c>
      <c r="E42" s="9">
        <f>'[1]input_edp'!C76</f>
        <v>1.87064</v>
      </c>
      <c r="F42" s="64">
        <f t="shared" si="1"/>
        <v>7.62772</v>
      </c>
      <c r="G42" s="64">
        <f t="shared" si="2"/>
        <v>0</v>
      </c>
      <c r="H42" s="64"/>
      <c r="I42" s="64" t="str">
        <f t="shared" si="3"/>
        <v>RO</v>
      </c>
      <c r="J42" s="4" t="str">
        <f>'[1]input_edp'!A20</f>
        <v>VAL.RO.PC.TLGCE.S13.PC_GDP.S.2023</v>
      </c>
    </row>
    <row r="43" spans="1:10" ht="12.75">
      <c r="A43" s="4">
        <f t="shared" si="0"/>
        <v>24</v>
      </c>
      <c r="B43" s="7" t="s">
        <v>65</v>
      </c>
      <c r="C43" s="9">
        <f>'[1]input_edp'!C22</f>
        <v>4.89039</v>
      </c>
      <c r="D43" s="9">
        <f>'[1]input_edp'!C50</f>
        <v>0.18794</v>
      </c>
      <c r="E43" s="9">
        <f>'[1]input_edp'!C78</f>
        <v>4.70245</v>
      </c>
      <c r="F43" s="64">
        <f t="shared" si="1"/>
        <v>4.89039</v>
      </c>
      <c r="G43" s="64">
        <f t="shared" si="2"/>
        <v>0</v>
      </c>
      <c r="H43" s="64"/>
      <c r="I43" s="64" t="str">
        <f t="shared" si="3"/>
        <v>SK</v>
      </c>
      <c r="J43" s="4" t="str">
        <f>'[1]input_edp'!A22</f>
        <v>VAL.SK.PC.TLGCE.S13.PC_GDP.S.2023</v>
      </c>
    </row>
    <row r="44" spans="1:10" ht="12.75">
      <c r="A44" s="4">
        <f t="shared" si="0"/>
        <v>21</v>
      </c>
      <c r="B44" s="7" t="s">
        <v>64</v>
      </c>
      <c r="C44" s="9">
        <f>'[1]input_edp'!C13</f>
        <v>4.19004</v>
      </c>
      <c r="D44" s="9">
        <f>'[1]input_edp'!C41</f>
        <v>1.65742</v>
      </c>
      <c r="E44" s="9">
        <f>'[1]input_edp'!C69</f>
        <v>2.53262</v>
      </c>
      <c r="F44" s="64">
        <f t="shared" si="1"/>
        <v>4.19004</v>
      </c>
      <c r="G44" s="64">
        <f t="shared" si="2"/>
        <v>0</v>
      </c>
      <c r="H44" s="64"/>
      <c r="I44" s="64" t="str">
        <f t="shared" si="3"/>
        <v>ES</v>
      </c>
      <c r="J44" s="4" t="str">
        <f>'[1]input_edp'!A13</f>
        <v>VAL.ES.PC.TLGCE.S13.PC_GDP.S.2023</v>
      </c>
    </row>
    <row r="45" ht="12.75"/>
    <row r="46" ht="12.75"/>
    <row r="47" ht="12.75"/>
    <row r="48" ht="15">
      <c r="B48" s="73" t="s">
        <v>240</v>
      </c>
    </row>
    <row r="49" ht="15">
      <c r="B49" s="73" t="s">
        <v>241</v>
      </c>
    </row>
    <row r="50" ht="15">
      <c r="B50" s="73" t="s">
        <v>245</v>
      </c>
    </row>
    <row r="51" ht="15">
      <c r="B51" s="73" t="s">
        <v>242</v>
      </c>
    </row>
    <row r="52" ht="15">
      <c r="B52" s="73" t="s">
        <v>243</v>
      </c>
    </row>
    <row r="53" ht="15">
      <c r="B53" s="73" t="s">
        <v>248</v>
      </c>
    </row>
    <row r="54" ht="15">
      <c r="B54" s="73" t="s">
        <v>246</v>
      </c>
    </row>
    <row r="55" ht="15">
      <c r="B55" s="73" t="s">
        <v>247</v>
      </c>
    </row>
    <row r="57" ht="16.2" customHeight="1"/>
  </sheetData>
  <printOptions/>
  <pageMargins left="0.75" right="0.75" top="1" bottom="1" header="0.5" footer="0.5"/>
  <pageSetup fitToHeight="0" fitToWidth="0"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A2CA9-25CA-4D35-BFC2-D7CDBED682BC}">
  <sheetPr>
    <tabColor rgb="FF70FFCA"/>
  </sheetPr>
  <dimension ref="A1:C85"/>
  <sheetViews>
    <sheetView zoomScale="130" zoomScaleNormal="130" workbookViewId="0" topLeftCell="A1">
      <pane xSplit="1" ySplit="1" topLeftCell="B2" activePane="bottomRight" state="frozen"/>
      <selection pane="topLeft" activeCell="D81" sqref="D81"/>
      <selection pane="topRight" activeCell="D81" sqref="D81"/>
      <selection pane="bottomLeft" activeCell="D81" sqref="D81"/>
      <selection pane="bottomRight" activeCell="D81" sqref="D81"/>
    </sheetView>
  </sheetViews>
  <sheetFormatPr defaultColWidth="9.140625" defaultRowHeight="15"/>
  <cols>
    <col min="1" max="1" width="19.7109375" style="4" bestFit="1" customWidth="1"/>
    <col min="2" max="2" width="9.8515625" style="4" bestFit="1" customWidth="1"/>
    <col min="3" max="3" width="11.00390625" style="4" bestFit="1" customWidth="1"/>
    <col min="4" max="4" width="9.8515625" style="4" bestFit="1" customWidth="1"/>
    <col min="5" max="256" width="8.8515625" style="4" customWidth="1"/>
    <col min="257" max="257" width="19.7109375" style="4" bestFit="1" customWidth="1"/>
    <col min="258" max="258" width="9.8515625" style="4" bestFit="1" customWidth="1"/>
    <col min="259" max="259" width="11.00390625" style="4" bestFit="1" customWidth="1"/>
    <col min="260" max="260" width="9.8515625" style="4" bestFit="1" customWidth="1"/>
    <col min="261" max="512" width="8.8515625" style="4" customWidth="1"/>
    <col min="513" max="513" width="19.7109375" style="4" bestFit="1" customWidth="1"/>
    <col min="514" max="514" width="9.8515625" style="4" bestFit="1" customWidth="1"/>
    <col min="515" max="515" width="11.00390625" style="4" bestFit="1" customWidth="1"/>
    <col min="516" max="516" width="9.8515625" style="4" bestFit="1" customWidth="1"/>
    <col min="517" max="768" width="8.8515625" style="4" customWidth="1"/>
    <col min="769" max="769" width="19.7109375" style="4" bestFit="1" customWidth="1"/>
    <col min="770" max="770" width="9.8515625" style="4" bestFit="1" customWidth="1"/>
    <col min="771" max="771" width="11.00390625" style="4" bestFit="1" customWidth="1"/>
    <col min="772" max="772" width="9.8515625" style="4" bestFit="1" customWidth="1"/>
    <col min="773" max="1024" width="8.8515625" style="4" customWidth="1"/>
    <col min="1025" max="1025" width="19.7109375" style="4" bestFit="1" customWidth="1"/>
    <col min="1026" max="1026" width="9.8515625" style="4" bestFit="1" customWidth="1"/>
    <col min="1027" max="1027" width="11.00390625" style="4" bestFit="1" customWidth="1"/>
    <col min="1028" max="1028" width="9.8515625" style="4" bestFit="1" customWidth="1"/>
    <col min="1029" max="1280" width="8.8515625" style="4" customWidth="1"/>
    <col min="1281" max="1281" width="19.7109375" style="4" bestFit="1" customWidth="1"/>
    <col min="1282" max="1282" width="9.8515625" style="4" bestFit="1" customWidth="1"/>
    <col min="1283" max="1283" width="11.00390625" style="4" bestFit="1" customWidth="1"/>
    <col min="1284" max="1284" width="9.8515625" style="4" bestFit="1" customWidth="1"/>
    <col min="1285" max="1536" width="8.8515625" style="4" customWidth="1"/>
    <col min="1537" max="1537" width="19.7109375" style="4" bestFit="1" customWidth="1"/>
    <col min="1538" max="1538" width="9.8515625" style="4" bestFit="1" customWidth="1"/>
    <col min="1539" max="1539" width="11.00390625" style="4" bestFit="1" customWidth="1"/>
    <col min="1540" max="1540" width="9.8515625" style="4" bestFit="1" customWidth="1"/>
    <col min="1541" max="1792" width="8.8515625" style="4" customWidth="1"/>
    <col min="1793" max="1793" width="19.7109375" style="4" bestFit="1" customWidth="1"/>
    <col min="1794" max="1794" width="9.8515625" style="4" bestFit="1" customWidth="1"/>
    <col min="1795" max="1795" width="11.00390625" style="4" bestFit="1" customWidth="1"/>
    <col min="1796" max="1796" width="9.8515625" style="4" bestFit="1" customWidth="1"/>
    <col min="1797" max="2048" width="8.8515625" style="4" customWidth="1"/>
    <col min="2049" max="2049" width="19.7109375" style="4" bestFit="1" customWidth="1"/>
    <col min="2050" max="2050" width="9.8515625" style="4" bestFit="1" customWidth="1"/>
    <col min="2051" max="2051" width="11.00390625" style="4" bestFit="1" customWidth="1"/>
    <col min="2052" max="2052" width="9.8515625" style="4" bestFit="1" customWidth="1"/>
    <col min="2053" max="2304" width="8.8515625" style="4" customWidth="1"/>
    <col min="2305" max="2305" width="19.7109375" style="4" bestFit="1" customWidth="1"/>
    <col min="2306" max="2306" width="9.8515625" style="4" bestFit="1" customWidth="1"/>
    <col min="2307" max="2307" width="11.00390625" style="4" bestFit="1" customWidth="1"/>
    <col min="2308" max="2308" width="9.8515625" style="4" bestFit="1" customWidth="1"/>
    <col min="2309" max="2560" width="8.8515625" style="4" customWidth="1"/>
    <col min="2561" max="2561" width="19.7109375" style="4" bestFit="1" customWidth="1"/>
    <col min="2562" max="2562" width="9.8515625" style="4" bestFit="1" customWidth="1"/>
    <col min="2563" max="2563" width="11.00390625" style="4" bestFit="1" customWidth="1"/>
    <col min="2564" max="2564" width="9.8515625" style="4" bestFit="1" customWidth="1"/>
    <col min="2565" max="2816" width="8.8515625" style="4" customWidth="1"/>
    <col min="2817" max="2817" width="19.7109375" style="4" bestFit="1" customWidth="1"/>
    <col min="2818" max="2818" width="9.8515625" style="4" bestFit="1" customWidth="1"/>
    <col min="2819" max="2819" width="11.00390625" style="4" bestFit="1" customWidth="1"/>
    <col min="2820" max="2820" width="9.8515625" style="4" bestFit="1" customWidth="1"/>
    <col min="2821" max="3072" width="8.8515625" style="4" customWidth="1"/>
    <col min="3073" max="3073" width="19.7109375" style="4" bestFit="1" customWidth="1"/>
    <col min="3074" max="3074" width="9.8515625" style="4" bestFit="1" customWidth="1"/>
    <col min="3075" max="3075" width="11.00390625" style="4" bestFit="1" customWidth="1"/>
    <col min="3076" max="3076" width="9.8515625" style="4" bestFit="1" customWidth="1"/>
    <col min="3077" max="3328" width="8.8515625" style="4" customWidth="1"/>
    <col min="3329" max="3329" width="19.7109375" style="4" bestFit="1" customWidth="1"/>
    <col min="3330" max="3330" width="9.8515625" style="4" bestFit="1" customWidth="1"/>
    <col min="3331" max="3331" width="11.00390625" style="4" bestFit="1" customWidth="1"/>
    <col min="3332" max="3332" width="9.8515625" style="4" bestFit="1" customWidth="1"/>
    <col min="3333" max="3584" width="8.8515625" style="4" customWidth="1"/>
    <col min="3585" max="3585" width="19.7109375" style="4" bestFit="1" customWidth="1"/>
    <col min="3586" max="3586" width="9.8515625" style="4" bestFit="1" customWidth="1"/>
    <col min="3587" max="3587" width="11.00390625" style="4" bestFit="1" customWidth="1"/>
    <col min="3588" max="3588" width="9.8515625" style="4" bestFit="1" customWidth="1"/>
    <col min="3589" max="3840" width="8.8515625" style="4" customWidth="1"/>
    <col min="3841" max="3841" width="19.7109375" style="4" bestFit="1" customWidth="1"/>
    <col min="3842" max="3842" width="9.8515625" style="4" bestFit="1" customWidth="1"/>
    <col min="3843" max="3843" width="11.00390625" style="4" bestFit="1" customWidth="1"/>
    <col min="3844" max="3844" width="9.8515625" style="4" bestFit="1" customWidth="1"/>
    <col min="3845" max="4096" width="8.8515625" style="4" customWidth="1"/>
    <col min="4097" max="4097" width="19.7109375" style="4" bestFit="1" customWidth="1"/>
    <col min="4098" max="4098" width="9.8515625" style="4" bestFit="1" customWidth="1"/>
    <col min="4099" max="4099" width="11.00390625" style="4" bestFit="1" customWidth="1"/>
    <col min="4100" max="4100" width="9.8515625" style="4" bestFit="1" customWidth="1"/>
    <col min="4101" max="4352" width="8.8515625" style="4" customWidth="1"/>
    <col min="4353" max="4353" width="19.7109375" style="4" bestFit="1" customWidth="1"/>
    <col min="4354" max="4354" width="9.8515625" style="4" bestFit="1" customWidth="1"/>
    <col min="4355" max="4355" width="11.00390625" style="4" bestFit="1" customWidth="1"/>
    <col min="4356" max="4356" width="9.8515625" style="4" bestFit="1" customWidth="1"/>
    <col min="4357" max="4608" width="8.8515625" style="4" customWidth="1"/>
    <col min="4609" max="4609" width="19.7109375" style="4" bestFit="1" customWidth="1"/>
    <col min="4610" max="4610" width="9.8515625" style="4" bestFit="1" customWidth="1"/>
    <col min="4611" max="4611" width="11.00390625" style="4" bestFit="1" customWidth="1"/>
    <col min="4612" max="4612" width="9.8515625" style="4" bestFit="1" customWidth="1"/>
    <col min="4613" max="4864" width="8.8515625" style="4" customWidth="1"/>
    <col min="4865" max="4865" width="19.7109375" style="4" bestFit="1" customWidth="1"/>
    <col min="4866" max="4866" width="9.8515625" style="4" bestFit="1" customWidth="1"/>
    <col min="4867" max="4867" width="11.00390625" style="4" bestFit="1" customWidth="1"/>
    <col min="4868" max="4868" width="9.8515625" style="4" bestFit="1" customWidth="1"/>
    <col min="4869" max="5120" width="8.8515625" style="4" customWidth="1"/>
    <col min="5121" max="5121" width="19.7109375" style="4" bestFit="1" customWidth="1"/>
    <col min="5122" max="5122" width="9.8515625" style="4" bestFit="1" customWidth="1"/>
    <col min="5123" max="5123" width="11.00390625" style="4" bestFit="1" customWidth="1"/>
    <col min="5124" max="5124" width="9.8515625" style="4" bestFit="1" customWidth="1"/>
    <col min="5125" max="5376" width="8.8515625" style="4" customWidth="1"/>
    <col min="5377" max="5377" width="19.7109375" style="4" bestFit="1" customWidth="1"/>
    <col min="5378" max="5378" width="9.8515625" style="4" bestFit="1" customWidth="1"/>
    <col min="5379" max="5379" width="11.00390625" style="4" bestFit="1" customWidth="1"/>
    <col min="5380" max="5380" width="9.8515625" style="4" bestFit="1" customWidth="1"/>
    <col min="5381" max="5632" width="8.8515625" style="4" customWidth="1"/>
    <col min="5633" max="5633" width="19.7109375" style="4" bestFit="1" customWidth="1"/>
    <col min="5634" max="5634" width="9.8515625" style="4" bestFit="1" customWidth="1"/>
    <col min="5635" max="5635" width="11.00390625" style="4" bestFit="1" customWidth="1"/>
    <col min="5636" max="5636" width="9.8515625" style="4" bestFit="1" customWidth="1"/>
    <col min="5637" max="5888" width="8.8515625" style="4" customWidth="1"/>
    <col min="5889" max="5889" width="19.7109375" style="4" bestFit="1" customWidth="1"/>
    <col min="5890" max="5890" width="9.8515625" style="4" bestFit="1" customWidth="1"/>
    <col min="5891" max="5891" width="11.00390625" style="4" bestFit="1" customWidth="1"/>
    <col min="5892" max="5892" width="9.8515625" style="4" bestFit="1" customWidth="1"/>
    <col min="5893" max="6144" width="8.8515625" style="4" customWidth="1"/>
    <col min="6145" max="6145" width="19.7109375" style="4" bestFit="1" customWidth="1"/>
    <col min="6146" max="6146" width="9.8515625" style="4" bestFit="1" customWidth="1"/>
    <col min="6147" max="6147" width="11.00390625" style="4" bestFit="1" customWidth="1"/>
    <col min="6148" max="6148" width="9.8515625" style="4" bestFit="1" customWidth="1"/>
    <col min="6149" max="6400" width="8.8515625" style="4" customWidth="1"/>
    <col min="6401" max="6401" width="19.7109375" style="4" bestFit="1" customWidth="1"/>
    <col min="6402" max="6402" width="9.8515625" style="4" bestFit="1" customWidth="1"/>
    <col min="6403" max="6403" width="11.00390625" style="4" bestFit="1" customWidth="1"/>
    <col min="6404" max="6404" width="9.8515625" style="4" bestFit="1" customWidth="1"/>
    <col min="6405" max="6656" width="8.8515625" style="4" customWidth="1"/>
    <col min="6657" max="6657" width="19.7109375" style="4" bestFit="1" customWidth="1"/>
    <col min="6658" max="6658" width="9.8515625" style="4" bestFit="1" customWidth="1"/>
    <col min="6659" max="6659" width="11.00390625" style="4" bestFit="1" customWidth="1"/>
    <col min="6660" max="6660" width="9.8515625" style="4" bestFit="1" customWidth="1"/>
    <col min="6661" max="6912" width="8.8515625" style="4" customWidth="1"/>
    <col min="6913" max="6913" width="19.7109375" style="4" bestFit="1" customWidth="1"/>
    <col min="6914" max="6914" width="9.8515625" style="4" bestFit="1" customWidth="1"/>
    <col min="6915" max="6915" width="11.00390625" style="4" bestFit="1" customWidth="1"/>
    <col min="6916" max="6916" width="9.8515625" style="4" bestFit="1" customWidth="1"/>
    <col min="6917" max="7168" width="8.8515625" style="4" customWidth="1"/>
    <col min="7169" max="7169" width="19.7109375" style="4" bestFit="1" customWidth="1"/>
    <col min="7170" max="7170" width="9.8515625" style="4" bestFit="1" customWidth="1"/>
    <col min="7171" max="7171" width="11.00390625" style="4" bestFit="1" customWidth="1"/>
    <col min="7172" max="7172" width="9.8515625" style="4" bestFit="1" customWidth="1"/>
    <col min="7173" max="7424" width="8.8515625" style="4" customWidth="1"/>
    <col min="7425" max="7425" width="19.7109375" style="4" bestFit="1" customWidth="1"/>
    <col min="7426" max="7426" width="9.8515625" style="4" bestFit="1" customWidth="1"/>
    <col min="7427" max="7427" width="11.00390625" style="4" bestFit="1" customWidth="1"/>
    <col min="7428" max="7428" width="9.8515625" style="4" bestFit="1" customWidth="1"/>
    <col min="7429" max="7680" width="8.8515625" style="4" customWidth="1"/>
    <col min="7681" max="7681" width="19.7109375" style="4" bestFit="1" customWidth="1"/>
    <col min="7682" max="7682" width="9.8515625" style="4" bestFit="1" customWidth="1"/>
    <col min="7683" max="7683" width="11.00390625" style="4" bestFit="1" customWidth="1"/>
    <col min="7684" max="7684" width="9.8515625" style="4" bestFit="1" customWidth="1"/>
    <col min="7685" max="7936" width="8.8515625" style="4" customWidth="1"/>
    <col min="7937" max="7937" width="19.7109375" style="4" bestFit="1" customWidth="1"/>
    <col min="7938" max="7938" width="9.8515625" style="4" bestFit="1" customWidth="1"/>
    <col min="7939" max="7939" width="11.00390625" style="4" bestFit="1" customWidth="1"/>
    <col min="7940" max="7940" width="9.8515625" style="4" bestFit="1" customWidth="1"/>
    <col min="7941" max="8192" width="8.8515625" style="4" customWidth="1"/>
    <col min="8193" max="8193" width="19.7109375" style="4" bestFit="1" customWidth="1"/>
    <col min="8194" max="8194" width="9.8515625" style="4" bestFit="1" customWidth="1"/>
    <col min="8195" max="8195" width="11.00390625" style="4" bestFit="1" customWidth="1"/>
    <col min="8196" max="8196" width="9.8515625" style="4" bestFit="1" customWidth="1"/>
    <col min="8197" max="8448" width="8.8515625" style="4" customWidth="1"/>
    <col min="8449" max="8449" width="19.7109375" style="4" bestFit="1" customWidth="1"/>
    <col min="8450" max="8450" width="9.8515625" style="4" bestFit="1" customWidth="1"/>
    <col min="8451" max="8451" width="11.00390625" style="4" bestFit="1" customWidth="1"/>
    <col min="8452" max="8452" width="9.8515625" style="4" bestFit="1" customWidth="1"/>
    <col min="8453" max="8704" width="8.8515625" style="4" customWidth="1"/>
    <col min="8705" max="8705" width="19.7109375" style="4" bestFit="1" customWidth="1"/>
    <col min="8706" max="8706" width="9.8515625" style="4" bestFit="1" customWidth="1"/>
    <col min="8707" max="8707" width="11.00390625" style="4" bestFit="1" customWidth="1"/>
    <col min="8708" max="8708" width="9.8515625" style="4" bestFit="1" customWidth="1"/>
    <col min="8709" max="8960" width="8.8515625" style="4" customWidth="1"/>
    <col min="8961" max="8961" width="19.7109375" style="4" bestFit="1" customWidth="1"/>
    <col min="8962" max="8962" width="9.8515625" style="4" bestFit="1" customWidth="1"/>
    <col min="8963" max="8963" width="11.00390625" style="4" bestFit="1" customWidth="1"/>
    <col min="8964" max="8964" width="9.8515625" style="4" bestFit="1" customWidth="1"/>
    <col min="8965" max="9216" width="8.8515625" style="4" customWidth="1"/>
    <col min="9217" max="9217" width="19.7109375" style="4" bestFit="1" customWidth="1"/>
    <col min="9218" max="9218" width="9.8515625" style="4" bestFit="1" customWidth="1"/>
    <col min="9219" max="9219" width="11.00390625" style="4" bestFit="1" customWidth="1"/>
    <col min="9220" max="9220" width="9.8515625" style="4" bestFit="1" customWidth="1"/>
    <col min="9221" max="9472" width="8.8515625" style="4" customWidth="1"/>
    <col min="9473" max="9473" width="19.7109375" style="4" bestFit="1" customWidth="1"/>
    <col min="9474" max="9474" width="9.8515625" style="4" bestFit="1" customWidth="1"/>
    <col min="9475" max="9475" width="11.00390625" style="4" bestFit="1" customWidth="1"/>
    <col min="9476" max="9476" width="9.8515625" style="4" bestFit="1" customWidth="1"/>
    <col min="9477" max="9728" width="8.8515625" style="4" customWidth="1"/>
    <col min="9729" max="9729" width="19.7109375" style="4" bestFit="1" customWidth="1"/>
    <col min="9730" max="9730" width="9.8515625" style="4" bestFit="1" customWidth="1"/>
    <col min="9731" max="9731" width="11.00390625" style="4" bestFit="1" customWidth="1"/>
    <col min="9732" max="9732" width="9.8515625" style="4" bestFit="1" customWidth="1"/>
    <col min="9733" max="9984" width="8.8515625" style="4" customWidth="1"/>
    <col min="9985" max="9985" width="19.7109375" style="4" bestFit="1" customWidth="1"/>
    <col min="9986" max="9986" width="9.8515625" style="4" bestFit="1" customWidth="1"/>
    <col min="9987" max="9987" width="11.00390625" style="4" bestFit="1" customWidth="1"/>
    <col min="9988" max="9988" width="9.8515625" style="4" bestFit="1" customWidth="1"/>
    <col min="9989" max="10240" width="8.8515625" style="4" customWidth="1"/>
    <col min="10241" max="10241" width="19.7109375" style="4" bestFit="1" customWidth="1"/>
    <col min="10242" max="10242" width="9.8515625" style="4" bestFit="1" customWidth="1"/>
    <col min="10243" max="10243" width="11.00390625" style="4" bestFit="1" customWidth="1"/>
    <col min="10244" max="10244" width="9.8515625" style="4" bestFit="1" customWidth="1"/>
    <col min="10245" max="10496" width="8.8515625" style="4" customWidth="1"/>
    <col min="10497" max="10497" width="19.7109375" style="4" bestFit="1" customWidth="1"/>
    <col min="10498" max="10498" width="9.8515625" style="4" bestFit="1" customWidth="1"/>
    <col min="10499" max="10499" width="11.00390625" style="4" bestFit="1" customWidth="1"/>
    <col min="10500" max="10500" width="9.8515625" style="4" bestFit="1" customWidth="1"/>
    <col min="10501" max="10752" width="8.8515625" style="4" customWidth="1"/>
    <col min="10753" max="10753" width="19.7109375" style="4" bestFit="1" customWidth="1"/>
    <col min="10754" max="10754" width="9.8515625" style="4" bestFit="1" customWidth="1"/>
    <col min="10755" max="10755" width="11.00390625" style="4" bestFit="1" customWidth="1"/>
    <col min="10756" max="10756" width="9.8515625" style="4" bestFit="1" customWidth="1"/>
    <col min="10757" max="11008" width="8.8515625" style="4" customWidth="1"/>
    <col min="11009" max="11009" width="19.7109375" style="4" bestFit="1" customWidth="1"/>
    <col min="11010" max="11010" width="9.8515625" style="4" bestFit="1" customWidth="1"/>
    <col min="11011" max="11011" width="11.00390625" style="4" bestFit="1" customWidth="1"/>
    <col min="11012" max="11012" width="9.8515625" style="4" bestFit="1" customWidth="1"/>
    <col min="11013" max="11264" width="8.8515625" style="4" customWidth="1"/>
    <col min="11265" max="11265" width="19.7109375" style="4" bestFit="1" customWidth="1"/>
    <col min="11266" max="11266" width="9.8515625" style="4" bestFit="1" customWidth="1"/>
    <col min="11267" max="11267" width="11.00390625" style="4" bestFit="1" customWidth="1"/>
    <col min="11268" max="11268" width="9.8515625" style="4" bestFit="1" customWidth="1"/>
    <col min="11269" max="11520" width="8.8515625" style="4" customWidth="1"/>
    <col min="11521" max="11521" width="19.7109375" style="4" bestFit="1" customWidth="1"/>
    <col min="11522" max="11522" width="9.8515625" style="4" bestFit="1" customWidth="1"/>
    <col min="11523" max="11523" width="11.00390625" style="4" bestFit="1" customWidth="1"/>
    <col min="11524" max="11524" width="9.8515625" style="4" bestFit="1" customWidth="1"/>
    <col min="11525" max="11776" width="8.8515625" style="4" customWidth="1"/>
    <col min="11777" max="11777" width="19.7109375" style="4" bestFit="1" customWidth="1"/>
    <col min="11778" max="11778" width="9.8515625" style="4" bestFit="1" customWidth="1"/>
    <col min="11779" max="11779" width="11.00390625" style="4" bestFit="1" customWidth="1"/>
    <col min="11780" max="11780" width="9.8515625" style="4" bestFit="1" customWidth="1"/>
    <col min="11781" max="12032" width="8.8515625" style="4" customWidth="1"/>
    <col min="12033" max="12033" width="19.7109375" style="4" bestFit="1" customWidth="1"/>
    <col min="12034" max="12034" width="9.8515625" style="4" bestFit="1" customWidth="1"/>
    <col min="12035" max="12035" width="11.00390625" style="4" bestFit="1" customWidth="1"/>
    <col min="12036" max="12036" width="9.8515625" style="4" bestFit="1" customWidth="1"/>
    <col min="12037" max="12288" width="8.8515625" style="4" customWidth="1"/>
    <col min="12289" max="12289" width="19.7109375" style="4" bestFit="1" customWidth="1"/>
    <col min="12290" max="12290" width="9.8515625" style="4" bestFit="1" customWidth="1"/>
    <col min="12291" max="12291" width="11.00390625" style="4" bestFit="1" customWidth="1"/>
    <col min="12292" max="12292" width="9.8515625" style="4" bestFit="1" customWidth="1"/>
    <col min="12293" max="12544" width="8.8515625" style="4" customWidth="1"/>
    <col min="12545" max="12545" width="19.7109375" style="4" bestFit="1" customWidth="1"/>
    <col min="12546" max="12546" width="9.8515625" style="4" bestFit="1" customWidth="1"/>
    <col min="12547" max="12547" width="11.00390625" style="4" bestFit="1" customWidth="1"/>
    <col min="12548" max="12548" width="9.8515625" style="4" bestFit="1" customWidth="1"/>
    <col min="12549" max="12800" width="8.8515625" style="4" customWidth="1"/>
    <col min="12801" max="12801" width="19.7109375" style="4" bestFit="1" customWidth="1"/>
    <col min="12802" max="12802" width="9.8515625" style="4" bestFit="1" customWidth="1"/>
    <col min="12803" max="12803" width="11.00390625" style="4" bestFit="1" customWidth="1"/>
    <col min="12804" max="12804" width="9.8515625" style="4" bestFit="1" customWidth="1"/>
    <col min="12805" max="13056" width="8.8515625" style="4" customWidth="1"/>
    <col min="13057" max="13057" width="19.7109375" style="4" bestFit="1" customWidth="1"/>
    <col min="13058" max="13058" width="9.8515625" style="4" bestFit="1" customWidth="1"/>
    <col min="13059" max="13059" width="11.00390625" style="4" bestFit="1" customWidth="1"/>
    <col min="13060" max="13060" width="9.8515625" style="4" bestFit="1" customWidth="1"/>
    <col min="13061" max="13312" width="8.8515625" style="4" customWidth="1"/>
    <col min="13313" max="13313" width="19.7109375" style="4" bestFit="1" customWidth="1"/>
    <col min="13314" max="13314" width="9.8515625" style="4" bestFit="1" customWidth="1"/>
    <col min="13315" max="13315" width="11.00390625" style="4" bestFit="1" customWidth="1"/>
    <col min="13316" max="13316" width="9.8515625" style="4" bestFit="1" customWidth="1"/>
    <col min="13317" max="13568" width="8.8515625" style="4" customWidth="1"/>
    <col min="13569" max="13569" width="19.7109375" style="4" bestFit="1" customWidth="1"/>
    <col min="13570" max="13570" width="9.8515625" style="4" bestFit="1" customWidth="1"/>
    <col min="13571" max="13571" width="11.00390625" style="4" bestFit="1" customWidth="1"/>
    <col min="13572" max="13572" width="9.8515625" style="4" bestFit="1" customWidth="1"/>
    <col min="13573" max="13824" width="8.8515625" style="4" customWidth="1"/>
    <col min="13825" max="13825" width="19.7109375" style="4" bestFit="1" customWidth="1"/>
    <col min="13826" max="13826" width="9.8515625" style="4" bestFit="1" customWidth="1"/>
    <col min="13827" max="13827" width="11.00390625" style="4" bestFit="1" customWidth="1"/>
    <col min="13828" max="13828" width="9.8515625" style="4" bestFit="1" customWidth="1"/>
    <col min="13829" max="14080" width="8.8515625" style="4" customWidth="1"/>
    <col min="14081" max="14081" width="19.7109375" style="4" bestFit="1" customWidth="1"/>
    <col min="14082" max="14082" width="9.8515625" style="4" bestFit="1" customWidth="1"/>
    <col min="14083" max="14083" width="11.00390625" style="4" bestFit="1" customWidth="1"/>
    <col min="14084" max="14084" width="9.8515625" style="4" bestFit="1" customWidth="1"/>
    <col min="14085" max="14336" width="8.8515625" style="4" customWidth="1"/>
    <col min="14337" max="14337" width="19.7109375" style="4" bestFit="1" customWidth="1"/>
    <col min="14338" max="14338" width="9.8515625" style="4" bestFit="1" customWidth="1"/>
    <col min="14339" max="14339" width="11.00390625" style="4" bestFit="1" customWidth="1"/>
    <col min="14340" max="14340" width="9.8515625" style="4" bestFit="1" customWidth="1"/>
    <col min="14341" max="14592" width="8.8515625" style="4" customWidth="1"/>
    <col min="14593" max="14593" width="19.7109375" style="4" bestFit="1" customWidth="1"/>
    <col min="14594" max="14594" width="9.8515625" style="4" bestFit="1" customWidth="1"/>
    <col min="14595" max="14595" width="11.00390625" style="4" bestFit="1" customWidth="1"/>
    <col min="14596" max="14596" width="9.8515625" style="4" bestFit="1" customWidth="1"/>
    <col min="14597" max="14848" width="8.8515625" style="4" customWidth="1"/>
    <col min="14849" max="14849" width="19.7109375" style="4" bestFit="1" customWidth="1"/>
    <col min="14850" max="14850" width="9.8515625" style="4" bestFit="1" customWidth="1"/>
    <col min="14851" max="14851" width="11.00390625" style="4" bestFit="1" customWidth="1"/>
    <col min="14852" max="14852" width="9.8515625" style="4" bestFit="1" customWidth="1"/>
    <col min="14853" max="15104" width="8.8515625" style="4" customWidth="1"/>
    <col min="15105" max="15105" width="19.7109375" style="4" bestFit="1" customWidth="1"/>
    <col min="15106" max="15106" width="9.8515625" style="4" bestFit="1" customWidth="1"/>
    <col min="15107" max="15107" width="11.00390625" style="4" bestFit="1" customWidth="1"/>
    <col min="15108" max="15108" width="9.8515625" style="4" bestFit="1" customWidth="1"/>
    <col min="15109" max="15360" width="8.8515625" style="4" customWidth="1"/>
    <col min="15361" max="15361" width="19.7109375" style="4" bestFit="1" customWidth="1"/>
    <col min="15362" max="15362" width="9.8515625" style="4" bestFit="1" customWidth="1"/>
    <col min="15363" max="15363" width="11.00390625" style="4" bestFit="1" customWidth="1"/>
    <col min="15364" max="15364" width="9.8515625" style="4" bestFit="1" customWidth="1"/>
    <col min="15365" max="15616" width="8.8515625" style="4" customWidth="1"/>
    <col min="15617" max="15617" width="19.7109375" style="4" bestFit="1" customWidth="1"/>
    <col min="15618" max="15618" width="9.8515625" style="4" bestFit="1" customWidth="1"/>
    <col min="15619" max="15619" width="11.00390625" style="4" bestFit="1" customWidth="1"/>
    <col min="15620" max="15620" width="9.8515625" style="4" bestFit="1" customWidth="1"/>
    <col min="15621" max="15872" width="8.8515625" style="4" customWidth="1"/>
    <col min="15873" max="15873" width="19.7109375" style="4" bestFit="1" customWidth="1"/>
    <col min="15874" max="15874" width="9.8515625" style="4" bestFit="1" customWidth="1"/>
    <col min="15875" max="15875" width="11.00390625" style="4" bestFit="1" customWidth="1"/>
    <col min="15876" max="15876" width="9.8515625" style="4" bestFit="1" customWidth="1"/>
    <col min="15877" max="16128" width="8.8515625" style="4" customWidth="1"/>
    <col min="16129" max="16129" width="19.7109375" style="4" bestFit="1" customWidth="1"/>
    <col min="16130" max="16130" width="9.8515625" style="4" bestFit="1" customWidth="1"/>
    <col min="16131" max="16131" width="11.00390625" style="4" bestFit="1" customWidth="1"/>
    <col min="16132" max="16132" width="9.8515625" style="4" bestFit="1" customWidth="1"/>
    <col min="16133" max="16384" width="8.8515625" style="4" customWidth="1"/>
  </cols>
  <sheetData>
    <row r="1" spans="1:3" ht="15">
      <c r="A1" s="4" t="s">
        <v>125</v>
      </c>
      <c r="B1" s="4">
        <v>2021</v>
      </c>
      <c r="C1" s="4">
        <v>2022</v>
      </c>
    </row>
    <row r="2" spans="1:3" ht="15">
      <c r="A2" s="4" t="s">
        <v>126</v>
      </c>
      <c r="B2" s="4" t="s">
        <v>38</v>
      </c>
      <c r="C2" s="4">
        <v>144.13029</v>
      </c>
    </row>
    <row r="3" spans="1:3" ht="15">
      <c r="A3" s="4" t="s">
        <v>127</v>
      </c>
      <c r="B3" s="4" t="s">
        <v>38</v>
      </c>
      <c r="C3" s="4">
        <v>71.97995</v>
      </c>
    </row>
    <row r="4" spans="1:3" ht="15">
      <c r="A4" s="4" t="s">
        <v>128</v>
      </c>
      <c r="B4" s="4" t="s">
        <v>38</v>
      </c>
      <c r="C4" s="4">
        <v>35.02075</v>
      </c>
    </row>
    <row r="5" spans="1:3" ht="15">
      <c r="A5" s="4" t="s">
        <v>129</v>
      </c>
      <c r="B5" s="4" t="s">
        <v>38</v>
      </c>
      <c r="C5" s="4">
        <v>22.95266</v>
      </c>
    </row>
    <row r="6" spans="1:3" ht="15">
      <c r="A6" s="4" t="s">
        <v>130</v>
      </c>
      <c r="B6" s="4" t="s">
        <v>38</v>
      </c>
      <c r="C6" s="4">
        <v>43.26656</v>
      </c>
    </row>
    <row r="7" spans="1:3" ht="15">
      <c r="A7" s="4" t="s">
        <v>131</v>
      </c>
      <c r="B7" s="4" t="s">
        <v>38</v>
      </c>
      <c r="C7" s="4">
        <v>32.87102</v>
      </c>
    </row>
    <row r="8" spans="1:3" ht="15">
      <c r="A8" s="4" t="s">
        <v>132</v>
      </c>
      <c r="B8" s="4" t="s">
        <v>38</v>
      </c>
      <c r="C8" s="4">
        <v>63.79658</v>
      </c>
    </row>
    <row r="9" spans="1:3" ht="15">
      <c r="A9" s="4" t="s">
        <v>133</v>
      </c>
      <c r="B9" s="4" t="s">
        <v>38</v>
      </c>
      <c r="C9" s="4">
        <v>56.69662</v>
      </c>
    </row>
    <row r="10" spans="1:3" ht="15">
      <c r="A10" s="4" t="s">
        <v>134</v>
      </c>
      <c r="B10" s="4" t="s">
        <v>38</v>
      </c>
      <c r="C10" s="4">
        <v>49.91396</v>
      </c>
    </row>
    <row r="11" spans="1:3" ht="15">
      <c r="A11" s="4" t="s">
        <v>135</v>
      </c>
      <c r="B11" s="4" t="s">
        <v>38</v>
      </c>
      <c r="C11" s="4">
        <v>44.22911</v>
      </c>
    </row>
    <row r="12" spans="1:3" ht="15">
      <c r="A12" s="4" t="s">
        <v>136</v>
      </c>
      <c r="B12" s="4" t="s">
        <v>38</v>
      </c>
      <c r="C12" s="4">
        <v>35.38548</v>
      </c>
    </row>
    <row r="13" spans="1:3" ht="15">
      <c r="A13" s="4" t="s">
        <v>137</v>
      </c>
      <c r="B13" s="4" t="s">
        <v>38</v>
      </c>
      <c r="C13" s="4">
        <v>4.19004</v>
      </c>
    </row>
    <row r="14" spans="1:3" ht="15">
      <c r="A14" s="4" t="s">
        <v>138</v>
      </c>
      <c r="B14" s="4" t="s">
        <v>38</v>
      </c>
      <c r="C14" s="4">
        <v>15.84871</v>
      </c>
    </row>
    <row r="15" spans="1:3" ht="15">
      <c r="A15" s="4" t="s">
        <v>139</v>
      </c>
      <c r="B15" s="4" t="s">
        <v>38</v>
      </c>
      <c r="C15" s="4">
        <v>17.50753</v>
      </c>
    </row>
    <row r="16" spans="1:3" ht="15">
      <c r="A16" s="4" t="s">
        <v>140</v>
      </c>
      <c r="B16" s="4" t="s">
        <v>38</v>
      </c>
      <c r="C16" s="4">
        <v>19.33896</v>
      </c>
    </row>
    <row r="17" spans="1:3" ht="15">
      <c r="A17" s="4" t="s">
        <v>141</v>
      </c>
      <c r="B17" s="4" t="s">
        <v>38</v>
      </c>
      <c r="C17" s="4">
        <v>10.65797</v>
      </c>
    </row>
    <row r="18" spans="1:3" ht="15">
      <c r="A18" s="4" t="s">
        <v>142</v>
      </c>
      <c r="B18" s="4" t="s">
        <v>38</v>
      </c>
      <c r="C18" s="4">
        <v>10.46631</v>
      </c>
    </row>
    <row r="19" spans="1:3" ht="15">
      <c r="A19" s="4" t="s">
        <v>143</v>
      </c>
      <c r="B19" s="4" t="s">
        <v>38</v>
      </c>
      <c r="C19" s="4">
        <v>13.06958</v>
      </c>
    </row>
    <row r="20" spans="1:3" ht="15">
      <c r="A20" s="4" t="s">
        <v>144</v>
      </c>
      <c r="B20" s="4" t="s">
        <v>38</v>
      </c>
      <c r="C20" s="4">
        <v>7.62772</v>
      </c>
    </row>
    <row r="21" spans="1:3" ht="15">
      <c r="A21" s="4" t="s">
        <v>145</v>
      </c>
      <c r="B21" s="4" t="s">
        <v>38</v>
      </c>
      <c r="C21" s="4">
        <v>10.81946</v>
      </c>
    </row>
    <row r="22" spans="1:3" ht="15">
      <c r="A22" s="4" t="s">
        <v>146</v>
      </c>
      <c r="B22" s="4" t="s">
        <v>38</v>
      </c>
      <c r="C22" s="4">
        <v>4.89039</v>
      </c>
    </row>
    <row r="23" spans="1:3" ht="15">
      <c r="A23" s="4" t="s">
        <v>147</v>
      </c>
      <c r="B23" s="4" t="s">
        <v>38</v>
      </c>
      <c r="C23" s="4">
        <v>15.11985</v>
      </c>
    </row>
    <row r="24" spans="1:3" ht="15">
      <c r="A24" s="4" t="s">
        <v>148</v>
      </c>
      <c r="B24" s="4" t="s">
        <v>38</v>
      </c>
      <c r="C24" s="4">
        <v>88.44037</v>
      </c>
    </row>
    <row r="25" spans="1:3" ht="15">
      <c r="A25" s="4" t="s">
        <v>149</v>
      </c>
      <c r="B25" s="4">
        <v>67.54245</v>
      </c>
      <c r="C25" s="4" t="s">
        <v>38</v>
      </c>
    </row>
    <row r="26" spans="1:3" ht="15">
      <c r="A26" s="4" t="s">
        <v>150</v>
      </c>
      <c r="B26" s="4" t="s">
        <v>38</v>
      </c>
      <c r="C26" s="4">
        <v>8.79867</v>
      </c>
    </row>
    <row r="27" spans="1:3" ht="15">
      <c r="A27" s="4" t="s">
        <v>151</v>
      </c>
      <c r="B27" s="4">
        <v>93.51799</v>
      </c>
      <c r="C27" s="4" t="s">
        <v>38</v>
      </c>
    </row>
    <row r="28" spans="1:3" ht="15">
      <c r="A28" s="4" t="s">
        <v>152</v>
      </c>
      <c r="B28" s="4" t="s">
        <v>38</v>
      </c>
      <c r="C28" s="4">
        <v>26.704</v>
      </c>
    </row>
    <row r="29" spans="1:3" ht="15">
      <c r="A29" s="4" t="s">
        <v>153</v>
      </c>
      <c r="B29" s="4" t="s">
        <v>38</v>
      </c>
      <c r="C29" s="4" t="s">
        <v>38</v>
      </c>
    </row>
    <row r="30" spans="1:3" ht="15">
      <c r="A30" s="4" t="s">
        <v>154</v>
      </c>
      <c r="B30" s="4" t="s">
        <v>38</v>
      </c>
      <c r="C30" s="4">
        <v>132.87823</v>
      </c>
    </row>
    <row r="31" spans="1:3" ht="15">
      <c r="A31" s="4" t="s">
        <v>155</v>
      </c>
      <c r="B31" s="4" t="s">
        <v>38</v>
      </c>
      <c r="C31" s="4">
        <v>67.37561</v>
      </c>
    </row>
    <row r="32" spans="1:3" ht="15">
      <c r="A32" s="4" t="s">
        <v>156</v>
      </c>
      <c r="B32" s="4" t="s">
        <v>38</v>
      </c>
      <c r="C32" s="4">
        <v>32.33473</v>
      </c>
    </row>
    <row r="33" spans="1:3" ht="15">
      <c r="A33" s="4" t="s">
        <v>157</v>
      </c>
      <c r="B33" s="4" t="s">
        <v>38</v>
      </c>
      <c r="C33" s="4">
        <v>10.41616</v>
      </c>
    </row>
    <row r="34" spans="1:3" ht="15">
      <c r="A34" s="4" t="s">
        <v>158</v>
      </c>
      <c r="B34" s="4" t="s">
        <v>38</v>
      </c>
      <c r="C34" s="4">
        <v>31.30082</v>
      </c>
    </row>
    <row r="35" spans="1:3" ht="15">
      <c r="A35" s="4" t="s">
        <v>159</v>
      </c>
      <c r="B35" s="4" t="s">
        <v>38</v>
      </c>
      <c r="C35" s="4">
        <v>27.92282</v>
      </c>
    </row>
    <row r="36" spans="1:3" ht="15">
      <c r="A36" s="4" t="s">
        <v>160</v>
      </c>
      <c r="B36" s="4" t="s">
        <v>38</v>
      </c>
      <c r="C36" s="4">
        <v>35.0262</v>
      </c>
    </row>
    <row r="37" spans="1:3" ht="15">
      <c r="A37" s="4" t="s">
        <v>161</v>
      </c>
      <c r="B37" s="4" t="s">
        <v>38</v>
      </c>
      <c r="C37" s="4">
        <v>28.41717</v>
      </c>
    </row>
    <row r="38" spans="1:3" ht="15">
      <c r="A38" s="4" t="s">
        <v>162</v>
      </c>
      <c r="B38" s="4" t="s">
        <v>38</v>
      </c>
      <c r="C38" s="4">
        <v>24.8407</v>
      </c>
    </row>
    <row r="39" spans="1:3" ht="15">
      <c r="A39" s="4" t="s">
        <v>163</v>
      </c>
      <c r="B39" s="4" t="s">
        <v>38</v>
      </c>
      <c r="C39" s="4">
        <v>32.13865</v>
      </c>
    </row>
    <row r="40" spans="1:3" ht="15">
      <c r="A40" s="4" t="s">
        <v>164</v>
      </c>
      <c r="B40" s="4" t="s">
        <v>38</v>
      </c>
      <c r="C40" s="4">
        <v>11.14365</v>
      </c>
    </row>
    <row r="41" spans="1:3" ht="15">
      <c r="A41" s="4" t="s">
        <v>165</v>
      </c>
      <c r="B41" s="4" t="s">
        <v>38</v>
      </c>
      <c r="C41" s="4">
        <v>1.65742</v>
      </c>
    </row>
    <row r="42" spans="1:3" ht="15">
      <c r="A42" s="4" t="s">
        <v>166</v>
      </c>
      <c r="B42" s="4" t="s">
        <v>38</v>
      </c>
      <c r="C42" s="4">
        <v>1.86911</v>
      </c>
    </row>
    <row r="43" spans="1:3" ht="15">
      <c r="A43" s="4" t="s">
        <v>167</v>
      </c>
      <c r="B43" s="4" t="s">
        <v>38</v>
      </c>
      <c r="C43" s="4" t="s">
        <v>168</v>
      </c>
    </row>
    <row r="44" spans="1:3" ht="15">
      <c r="A44" s="4" t="s">
        <v>169</v>
      </c>
      <c r="B44" s="4" t="s">
        <v>38</v>
      </c>
      <c r="C44" s="4">
        <v>4.59644</v>
      </c>
    </row>
    <row r="45" spans="1:3" ht="15">
      <c r="A45" s="4" t="s">
        <v>170</v>
      </c>
      <c r="B45" s="4" t="s">
        <v>38</v>
      </c>
      <c r="C45" s="4">
        <v>1.16349</v>
      </c>
    </row>
    <row r="46" spans="1:3" ht="15">
      <c r="A46" s="4" t="s">
        <v>171</v>
      </c>
      <c r="B46" s="4" t="s">
        <v>38</v>
      </c>
      <c r="C46" s="4">
        <v>6.54195</v>
      </c>
    </row>
    <row r="47" spans="1:3" ht="15">
      <c r="A47" s="4" t="s">
        <v>172</v>
      </c>
      <c r="B47" s="4" t="s">
        <v>38</v>
      </c>
      <c r="C47" s="4">
        <v>0.05082</v>
      </c>
    </row>
    <row r="48" spans="1:3" ht="15">
      <c r="A48" s="4" t="s">
        <v>173</v>
      </c>
      <c r="B48" s="4" t="s">
        <v>38</v>
      </c>
      <c r="C48" s="4">
        <v>5.75708</v>
      </c>
    </row>
    <row r="49" spans="1:3" ht="15">
      <c r="A49" s="4" t="s">
        <v>174</v>
      </c>
      <c r="B49" s="4" t="s">
        <v>38</v>
      </c>
      <c r="C49" s="4">
        <v>0.25942</v>
      </c>
    </row>
    <row r="50" spans="1:3" ht="15">
      <c r="A50" s="4" t="s">
        <v>175</v>
      </c>
      <c r="B50" s="4" t="s">
        <v>38</v>
      </c>
      <c r="C50" s="4">
        <v>0.18794</v>
      </c>
    </row>
    <row r="51" spans="1:3" ht="15">
      <c r="A51" s="4" t="s">
        <v>176</v>
      </c>
      <c r="B51" s="4" t="s">
        <v>38</v>
      </c>
      <c r="C51" s="4" t="s">
        <v>168</v>
      </c>
    </row>
    <row r="52" spans="1:3" ht="15">
      <c r="A52" s="4" t="s">
        <v>177</v>
      </c>
      <c r="B52" s="4" t="s">
        <v>38</v>
      </c>
      <c r="C52" s="4">
        <v>82.69922</v>
      </c>
    </row>
    <row r="53" spans="1:3" ht="15">
      <c r="A53" s="4" t="s">
        <v>178</v>
      </c>
      <c r="B53" s="4">
        <v>47.98523</v>
      </c>
      <c r="C53" s="4" t="s">
        <v>38</v>
      </c>
    </row>
    <row r="54" spans="1:3" ht="15">
      <c r="A54" s="4" t="s">
        <v>179</v>
      </c>
      <c r="B54" s="4" t="s">
        <v>38</v>
      </c>
      <c r="C54" s="4">
        <v>3.37845</v>
      </c>
    </row>
    <row r="55" spans="1:3" ht="15">
      <c r="A55" s="4" t="s">
        <v>180</v>
      </c>
      <c r="B55" s="4">
        <v>77.33356</v>
      </c>
      <c r="C55" s="4" t="s">
        <v>38</v>
      </c>
    </row>
    <row r="56" spans="1:3" ht="15">
      <c r="A56" s="4" t="s">
        <v>181</v>
      </c>
      <c r="B56" s="4" t="s">
        <v>38</v>
      </c>
      <c r="C56" s="4">
        <v>12.79243</v>
      </c>
    </row>
    <row r="57" spans="1:3" ht="15">
      <c r="A57" s="4" t="s">
        <v>182</v>
      </c>
      <c r="B57" s="4" t="s">
        <v>38</v>
      </c>
      <c r="C57" s="4" t="s">
        <v>38</v>
      </c>
    </row>
    <row r="58" spans="1:3" ht="15">
      <c r="A58" s="4" t="s">
        <v>183</v>
      </c>
      <c r="B58" s="4" t="s">
        <v>38</v>
      </c>
      <c r="C58" s="4">
        <v>11.23657</v>
      </c>
    </row>
    <row r="59" spans="1:3" ht="15">
      <c r="A59" s="4" t="s">
        <v>184</v>
      </c>
      <c r="B59" s="4" t="s">
        <v>38</v>
      </c>
      <c r="C59" s="4">
        <v>4.60434</v>
      </c>
    </row>
    <row r="60" spans="1:3" ht="15">
      <c r="A60" s="4" t="s">
        <v>185</v>
      </c>
      <c r="B60" s="4" t="s">
        <v>38</v>
      </c>
      <c r="C60" s="4">
        <v>2.68602</v>
      </c>
    </row>
    <row r="61" spans="1:3" ht="15">
      <c r="A61" s="4" t="s">
        <v>186</v>
      </c>
      <c r="B61" s="4" t="s">
        <v>38</v>
      </c>
      <c r="C61" s="4">
        <v>12.5365</v>
      </c>
    </row>
    <row r="62" spans="1:3" ht="15">
      <c r="A62" s="4" t="s">
        <v>187</v>
      </c>
      <c r="B62" s="4" t="s">
        <v>38</v>
      </c>
      <c r="C62" s="4">
        <v>11.96574</v>
      </c>
    </row>
    <row r="63" spans="1:3" ht="15">
      <c r="A63" s="4" t="s">
        <v>188</v>
      </c>
      <c r="B63" s="4" t="s">
        <v>38</v>
      </c>
      <c r="C63" s="4">
        <v>4.9482</v>
      </c>
    </row>
    <row r="64" spans="1:3" ht="15">
      <c r="A64" s="4" t="s">
        <v>189</v>
      </c>
      <c r="B64" s="4" t="s">
        <v>38</v>
      </c>
      <c r="C64" s="4">
        <v>28.77037</v>
      </c>
    </row>
    <row r="65" spans="1:3" ht="15">
      <c r="A65" s="4" t="s">
        <v>190</v>
      </c>
      <c r="B65" s="4" t="s">
        <v>38</v>
      </c>
      <c r="C65" s="4">
        <v>28.27944</v>
      </c>
    </row>
    <row r="66" spans="1:3" ht="15">
      <c r="A66" s="4" t="s">
        <v>191</v>
      </c>
      <c r="B66" s="4" t="s">
        <v>38</v>
      </c>
      <c r="C66" s="4">
        <v>25.07327</v>
      </c>
    </row>
    <row r="67" spans="1:3" ht="15">
      <c r="A67" s="4" t="s">
        <v>192</v>
      </c>
      <c r="B67" s="4" t="s">
        <v>38</v>
      </c>
      <c r="C67" s="4">
        <v>12.09046</v>
      </c>
    </row>
    <row r="68" spans="1:3" ht="15">
      <c r="A68" s="4" t="s">
        <v>193</v>
      </c>
      <c r="B68" s="4" t="s">
        <v>38</v>
      </c>
      <c r="C68" s="4">
        <v>24.24184</v>
      </c>
    </row>
    <row r="69" spans="1:3" ht="15">
      <c r="A69" s="4" t="s">
        <v>194</v>
      </c>
      <c r="B69" s="4" t="s">
        <v>38</v>
      </c>
      <c r="C69" s="4">
        <v>2.53262</v>
      </c>
    </row>
    <row r="70" spans="1:3" ht="15">
      <c r="A70" s="4" t="s">
        <v>195</v>
      </c>
      <c r="B70" s="4" t="s">
        <v>38</v>
      </c>
      <c r="C70" s="4">
        <v>13.97961</v>
      </c>
    </row>
    <row r="71" spans="1:3" ht="15">
      <c r="A71" s="4" t="s">
        <v>196</v>
      </c>
      <c r="B71" s="4" t="s">
        <v>38</v>
      </c>
      <c r="C71" s="4">
        <v>17.50753</v>
      </c>
    </row>
    <row r="72" spans="1:3" ht="15">
      <c r="A72" s="4" t="s">
        <v>197</v>
      </c>
      <c r="B72" s="4" t="s">
        <v>38</v>
      </c>
      <c r="C72" s="4">
        <v>14.74253</v>
      </c>
    </row>
    <row r="73" spans="1:3" ht="15">
      <c r="A73" s="4" t="s">
        <v>198</v>
      </c>
      <c r="B73" s="4" t="s">
        <v>38</v>
      </c>
      <c r="C73" s="4">
        <v>9.49448</v>
      </c>
    </row>
    <row r="74" spans="1:3" ht="15">
      <c r="A74" s="4" t="s">
        <v>199</v>
      </c>
      <c r="B74" s="4" t="s">
        <v>38</v>
      </c>
      <c r="C74" s="4">
        <v>3.92436</v>
      </c>
    </row>
    <row r="75" spans="1:3" ht="15">
      <c r="A75" s="4" t="s">
        <v>200</v>
      </c>
      <c r="B75" s="4" t="s">
        <v>38</v>
      </c>
      <c r="C75" s="4">
        <v>13.01876</v>
      </c>
    </row>
    <row r="76" spans="1:3" ht="15">
      <c r="A76" s="4" t="s">
        <v>201</v>
      </c>
      <c r="B76" s="4" t="s">
        <v>38</v>
      </c>
      <c r="C76" s="4">
        <v>1.87064</v>
      </c>
    </row>
    <row r="77" spans="1:3" ht="15">
      <c r="A77" s="4" t="s">
        <v>202</v>
      </c>
      <c r="B77" s="4" t="s">
        <v>38</v>
      </c>
      <c r="C77" s="4">
        <v>10.56004</v>
      </c>
    </row>
    <row r="78" spans="1:3" ht="15">
      <c r="A78" s="4" t="s">
        <v>203</v>
      </c>
      <c r="B78" s="4" t="s">
        <v>38</v>
      </c>
      <c r="C78" s="4">
        <v>4.70245</v>
      </c>
    </row>
    <row r="79" spans="1:3" ht="15">
      <c r="A79" s="4" t="s">
        <v>204</v>
      </c>
      <c r="B79" s="4" t="s">
        <v>38</v>
      </c>
      <c r="C79" s="4">
        <v>15.11985</v>
      </c>
    </row>
    <row r="80" spans="1:3" ht="15">
      <c r="A80" s="4" t="s">
        <v>205</v>
      </c>
      <c r="B80" s="4" t="s">
        <v>38</v>
      </c>
      <c r="C80" s="4">
        <v>5.74115</v>
      </c>
    </row>
    <row r="81" spans="1:3" ht="15">
      <c r="A81" s="4" t="s">
        <v>206</v>
      </c>
      <c r="B81" s="4">
        <v>19.55723</v>
      </c>
      <c r="C81" s="4" t="s">
        <v>38</v>
      </c>
    </row>
    <row r="82" spans="1:3" ht="15">
      <c r="A82" s="4" t="s">
        <v>207</v>
      </c>
      <c r="B82" s="4" t="s">
        <v>38</v>
      </c>
      <c r="C82" s="6">
        <v>5.42022</v>
      </c>
    </row>
    <row r="83" spans="1:3" ht="15">
      <c r="A83" s="4" t="s">
        <v>208</v>
      </c>
      <c r="B83" s="4">
        <v>16.18443</v>
      </c>
      <c r="C83" s="4" t="s">
        <v>38</v>
      </c>
    </row>
    <row r="84" spans="1:3" ht="15">
      <c r="A84" s="4" t="s">
        <v>209</v>
      </c>
      <c r="B84" s="4" t="s">
        <v>38</v>
      </c>
      <c r="C84" s="4">
        <v>13.91157</v>
      </c>
    </row>
    <row r="85" spans="1:3" ht="15">
      <c r="A85" s="4" t="s">
        <v>210</v>
      </c>
      <c r="B85" s="4" t="s">
        <v>38</v>
      </c>
      <c r="C85" s="4" t="s">
        <v>38</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56B7-4459-430C-B6BF-CA0210310900}">
  <dimension ref="A1:H25"/>
  <sheetViews>
    <sheetView workbookViewId="0" topLeftCell="A4">
      <selection activeCell="D81" sqref="D81"/>
    </sheetView>
  </sheetViews>
  <sheetFormatPr defaultColWidth="0" defaultRowHeight="12.75" customHeight="1" zeroHeight="1"/>
  <cols>
    <col min="1" max="1" width="26.8515625" style="11" customWidth="1"/>
    <col min="2" max="2" width="53.28125" style="11" bestFit="1" customWidth="1"/>
    <col min="3" max="3" width="15.421875" style="11" bestFit="1" customWidth="1"/>
    <col min="4" max="6" width="8.8515625" style="11" customWidth="1"/>
    <col min="7" max="11" width="0" style="11" hidden="1" customWidth="1"/>
    <col min="12" max="256" width="8.8515625" style="11" hidden="1" customWidth="1"/>
    <col min="257" max="257" width="26.8515625" style="11" customWidth="1"/>
    <col min="258" max="258" width="53.28125" style="11" bestFit="1" customWidth="1"/>
    <col min="259" max="259" width="15.421875" style="11" bestFit="1" customWidth="1"/>
    <col min="260" max="262" width="8.8515625" style="11" customWidth="1"/>
    <col min="263" max="512" width="8.8515625" style="11" hidden="1" customWidth="1"/>
    <col min="513" max="513" width="26.8515625" style="11" customWidth="1"/>
    <col min="514" max="514" width="53.28125" style="11" bestFit="1" customWidth="1"/>
    <col min="515" max="515" width="15.421875" style="11" bestFit="1" customWidth="1"/>
    <col min="516" max="518" width="8.8515625" style="11" customWidth="1"/>
    <col min="519" max="768" width="8.8515625" style="11" hidden="1" customWidth="1"/>
    <col min="769" max="769" width="26.8515625" style="11" customWidth="1"/>
    <col min="770" max="770" width="53.28125" style="11" bestFit="1" customWidth="1"/>
    <col min="771" max="771" width="15.421875" style="11" bestFit="1" customWidth="1"/>
    <col min="772" max="774" width="8.8515625" style="11" customWidth="1"/>
    <col min="775" max="1024" width="8.8515625" style="11" hidden="1" customWidth="1"/>
    <col min="1025" max="1025" width="26.8515625" style="11" customWidth="1"/>
    <col min="1026" max="1026" width="53.28125" style="11" bestFit="1" customWidth="1"/>
    <col min="1027" max="1027" width="15.421875" style="11" bestFit="1" customWidth="1"/>
    <col min="1028" max="1030" width="8.8515625" style="11" customWidth="1"/>
    <col min="1031" max="1280" width="8.8515625" style="11" hidden="1" customWidth="1"/>
    <col min="1281" max="1281" width="26.8515625" style="11" customWidth="1"/>
    <col min="1282" max="1282" width="53.28125" style="11" bestFit="1" customWidth="1"/>
    <col min="1283" max="1283" width="15.421875" style="11" bestFit="1" customWidth="1"/>
    <col min="1284" max="1286" width="8.8515625" style="11" customWidth="1"/>
    <col min="1287" max="1536" width="8.8515625" style="11" hidden="1" customWidth="1"/>
    <col min="1537" max="1537" width="26.8515625" style="11" customWidth="1"/>
    <col min="1538" max="1538" width="53.28125" style="11" bestFit="1" customWidth="1"/>
    <col min="1539" max="1539" width="15.421875" style="11" bestFit="1" customWidth="1"/>
    <col min="1540" max="1542" width="8.8515625" style="11" customWidth="1"/>
    <col min="1543" max="1792" width="8.8515625" style="11" hidden="1" customWidth="1"/>
    <col min="1793" max="1793" width="26.8515625" style="11" customWidth="1"/>
    <col min="1794" max="1794" width="53.28125" style="11" bestFit="1" customWidth="1"/>
    <col min="1795" max="1795" width="15.421875" style="11" bestFit="1" customWidth="1"/>
    <col min="1796" max="1798" width="8.8515625" style="11" customWidth="1"/>
    <col min="1799" max="2048" width="8.8515625" style="11" hidden="1" customWidth="1"/>
    <col min="2049" max="2049" width="26.8515625" style="11" customWidth="1"/>
    <col min="2050" max="2050" width="53.28125" style="11" bestFit="1" customWidth="1"/>
    <col min="2051" max="2051" width="15.421875" style="11" bestFit="1" customWidth="1"/>
    <col min="2052" max="2054" width="8.8515625" style="11" customWidth="1"/>
    <col min="2055" max="2304" width="8.8515625" style="11" hidden="1" customWidth="1"/>
    <col min="2305" max="2305" width="26.8515625" style="11" customWidth="1"/>
    <col min="2306" max="2306" width="53.28125" style="11" bestFit="1" customWidth="1"/>
    <col min="2307" max="2307" width="15.421875" style="11" bestFit="1" customWidth="1"/>
    <col min="2308" max="2310" width="8.8515625" style="11" customWidth="1"/>
    <col min="2311" max="2560" width="8.8515625" style="11" hidden="1" customWidth="1"/>
    <col min="2561" max="2561" width="26.8515625" style="11" customWidth="1"/>
    <col min="2562" max="2562" width="53.28125" style="11" bestFit="1" customWidth="1"/>
    <col min="2563" max="2563" width="15.421875" style="11" bestFit="1" customWidth="1"/>
    <col min="2564" max="2566" width="8.8515625" style="11" customWidth="1"/>
    <col min="2567" max="2816" width="8.8515625" style="11" hidden="1" customWidth="1"/>
    <col min="2817" max="2817" width="26.8515625" style="11" customWidth="1"/>
    <col min="2818" max="2818" width="53.28125" style="11" bestFit="1" customWidth="1"/>
    <col min="2819" max="2819" width="15.421875" style="11" bestFit="1" customWidth="1"/>
    <col min="2820" max="2822" width="8.8515625" style="11" customWidth="1"/>
    <col min="2823" max="3072" width="8.8515625" style="11" hidden="1" customWidth="1"/>
    <col min="3073" max="3073" width="26.8515625" style="11" customWidth="1"/>
    <col min="3074" max="3074" width="53.28125" style="11" bestFit="1" customWidth="1"/>
    <col min="3075" max="3075" width="15.421875" style="11" bestFit="1" customWidth="1"/>
    <col min="3076" max="3078" width="8.8515625" style="11" customWidth="1"/>
    <col min="3079" max="3328" width="8.8515625" style="11" hidden="1" customWidth="1"/>
    <col min="3329" max="3329" width="26.8515625" style="11" customWidth="1"/>
    <col min="3330" max="3330" width="53.28125" style="11" bestFit="1" customWidth="1"/>
    <col min="3331" max="3331" width="15.421875" style="11" bestFit="1" customWidth="1"/>
    <col min="3332" max="3334" width="8.8515625" style="11" customWidth="1"/>
    <col min="3335" max="3584" width="8.8515625" style="11" hidden="1" customWidth="1"/>
    <col min="3585" max="3585" width="26.8515625" style="11" customWidth="1"/>
    <col min="3586" max="3586" width="53.28125" style="11" bestFit="1" customWidth="1"/>
    <col min="3587" max="3587" width="15.421875" style="11" bestFit="1" customWidth="1"/>
    <col min="3588" max="3590" width="8.8515625" style="11" customWidth="1"/>
    <col min="3591" max="3840" width="8.8515625" style="11" hidden="1" customWidth="1"/>
    <col min="3841" max="3841" width="26.8515625" style="11" customWidth="1"/>
    <col min="3842" max="3842" width="53.28125" style="11" bestFit="1" customWidth="1"/>
    <col min="3843" max="3843" width="15.421875" style="11" bestFit="1" customWidth="1"/>
    <col min="3844" max="3846" width="8.8515625" style="11" customWidth="1"/>
    <col min="3847" max="4096" width="8.8515625" style="11" hidden="1" customWidth="1"/>
    <col min="4097" max="4097" width="26.8515625" style="11" customWidth="1"/>
    <col min="4098" max="4098" width="53.28125" style="11" bestFit="1" customWidth="1"/>
    <col min="4099" max="4099" width="15.421875" style="11" bestFit="1" customWidth="1"/>
    <col min="4100" max="4102" width="8.8515625" style="11" customWidth="1"/>
    <col min="4103" max="4352" width="8.8515625" style="11" hidden="1" customWidth="1"/>
    <col min="4353" max="4353" width="26.8515625" style="11" customWidth="1"/>
    <col min="4354" max="4354" width="53.28125" style="11" bestFit="1" customWidth="1"/>
    <col min="4355" max="4355" width="15.421875" style="11" bestFit="1" customWidth="1"/>
    <col min="4356" max="4358" width="8.8515625" style="11" customWidth="1"/>
    <col min="4359" max="4608" width="8.8515625" style="11" hidden="1" customWidth="1"/>
    <col min="4609" max="4609" width="26.8515625" style="11" customWidth="1"/>
    <col min="4610" max="4610" width="53.28125" style="11" bestFit="1" customWidth="1"/>
    <col min="4611" max="4611" width="15.421875" style="11" bestFit="1" customWidth="1"/>
    <col min="4612" max="4614" width="8.8515625" style="11" customWidth="1"/>
    <col min="4615" max="4864" width="8.8515625" style="11" hidden="1" customWidth="1"/>
    <col min="4865" max="4865" width="26.8515625" style="11" customWidth="1"/>
    <col min="4866" max="4866" width="53.28125" style="11" bestFit="1" customWidth="1"/>
    <col min="4867" max="4867" width="15.421875" style="11" bestFit="1" customWidth="1"/>
    <col min="4868" max="4870" width="8.8515625" style="11" customWidth="1"/>
    <col min="4871" max="5120" width="8.8515625" style="11" hidden="1" customWidth="1"/>
    <col min="5121" max="5121" width="26.8515625" style="11" customWidth="1"/>
    <col min="5122" max="5122" width="53.28125" style="11" bestFit="1" customWidth="1"/>
    <col min="5123" max="5123" width="15.421875" style="11" bestFit="1" customWidth="1"/>
    <col min="5124" max="5126" width="8.8515625" style="11" customWidth="1"/>
    <col min="5127" max="5376" width="8.8515625" style="11" hidden="1" customWidth="1"/>
    <col min="5377" max="5377" width="26.8515625" style="11" customWidth="1"/>
    <col min="5378" max="5378" width="53.28125" style="11" bestFit="1" customWidth="1"/>
    <col min="5379" max="5379" width="15.421875" style="11" bestFit="1" customWidth="1"/>
    <col min="5380" max="5382" width="8.8515625" style="11" customWidth="1"/>
    <col min="5383" max="5632" width="8.8515625" style="11" hidden="1" customWidth="1"/>
    <col min="5633" max="5633" width="26.8515625" style="11" customWidth="1"/>
    <col min="5634" max="5634" width="53.28125" style="11" bestFit="1" customWidth="1"/>
    <col min="5635" max="5635" width="15.421875" style="11" bestFit="1" customWidth="1"/>
    <col min="5636" max="5638" width="8.8515625" style="11" customWidth="1"/>
    <col min="5639" max="5888" width="8.8515625" style="11" hidden="1" customWidth="1"/>
    <col min="5889" max="5889" width="26.8515625" style="11" customWidth="1"/>
    <col min="5890" max="5890" width="53.28125" style="11" bestFit="1" customWidth="1"/>
    <col min="5891" max="5891" width="15.421875" style="11" bestFit="1" customWidth="1"/>
    <col min="5892" max="5894" width="8.8515625" style="11" customWidth="1"/>
    <col min="5895" max="6144" width="8.8515625" style="11" hidden="1" customWidth="1"/>
    <col min="6145" max="6145" width="26.8515625" style="11" customWidth="1"/>
    <col min="6146" max="6146" width="53.28125" style="11" bestFit="1" customWidth="1"/>
    <col min="6147" max="6147" width="15.421875" style="11" bestFit="1" customWidth="1"/>
    <col min="6148" max="6150" width="8.8515625" style="11" customWidth="1"/>
    <col min="6151" max="6400" width="8.8515625" style="11" hidden="1" customWidth="1"/>
    <col min="6401" max="6401" width="26.8515625" style="11" customWidth="1"/>
    <col min="6402" max="6402" width="53.28125" style="11" bestFit="1" customWidth="1"/>
    <col min="6403" max="6403" width="15.421875" style="11" bestFit="1" customWidth="1"/>
    <col min="6404" max="6406" width="8.8515625" style="11" customWidth="1"/>
    <col min="6407" max="6656" width="8.8515625" style="11" hidden="1" customWidth="1"/>
    <col min="6657" max="6657" width="26.8515625" style="11" customWidth="1"/>
    <col min="6658" max="6658" width="53.28125" style="11" bestFit="1" customWidth="1"/>
    <col min="6659" max="6659" width="15.421875" style="11" bestFit="1" customWidth="1"/>
    <col min="6660" max="6662" width="8.8515625" style="11" customWidth="1"/>
    <col min="6663" max="6912" width="8.8515625" style="11" hidden="1" customWidth="1"/>
    <col min="6913" max="6913" width="26.8515625" style="11" customWidth="1"/>
    <col min="6914" max="6914" width="53.28125" style="11" bestFit="1" customWidth="1"/>
    <col min="6915" max="6915" width="15.421875" style="11" bestFit="1" customWidth="1"/>
    <col min="6916" max="6918" width="8.8515625" style="11" customWidth="1"/>
    <col min="6919" max="7168" width="8.8515625" style="11" hidden="1" customWidth="1"/>
    <col min="7169" max="7169" width="26.8515625" style="11" customWidth="1"/>
    <col min="7170" max="7170" width="53.28125" style="11" bestFit="1" customWidth="1"/>
    <col min="7171" max="7171" width="15.421875" style="11" bestFit="1" customWidth="1"/>
    <col min="7172" max="7174" width="8.8515625" style="11" customWidth="1"/>
    <col min="7175" max="7424" width="8.8515625" style="11" hidden="1" customWidth="1"/>
    <col min="7425" max="7425" width="26.8515625" style="11" customWidth="1"/>
    <col min="7426" max="7426" width="53.28125" style="11" bestFit="1" customWidth="1"/>
    <col min="7427" max="7427" width="15.421875" style="11" bestFit="1" customWidth="1"/>
    <col min="7428" max="7430" width="8.8515625" style="11" customWidth="1"/>
    <col min="7431" max="7680" width="8.8515625" style="11" hidden="1" customWidth="1"/>
    <col min="7681" max="7681" width="26.8515625" style="11" customWidth="1"/>
    <col min="7682" max="7682" width="53.28125" style="11" bestFit="1" customWidth="1"/>
    <col min="7683" max="7683" width="15.421875" style="11" bestFit="1" customWidth="1"/>
    <col min="7684" max="7686" width="8.8515625" style="11" customWidth="1"/>
    <col min="7687" max="7936" width="8.8515625" style="11" hidden="1" customWidth="1"/>
    <col min="7937" max="7937" width="26.8515625" style="11" customWidth="1"/>
    <col min="7938" max="7938" width="53.28125" style="11" bestFit="1" customWidth="1"/>
    <col min="7939" max="7939" width="15.421875" style="11" bestFit="1" customWidth="1"/>
    <col min="7940" max="7942" width="8.8515625" style="11" customWidth="1"/>
    <col min="7943" max="8192" width="8.8515625" style="11" hidden="1" customWidth="1"/>
    <col min="8193" max="8193" width="26.8515625" style="11" customWidth="1"/>
    <col min="8194" max="8194" width="53.28125" style="11" bestFit="1" customWidth="1"/>
    <col min="8195" max="8195" width="15.421875" style="11" bestFit="1" customWidth="1"/>
    <col min="8196" max="8198" width="8.8515625" style="11" customWidth="1"/>
    <col min="8199" max="8448" width="8.8515625" style="11" hidden="1" customWidth="1"/>
    <col min="8449" max="8449" width="26.8515625" style="11" customWidth="1"/>
    <col min="8450" max="8450" width="53.28125" style="11" bestFit="1" customWidth="1"/>
    <col min="8451" max="8451" width="15.421875" style="11" bestFit="1" customWidth="1"/>
    <col min="8452" max="8454" width="8.8515625" style="11" customWidth="1"/>
    <col min="8455" max="8704" width="8.8515625" style="11" hidden="1" customWidth="1"/>
    <col min="8705" max="8705" width="26.8515625" style="11" customWidth="1"/>
    <col min="8706" max="8706" width="53.28125" style="11" bestFit="1" customWidth="1"/>
    <col min="8707" max="8707" width="15.421875" style="11" bestFit="1" customWidth="1"/>
    <col min="8708" max="8710" width="8.8515625" style="11" customWidth="1"/>
    <col min="8711" max="8960" width="8.8515625" style="11" hidden="1" customWidth="1"/>
    <col min="8961" max="8961" width="26.8515625" style="11" customWidth="1"/>
    <col min="8962" max="8962" width="53.28125" style="11" bestFit="1" customWidth="1"/>
    <col min="8963" max="8963" width="15.421875" style="11" bestFit="1" customWidth="1"/>
    <col min="8964" max="8966" width="8.8515625" style="11" customWidth="1"/>
    <col min="8967" max="9216" width="8.8515625" style="11" hidden="1" customWidth="1"/>
    <col min="9217" max="9217" width="26.8515625" style="11" customWidth="1"/>
    <col min="9218" max="9218" width="53.28125" style="11" bestFit="1" customWidth="1"/>
    <col min="9219" max="9219" width="15.421875" style="11" bestFit="1" customWidth="1"/>
    <col min="9220" max="9222" width="8.8515625" style="11" customWidth="1"/>
    <col min="9223" max="9472" width="8.8515625" style="11" hidden="1" customWidth="1"/>
    <col min="9473" max="9473" width="26.8515625" style="11" customWidth="1"/>
    <col min="9474" max="9474" width="53.28125" style="11" bestFit="1" customWidth="1"/>
    <col min="9475" max="9475" width="15.421875" style="11" bestFit="1" customWidth="1"/>
    <col min="9476" max="9478" width="8.8515625" style="11" customWidth="1"/>
    <col min="9479" max="9728" width="8.8515625" style="11" hidden="1" customWidth="1"/>
    <col min="9729" max="9729" width="26.8515625" style="11" customWidth="1"/>
    <col min="9730" max="9730" width="53.28125" style="11" bestFit="1" customWidth="1"/>
    <col min="9731" max="9731" width="15.421875" style="11" bestFit="1" customWidth="1"/>
    <col min="9732" max="9734" width="8.8515625" style="11" customWidth="1"/>
    <col min="9735" max="9984" width="8.8515625" style="11" hidden="1" customWidth="1"/>
    <col min="9985" max="9985" width="26.8515625" style="11" customWidth="1"/>
    <col min="9986" max="9986" width="53.28125" style="11" bestFit="1" customWidth="1"/>
    <col min="9987" max="9987" width="15.421875" style="11" bestFit="1" customWidth="1"/>
    <col min="9988" max="9990" width="8.8515625" style="11" customWidth="1"/>
    <col min="9991" max="10240" width="8.8515625" style="11" hidden="1" customWidth="1"/>
    <col min="10241" max="10241" width="26.8515625" style="11" customWidth="1"/>
    <col min="10242" max="10242" width="53.28125" style="11" bestFit="1" customWidth="1"/>
    <col min="10243" max="10243" width="15.421875" style="11" bestFit="1" customWidth="1"/>
    <col min="10244" max="10246" width="8.8515625" style="11" customWidth="1"/>
    <col min="10247" max="10496" width="8.8515625" style="11" hidden="1" customWidth="1"/>
    <col min="10497" max="10497" width="26.8515625" style="11" customWidth="1"/>
    <col min="10498" max="10498" width="53.28125" style="11" bestFit="1" customWidth="1"/>
    <col min="10499" max="10499" width="15.421875" style="11" bestFit="1" customWidth="1"/>
    <col min="10500" max="10502" width="8.8515625" style="11" customWidth="1"/>
    <col min="10503" max="10752" width="8.8515625" style="11" hidden="1" customWidth="1"/>
    <col min="10753" max="10753" width="26.8515625" style="11" customWidth="1"/>
    <col min="10754" max="10754" width="53.28125" style="11" bestFit="1" customWidth="1"/>
    <col min="10755" max="10755" width="15.421875" style="11" bestFit="1" customWidth="1"/>
    <col min="10756" max="10758" width="8.8515625" style="11" customWidth="1"/>
    <col min="10759" max="11008" width="8.8515625" style="11" hidden="1" customWidth="1"/>
    <col min="11009" max="11009" width="26.8515625" style="11" customWidth="1"/>
    <col min="11010" max="11010" width="53.28125" style="11" bestFit="1" customWidth="1"/>
    <col min="11011" max="11011" width="15.421875" style="11" bestFit="1" customWidth="1"/>
    <col min="11012" max="11014" width="8.8515625" style="11" customWidth="1"/>
    <col min="11015" max="11264" width="8.8515625" style="11" hidden="1" customWidth="1"/>
    <col min="11265" max="11265" width="26.8515625" style="11" customWidth="1"/>
    <col min="11266" max="11266" width="53.28125" style="11" bestFit="1" customWidth="1"/>
    <col min="11267" max="11267" width="15.421875" style="11" bestFit="1" customWidth="1"/>
    <col min="11268" max="11270" width="8.8515625" style="11" customWidth="1"/>
    <col min="11271" max="11520" width="8.8515625" style="11" hidden="1" customWidth="1"/>
    <col min="11521" max="11521" width="26.8515625" style="11" customWidth="1"/>
    <col min="11522" max="11522" width="53.28125" style="11" bestFit="1" customWidth="1"/>
    <col min="11523" max="11523" width="15.421875" style="11" bestFit="1" customWidth="1"/>
    <col min="11524" max="11526" width="8.8515625" style="11" customWidth="1"/>
    <col min="11527" max="11776" width="8.8515625" style="11" hidden="1" customWidth="1"/>
    <col min="11777" max="11777" width="26.8515625" style="11" customWidth="1"/>
    <col min="11778" max="11778" width="53.28125" style="11" bestFit="1" customWidth="1"/>
    <col min="11779" max="11779" width="15.421875" style="11" bestFit="1" customWidth="1"/>
    <col min="11780" max="11782" width="8.8515625" style="11" customWidth="1"/>
    <col min="11783" max="12032" width="8.8515625" style="11" hidden="1" customWidth="1"/>
    <col min="12033" max="12033" width="26.8515625" style="11" customWidth="1"/>
    <col min="12034" max="12034" width="53.28125" style="11" bestFit="1" customWidth="1"/>
    <col min="12035" max="12035" width="15.421875" style="11" bestFit="1" customWidth="1"/>
    <col min="12036" max="12038" width="8.8515625" style="11" customWidth="1"/>
    <col min="12039" max="12288" width="8.8515625" style="11" hidden="1" customWidth="1"/>
    <col min="12289" max="12289" width="26.8515625" style="11" customWidth="1"/>
    <col min="12290" max="12290" width="53.28125" style="11" bestFit="1" customWidth="1"/>
    <col min="12291" max="12291" width="15.421875" style="11" bestFit="1" customWidth="1"/>
    <col min="12292" max="12294" width="8.8515625" style="11" customWidth="1"/>
    <col min="12295" max="12544" width="8.8515625" style="11" hidden="1" customWidth="1"/>
    <col min="12545" max="12545" width="26.8515625" style="11" customWidth="1"/>
    <col min="12546" max="12546" width="53.28125" style="11" bestFit="1" customWidth="1"/>
    <col min="12547" max="12547" width="15.421875" style="11" bestFit="1" customWidth="1"/>
    <col min="12548" max="12550" width="8.8515625" style="11" customWidth="1"/>
    <col min="12551" max="12800" width="8.8515625" style="11" hidden="1" customWidth="1"/>
    <col min="12801" max="12801" width="26.8515625" style="11" customWidth="1"/>
    <col min="12802" max="12802" width="53.28125" style="11" bestFit="1" customWidth="1"/>
    <col min="12803" max="12803" width="15.421875" style="11" bestFit="1" customWidth="1"/>
    <col min="12804" max="12806" width="8.8515625" style="11" customWidth="1"/>
    <col min="12807" max="13056" width="8.8515625" style="11" hidden="1" customWidth="1"/>
    <col min="13057" max="13057" width="26.8515625" style="11" customWidth="1"/>
    <col min="13058" max="13058" width="53.28125" style="11" bestFit="1" customWidth="1"/>
    <col min="13059" max="13059" width="15.421875" style="11" bestFit="1" customWidth="1"/>
    <col min="13060" max="13062" width="8.8515625" style="11" customWidth="1"/>
    <col min="13063" max="13312" width="8.8515625" style="11" hidden="1" customWidth="1"/>
    <col min="13313" max="13313" width="26.8515625" style="11" customWidth="1"/>
    <col min="13314" max="13314" width="53.28125" style="11" bestFit="1" customWidth="1"/>
    <col min="13315" max="13315" width="15.421875" style="11" bestFit="1" customWidth="1"/>
    <col min="13316" max="13318" width="8.8515625" style="11" customWidth="1"/>
    <col min="13319" max="13568" width="8.8515625" style="11" hidden="1" customWidth="1"/>
    <col min="13569" max="13569" width="26.8515625" style="11" customWidth="1"/>
    <col min="13570" max="13570" width="53.28125" style="11" bestFit="1" customWidth="1"/>
    <col min="13571" max="13571" width="15.421875" style="11" bestFit="1" customWidth="1"/>
    <col min="13572" max="13574" width="8.8515625" style="11" customWidth="1"/>
    <col min="13575" max="13824" width="8.8515625" style="11" hidden="1" customWidth="1"/>
    <col min="13825" max="13825" width="26.8515625" style="11" customWidth="1"/>
    <col min="13826" max="13826" width="53.28125" style="11" bestFit="1" customWidth="1"/>
    <col min="13827" max="13827" width="15.421875" style="11" bestFit="1" customWidth="1"/>
    <col min="13828" max="13830" width="8.8515625" style="11" customWidth="1"/>
    <col min="13831" max="14080" width="8.8515625" style="11" hidden="1" customWidth="1"/>
    <col min="14081" max="14081" width="26.8515625" style="11" customWidth="1"/>
    <col min="14082" max="14082" width="53.28125" style="11" bestFit="1" customWidth="1"/>
    <col min="14083" max="14083" width="15.421875" style="11" bestFit="1" customWidth="1"/>
    <col min="14084" max="14086" width="8.8515625" style="11" customWidth="1"/>
    <col min="14087" max="14336" width="8.8515625" style="11" hidden="1" customWidth="1"/>
    <col min="14337" max="14337" width="26.8515625" style="11" customWidth="1"/>
    <col min="14338" max="14338" width="53.28125" style="11" bestFit="1" customWidth="1"/>
    <col min="14339" max="14339" width="15.421875" style="11" bestFit="1" customWidth="1"/>
    <col min="14340" max="14342" width="8.8515625" style="11" customWidth="1"/>
    <col min="14343" max="14592" width="8.8515625" style="11" hidden="1" customWidth="1"/>
    <col min="14593" max="14593" width="26.8515625" style="11" customWidth="1"/>
    <col min="14594" max="14594" width="53.28125" style="11" bestFit="1" customWidth="1"/>
    <col min="14595" max="14595" width="15.421875" style="11" bestFit="1" customWidth="1"/>
    <col min="14596" max="14598" width="8.8515625" style="11" customWidth="1"/>
    <col min="14599" max="14848" width="8.8515625" style="11" hidden="1" customWidth="1"/>
    <col min="14849" max="14849" width="26.8515625" style="11" customWidth="1"/>
    <col min="14850" max="14850" width="53.28125" style="11" bestFit="1" customWidth="1"/>
    <col min="14851" max="14851" width="15.421875" style="11" bestFit="1" customWidth="1"/>
    <col min="14852" max="14854" width="8.8515625" style="11" customWidth="1"/>
    <col min="14855" max="15104" width="8.8515625" style="11" hidden="1" customWidth="1"/>
    <col min="15105" max="15105" width="26.8515625" style="11" customWidth="1"/>
    <col min="15106" max="15106" width="53.28125" style="11" bestFit="1" customWidth="1"/>
    <col min="15107" max="15107" width="15.421875" style="11" bestFit="1" customWidth="1"/>
    <col min="15108" max="15110" width="8.8515625" style="11" customWidth="1"/>
    <col min="15111" max="15360" width="8.8515625" style="11" hidden="1" customWidth="1"/>
    <col min="15361" max="15361" width="26.8515625" style="11" customWidth="1"/>
    <col min="15362" max="15362" width="53.28125" style="11" bestFit="1" customWidth="1"/>
    <col min="15363" max="15363" width="15.421875" style="11" bestFit="1" customWidth="1"/>
    <col min="15364" max="15366" width="8.8515625" style="11" customWidth="1"/>
    <col min="15367" max="15616" width="8.8515625" style="11" hidden="1" customWidth="1"/>
    <col min="15617" max="15617" width="26.8515625" style="11" customWidth="1"/>
    <col min="15618" max="15618" width="53.28125" style="11" bestFit="1" customWidth="1"/>
    <col min="15619" max="15619" width="15.421875" style="11" bestFit="1" customWidth="1"/>
    <col min="15620" max="15622" width="8.8515625" style="11" customWidth="1"/>
    <col min="15623" max="15872" width="8.8515625" style="11" hidden="1" customWidth="1"/>
    <col min="15873" max="15873" width="26.8515625" style="11" customWidth="1"/>
    <col min="15874" max="15874" width="53.28125" style="11" bestFit="1" customWidth="1"/>
    <col min="15875" max="15875" width="15.421875" style="11" bestFit="1" customWidth="1"/>
    <col min="15876" max="15878" width="8.8515625" style="11" customWidth="1"/>
    <col min="15879" max="16128" width="8.8515625" style="11" hidden="1" customWidth="1"/>
    <col min="16129" max="16129" width="26.8515625" style="11" customWidth="1"/>
    <col min="16130" max="16130" width="53.28125" style="11" bestFit="1" customWidth="1"/>
    <col min="16131" max="16131" width="15.421875" style="11" bestFit="1" customWidth="1"/>
    <col min="16132" max="16134" width="8.8515625" style="11" customWidth="1"/>
    <col min="16135" max="16384" width="8.8515625" style="11" hidden="1" customWidth="1"/>
  </cols>
  <sheetData>
    <row r="1" spans="1:8" ht="13.2">
      <c r="A1" s="80" t="s">
        <v>211</v>
      </c>
      <c r="B1" s="80"/>
      <c r="C1" s="80"/>
      <c r="D1" s="80"/>
      <c r="E1" s="80"/>
      <c r="F1" s="80"/>
      <c r="G1" s="11">
        <v>43482.629965277774</v>
      </c>
      <c r="H1" s="11" t="s">
        <v>212</v>
      </c>
    </row>
    <row r="2" ht="13.2"/>
    <row r="3" ht="13.2">
      <c r="A3" s="11" t="s">
        <v>213</v>
      </c>
    </row>
    <row r="4" ht="13.2">
      <c r="A4" s="11" t="s">
        <v>214</v>
      </c>
    </row>
    <row r="5" ht="13.2">
      <c r="A5" s="11" t="s">
        <v>215</v>
      </c>
    </row>
    <row r="6" ht="13.2"/>
    <row r="7" spans="1:2" ht="13.2">
      <c r="A7" s="81" t="s">
        <v>216</v>
      </c>
      <c r="B7" s="82"/>
    </row>
    <row r="8" spans="1:2" ht="13.2">
      <c r="A8" s="12" t="s">
        <v>217</v>
      </c>
      <c r="B8" s="13" t="s">
        <v>218</v>
      </c>
    </row>
    <row r="9" ht="13.2"/>
    <row r="10" ht="13.2"/>
    <row r="11" ht="13.2"/>
    <row r="12" spans="1:4" ht="13.2">
      <c r="A12" s="14" t="s">
        <v>219</v>
      </c>
      <c r="B12" s="15"/>
      <c r="C12" s="15">
        <v>45316.70354166667</v>
      </c>
      <c r="D12" s="11" t="s">
        <v>212</v>
      </c>
    </row>
    <row r="13" ht="13.2"/>
    <row r="14" spans="1:6" ht="13.2">
      <c r="A14" s="83" t="s">
        <v>220</v>
      </c>
      <c r="B14" s="84"/>
      <c r="C14" s="84"/>
      <c r="D14" s="84"/>
      <c r="E14" s="84"/>
      <c r="F14" s="84"/>
    </row>
    <row r="15" spans="1:6" ht="13.2">
      <c r="A15" s="16" t="s">
        <v>221</v>
      </c>
      <c r="B15" s="17">
        <v>1</v>
      </c>
      <c r="C15" s="17"/>
      <c r="D15" s="17"/>
      <c r="E15" s="17"/>
      <c r="F15" s="17"/>
    </row>
    <row r="16" spans="1:6" ht="13.2">
      <c r="A16" s="16" t="s">
        <v>222</v>
      </c>
      <c r="B16" s="17">
        <f>EndDate-1</f>
        <v>2021</v>
      </c>
      <c r="C16" s="17"/>
      <c r="D16" s="17"/>
      <c r="E16" s="17"/>
      <c r="F16" s="17"/>
    </row>
    <row r="17" spans="1:6" ht="13.2">
      <c r="A17" s="16" t="s">
        <v>223</v>
      </c>
      <c r="B17" s="17">
        <f>RIGHT(RefVintage,4)-1</f>
        <v>2022</v>
      </c>
      <c r="C17" s="17"/>
      <c r="D17" s="17"/>
      <c r="E17" s="17"/>
      <c r="F17" s="17"/>
    </row>
    <row r="18" spans="1:6" ht="13.2">
      <c r="A18" s="16" t="s">
        <v>224</v>
      </c>
      <c r="B18" s="17" t="s">
        <v>225</v>
      </c>
      <c r="C18" s="17"/>
      <c r="D18" s="17"/>
      <c r="E18" s="17"/>
      <c r="F18" s="17"/>
    </row>
    <row r="19" spans="1:6" ht="13.2">
      <c r="A19" s="16" t="s">
        <v>226</v>
      </c>
      <c r="B19" s="17" t="s">
        <v>227</v>
      </c>
      <c r="C19" s="17"/>
      <c r="D19" s="17"/>
      <c r="E19" s="17"/>
      <c r="F19" s="17"/>
    </row>
    <row r="20" spans="1:6" ht="13.2">
      <c r="A20" s="16" t="s">
        <v>228</v>
      </c>
      <c r="B20" s="65" t="s">
        <v>229</v>
      </c>
      <c r="C20" s="17"/>
      <c r="D20" s="17"/>
      <c r="E20" s="17"/>
      <c r="F20" s="17"/>
    </row>
    <row r="21" spans="1:6" ht="13.2">
      <c r="A21" s="16" t="s">
        <v>230</v>
      </c>
      <c r="B21" s="17" t="s">
        <v>231</v>
      </c>
      <c r="C21" s="17"/>
      <c r="D21" s="17"/>
      <c r="E21" s="17"/>
      <c r="F21" s="17"/>
    </row>
    <row r="22" spans="1:6" ht="13.2">
      <c r="A22" s="16" t="s">
        <v>232</v>
      </c>
      <c r="B22" s="17" t="s">
        <v>233</v>
      </c>
      <c r="C22" s="17"/>
      <c r="D22" s="17"/>
      <c r="E22" s="17"/>
      <c r="F22" s="17"/>
    </row>
    <row r="23" spans="1:6" ht="13.2">
      <c r="A23" s="16" t="s">
        <v>234</v>
      </c>
      <c r="B23" s="17" t="str">
        <f>SUBSTITUTE(HelpFileName,".txt",".csv")</f>
        <v>gdp_edp_b9.csv</v>
      </c>
      <c r="C23" s="17"/>
      <c r="D23" s="17"/>
      <c r="E23" s="17"/>
      <c r="F23" s="17"/>
    </row>
    <row r="24" spans="1:6" ht="13.2">
      <c r="A24" s="16" t="s">
        <v>235</v>
      </c>
      <c r="B24" s="17" t="s">
        <v>236</v>
      </c>
      <c r="C24" s="17"/>
      <c r="D24" s="17"/>
      <c r="E24" s="17"/>
      <c r="F24" s="17"/>
    </row>
    <row r="25" spans="1:6" ht="13.2">
      <c r="A25" s="18" t="s">
        <v>237</v>
      </c>
      <c r="B25" s="19">
        <v>5</v>
      </c>
      <c r="C25" s="19"/>
      <c r="D25" s="19"/>
      <c r="E25" s="19"/>
      <c r="F25" s="19"/>
    </row>
    <row r="26" ht="10.5" customHeight="1" hidden="1"/>
    <row r="27" ht="12" customHeight="1" hidden="1"/>
    <row r="28" ht="15.75" customHeight="1" hidden="1"/>
    <row r="29" ht="13.2" hidden="1"/>
    <row r="30" ht="13.2"/>
    <row r="31" ht="13.2" hidden="1"/>
    <row r="32" ht="13.2" hidden="1"/>
    <row r="33" s="11" customFormat="1" ht="12.75" customHeight="1"/>
    <row r="34" s="11" customFormat="1" ht="12.75" customHeight="1"/>
    <row r="35" s="11" customFormat="1" ht="12.75" customHeight="1"/>
    <row r="36" s="11" customFormat="1" ht="12.75" customHeight="1"/>
    <row r="37" s="11" customFormat="1" ht="12.75" customHeight="1"/>
  </sheetData>
  <mergeCells count="3">
    <mergeCell ref="A1:F1"/>
    <mergeCell ref="A7:B7"/>
    <mergeCell ref="A14:F14"/>
  </mergeCells>
  <dataValidations count="22">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formula1>"S.2012,W.2013,S.2013,W.2014,S.2014,W.2015,S.2015,W.2016,S.2016,W.2017,S.2017,W.2018,S.2018,W.2019,S.2019,W.2020,S.2020,S.2021,S.2022,S.2023"</formula1>
    </dataValidation>
    <dataValidation type="list" allowBlank="1" showInputMessage="1" showErrorMessage="1" sqref="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formula1>"S.2012,W.2013,S.2013,W.2014,S.2014,W.2015,S.2015,W.2016,S.2016,W.2017,S.2017,W.2018,S.2018,W.2019,S.2019,W.2020,S.2020,S.2021,S.2022,S.2023"</formula1>
    </dataValidation>
    <dataValidation type="list" allowBlank="1" showInputMessage="1" showErrorMessage="1" sqref="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formula1>"S.2012,W.2013,S.2013,W.2014,S.2014,W.2015,S.2015,W.2016,S.2016,W.2017,S.2017,W.2018,S.2018,W.2019,S.2019,W.2020,S.2020,S.2021,S.2022,S.2023"</formula1>
    </dataValidation>
    <dataValidation type="list" allowBlank="1" showInputMessage="1" showErrorMessage="1" sqref="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ormula1>"S.2012,W.2013,S.2013,W.2014,S.2014,W.2015,S.2015,W.2016,S.2016,W.2017,S.2017,W.2018,S.2018,W.2019,S.2019,W.2020,S.2020,S.2021,S.2022,S.2023"</formula1>
    </dataValidation>
    <dataValidation type="list" allowBlank="1" showInputMessage="1" showErrorMessage="1" sqref="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formula1>"S.2012,W.2013,S.2013,W.2014,S.2014,W.2015,S.2015,W.2016,S.2016,W.2017,S.2017,W.2018,S.2018,W.2019,S.2019,W.2020,S.2020,S.2021,S.2022,S.2023"</formula1>
    </dataValidation>
    <dataValidation type="list" allowBlank="1" showInputMessage="1" showErrorMessage="1" sqref="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formula1>"S.2012,W.2013,S.2013,W.2014,S.2014,W.2015,S.2015,W.2016,S.2016,W.2017,S.2017,W.2018,S.2018,W.2019,S.2019,W.2020,S.2020,S.2021,S.2022,S.2023"</formula1>
    </dataValidation>
    <dataValidation type="list" allowBlank="1" showInputMessage="1" showErrorMessage="1" sqref="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formula1>"S.2012,W.2013,S.2013,W.2014,S.2014,W.2015,S.2015,W.2016,S.2016,W.2017,S.2017,W.2018,S.2018,W.2019,S.2019,W.2020,S.2020,S.2021,S.2022,S.2023"</formula1>
    </dataValidation>
    <dataValidation type="list" allowBlank="1" showInputMessage="1" showErrorMessage="1" sqref="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formula1>"S.2012,W.2013,S.2013,W.2014,S.2014,W.2015,S.2015,W.2016,S.2016,W.2017,S.2017,W.2018,S.2018,W.2019,S.2019,W.2020,S.2020,S.2021,S.2022,S.2023"</formula1>
    </dataValidation>
    <dataValidation type="list" allowBlank="1" showInputMessage="1" showErrorMessage="1" sqref="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formula1>"S.2012,W.2013,S.2013,W.2014,S.2014,W.2015,S.2015,W.2016,S.2016,W.2017,S.2017,W.2018,S.2018,W.2019,S.2019,W.2020,S.2020,S.2021,S.2022,S.2023"</formula1>
    </dataValidation>
    <dataValidation type="list" allowBlank="1" showInputMessage="1" showErrorMessage="1" sqref="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formula1>"S.2012,W.2013,S.2013,W.2014,S.2014,W.2015,S.2015,W.2016,S.2016,W.2017,S.2017,W.2018,S.2018,W.2019,S.2019,W.2020,S.2020,S.2021,S.2022,S.2023"</formula1>
    </dataValidation>
    <dataValidation type="list" allowBlank="1" showInputMessage="1" showErrorMessage="1" sqref="OCX983048 OMT983048 OWP983048 PGL983048 PQH983048 QAD983048 QJZ983048 QTV983048 RDR983048 RNN983048 RXJ983048 SHF983048 SRB983048 TAX983048 TKT983048 TUP983048 UEL983048 UOH983048 UYD983048 VHZ983048 VRV983048 WBR983048 WLN983048 WVJ983048">
      <formula1>"S.2012,W.2013,S.2013,W.2014,S.2014,W.2015,S.2015,W.2016,S.2016,W.2017,S.2017,W.2018,S.2018,W.2019,S.2019,W.2020,S.2020,S.2021,S.2022,S.2023"</formula1>
    </dataValidation>
    <dataValidation type="list" allowBlank="1" showInputMessage="1" showErrorMessage="1"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formula1>"yes,no"</formula1>
    </dataValidation>
    <dataValidation type="list" allowBlank="1" showInputMessage="1" showErrorMessage="1" sqref="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formula1>"yes,no"</formula1>
    </dataValidation>
    <dataValidation type="list" allowBlank="1" showInputMessage="1" showErrorMessage="1" sqref="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formula1>"yes,no"</formula1>
    </dataValidation>
    <dataValidation type="list" allowBlank="1" showInputMessage="1" showErrorMessage="1" sqref="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ormula1>"yes,no"</formula1>
    </dataValidation>
    <dataValidation type="list" allowBlank="1" showInputMessage="1" showErrorMessage="1" sqref="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formula1>"yes,no"</formula1>
    </dataValidation>
    <dataValidation type="list" allowBlank="1" showInputMessage="1" showErrorMessage="1" sqref="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formula1>"yes,no"</formula1>
    </dataValidation>
    <dataValidation type="list" allowBlank="1" showInputMessage="1" showErrorMessage="1" sqref="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formula1>"yes,no"</formula1>
    </dataValidation>
    <dataValidation type="list" allowBlank="1" showInputMessage="1" showErrorMessage="1" sqref="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formula1>"yes,no"</formula1>
    </dataValidation>
    <dataValidation type="list" allowBlank="1" showInputMessage="1" showErrorMessage="1" sqref="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formula1>"yes,no"</formula1>
    </dataValidation>
    <dataValidation type="list" allowBlank="1" showInputMessage="1" showErrorMessage="1" sqref="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formula1>"yes,no"</formula1>
    </dataValidation>
    <dataValidation type="list" allowBlank="1" showInputMessage="1" showErrorMessage="1" sqref="OCX983059 OMT983059 OWP983059 PGL983059 PQH983059 QAD983059 QJZ983059 QTV983059 RDR983059 RNN983059 RXJ983059 SHF983059 SRB983059 TAX983059 TKT983059 TUP983059 UEL983059 UOH983059 UYD983059 VHZ983059 VRV983059 WBR983059 WLN983059 WVJ983059">
      <formula1>"yes,no"</formula1>
    </dataValidation>
  </dataValidations>
  <hyperlinks>
    <hyperlink ref="B20" r:id="rId1" display="file:///\\fame5prod.cc.cec.eu.int\fame-estat\econ\EDP\EXTRACT\"/>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GEORGIEV Vassil (ESTAT)</dc:creator>
  <cp:keywords/>
  <dc:description/>
  <cp:lastModifiedBy>ROSS Wendy (ESTAT)</cp:lastModifiedBy>
  <dcterms:created xsi:type="dcterms:W3CDTF">2023-01-27T14:16:10Z</dcterms:created>
  <dcterms:modified xsi:type="dcterms:W3CDTF">2024-01-31T08:32:20Z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2024-01-26T10:39:18Z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dd1f340d-d41f-481e-9aa7-24423f1ecbda</vt:lpwstr>
  </property>
  <property fmtid="{D5CDD505-2E9C-101B-9397-08002B2CF9AE}" pid="8" name="MSIP_Label_6bd9ddd1-4d20-43f6-abfa-fc3c07406f94_ContentBits">
    <vt:lpwstr>0</vt:lpwstr>
  </property>
</Properties>
</file>