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5200" windowHeight="11835" activeTab="0"/>
  </bookViews>
  <sheets>
    <sheet name="Table 1" sheetId="38" r:id="rId1"/>
    <sheet name="Figure 2" sheetId="39" r:id="rId2"/>
    <sheet name="Figure 3" sheetId="40" r:id="rId3"/>
    <sheet name="Figure 4" sheetId="41" r:id="rId4"/>
    <sheet name="Figure 5" sheetId="42" r:id="rId5"/>
  </sheets>
  <externalReferences>
    <externalReference r:id="rId8"/>
  </externalReferences>
  <definedNames>
    <definedName name="__xlnm.Database">"#REF!"</definedName>
    <definedName name="Accounts">#REF!</definedName>
    <definedName name="Colheads">#REF!</definedName>
    <definedName name="datab">#REF!</definedName>
    <definedName name="Datamat">#REF!</definedName>
    <definedName name="Leontief138">#REF!</definedName>
    <definedName name="Matrix138">#REF!</definedName>
    <definedName name="Rowtitles">#REF!</definedName>
    <definedName name="skrange">'[1]0800Trimmed'!$F$35:$AU$154</definedName>
    <definedName name="ssss">#REF!</definedName>
  </definedNames>
  <calcPr calcId="145621"/>
</workbook>
</file>

<file path=xl/sharedStrings.xml><?xml version="1.0" encoding="utf-8"?>
<sst xmlns="http://schemas.openxmlformats.org/spreadsheetml/2006/main" count="428" uniqueCount="141">
  <si>
    <t>%</t>
  </si>
  <si>
    <t>Non-agricultural sectors</t>
  </si>
  <si>
    <t>Agriculture</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</si>
  <si>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</si>
  <si>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</si>
  <si>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</si>
  <si>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</si>
  <si>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</si>
  <si>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</si>
  <si>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</si>
  <si>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</si>
  <si>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</si>
  <si>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</si>
  <si>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</si>
  <si>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</si>
  <si>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</si>
  <si>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</si>
  <si>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</si>
  <si>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</si>
  <si>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</si>
  <si>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</si>
  <si>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</si>
  <si>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</si>
  <si>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</si>
  <si>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</si>
  <si>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</si>
  <si>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</si>
  <si>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</si>
  <si>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</si>
  <si>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</si>
  <si>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</si>
  <si>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EU-28</t>
  </si>
  <si>
    <t>Of which:</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</si>
  <si>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</si>
  <si>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</si>
  <si>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</si>
  <si>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</si>
  <si>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</si>
  <si>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</si>
  <si>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</si>
  <si>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</si>
  <si>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</si>
  <si>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</si>
  <si>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</si>
  <si>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</si>
  <si>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</si>
  <si>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</si>
  <si>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</si>
  <si>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</si>
  <si>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</si>
  <si>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</si>
  <si>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</si>
  <si>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</si>
  <si>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</si>
  <si>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</si>
  <si>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IS</t>
  </si>
  <si>
    <t>LI</t>
  </si>
  <si>
    <t>NO</t>
  </si>
  <si>
    <t>CH</t>
  </si>
  <si>
    <t>TR</t>
  </si>
  <si>
    <t>(%)</t>
  </si>
  <si>
    <r>
      <t>(million tonnes of CO</t>
    </r>
    <r>
      <rPr>
        <vertAlign val="subscript"/>
        <sz val="9"/>
        <color theme="1"/>
        <rFont val="Arial"/>
        <family val="2"/>
      </rPr>
      <t>2</t>
    </r>
    <r>
      <rPr>
        <sz val="9"/>
        <color theme="1"/>
        <rFont val="Arial"/>
        <family val="2"/>
      </rPr>
      <t xml:space="preserve"> equivalent)</t>
    </r>
  </si>
  <si>
    <r>
      <t>Methane (CH</t>
    </r>
    <r>
      <rPr>
        <b/>
        <vertAlign val="subscript"/>
        <sz val="9"/>
        <color rgb="FF000000"/>
        <rFont val="Arial"/>
        <family val="2"/>
      </rPr>
      <t>4</t>
    </r>
    <r>
      <rPr>
        <b/>
        <sz val="9"/>
        <color rgb="FF000000"/>
        <rFont val="Arial"/>
        <family val="2"/>
      </rPr>
      <t xml:space="preserve">) emissions </t>
    </r>
  </si>
  <si>
    <r>
      <t>Nitrous oxide (N</t>
    </r>
    <r>
      <rPr>
        <b/>
        <vertAlign val="subscript"/>
        <sz val="9"/>
        <color indexed="8"/>
        <rFont val="Arial"/>
        <family val="2"/>
      </rPr>
      <t>2</t>
    </r>
    <r>
      <rPr>
        <b/>
        <sz val="9"/>
        <color indexed="8"/>
        <rFont val="Arial"/>
        <family val="2"/>
      </rPr>
      <t xml:space="preserve">O) emissions </t>
    </r>
  </si>
  <si>
    <t>Total greenhouse gas emissions</t>
  </si>
  <si>
    <t>Agriculture's greenhouse gas emissions</t>
  </si>
  <si>
    <t>Agriculture's  nitrous oxide emissions</t>
  </si>
  <si>
    <t>(% of total greenhouse gas emissions)</t>
  </si>
  <si>
    <t>Enteric fermentation</t>
  </si>
  <si>
    <t>Manure management</t>
  </si>
  <si>
    <t>Rice cultivation</t>
  </si>
  <si>
    <t>Agricultural soils</t>
  </si>
  <si>
    <t>Field burning of agricultural residues</t>
  </si>
  <si>
    <t>Agriculture's methane emissions</t>
  </si>
  <si>
    <r>
      <t>Source:</t>
    </r>
    <r>
      <rPr>
        <sz val="9"/>
        <color theme="1"/>
        <rFont val="Arial"/>
        <family val="2"/>
      </rPr>
      <t xml:space="preserve"> European Environment Agency </t>
    </r>
  </si>
  <si>
    <t>STOP</t>
  </si>
  <si>
    <t>START</t>
  </si>
  <si>
    <r>
      <t>kilotonnes of CO</t>
    </r>
    <r>
      <rPr>
        <vertAlign val="subscript"/>
        <sz val="9"/>
        <color theme="1"/>
        <rFont val="Arial"/>
        <family val="2"/>
      </rPr>
      <t>2</t>
    </r>
    <r>
      <rPr>
        <sz val="9"/>
        <color theme="1"/>
        <rFont val="Arial"/>
        <family val="2"/>
      </rPr>
      <t xml:space="preserve"> equivalent</t>
    </r>
  </si>
  <si>
    <r>
      <t>Total EU-28 excluding LULUCF CO</t>
    </r>
    <r>
      <rPr>
        <vertAlign val="subscript"/>
        <sz val="9"/>
        <color theme="1"/>
        <rFont val="Arial"/>
        <family val="2"/>
      </rPr>
      <t>2</t>
    </r>
    <r>
      <rPr>
        <sz val="9"/>
        <color theme="1"/>
        <rFont val="Arial"/>
        <family val="2"/>
      </rPr>
      <t xml:space="preserve"> equivalents </t>
    </r>
  </si>
  <si>
    <t>Row Labels</t>
  </si>
  <si>
    <t>All greenhouse gases - (CO2 equivalent)</t>
  </si>
  <si>
    <t>CH4</t>
  </si>
  <si>
    <t>N2O</t>
  </si>
  <si>
    <t>EU28</t>
  </si>
  <si>
    <t>GR</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</si>
  <si>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</si>
  <si>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</si>
  <si>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</si>
  <si>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</si>
  <si>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</si>
  <si>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</si>
  <si>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</si>
  <si>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</si>
  <si>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</si>
  <si>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</si>
  <si>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</si>
  <si>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</si>
  <si>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</si>
  <si>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</si>
  <si>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</si>
  <si>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</si>
  <si>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</si>
  <si>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</si>
  <si>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</si>
  <si>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</si>
  <si>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</si>
  <si>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</si>
  <si>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</si>
  <si>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</si>
  <si>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</si>
  <si>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</si>
  <si>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</si>
  <si>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</si>
  <si>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</si>
  <si>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</si>
  <si>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</si>
  <si>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</si>
  <si>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Turkey</t>
  </si>
  <si>
    <t>change 1990-2012</t>
  </si>
  <si>
    <t>total</t>
  </si>
  <si>
    <t>agri</t>
  </si>
  <si>
    <t>2012</t>
  </si>
  <si>
    <t>total emissions</t>
  </si>
  <si>
    <t>total emissions agriculture</t>
  </si>
  <si>
    <t>values</t>
  </si>
  <si>
    <t>1990=100</t>
  </si>
  <si>
    <t>differences</t>
  </si>
  <si>
    <t>Total greenhouse 
gas emissions (¹)</t>
  </si>
  <si>
    <t>Emissions from agriculture (²)</t>
  </si>
  <si>
    <r>
      <t>CH</t>
    </r>
    <r>
      <rPr>
        <b/>
        <vertAlign val="subscript"/>
        <sz val="9"/>
        <color theme="1"/>
        <rFont val="Arial"/>
        <family val="2"/>
      </rPr>
      <t>4</t>
    </r>
    <r>
      <rPr>
        <b/>
        <sz val="9"/>
        <color theme="1"/>
        <rFont val="Arial"/>
        <family val="2"/>
      </rPr>
      <t xml:space="preserve"> and N</t>
    </r>
    <r>
      <rPr>
        <b/>
        <vertAlign val="subscript"/>
        <sz val="9"/>
        <color theme="1"/>
        <rFont val="Arial"/>
        <family val="2"/>
      </rPr>
      <t>2</t>
    </r>
    <r>
      <rPr>
        <b/>
        <sz val="9"/>
        <color theme="1"/>
        <rFont val="Arial"/>
        <family val="2"/>
      </rPr>
      <t>O emissions</t>
    </r>
  </si>
  <si>
    <t>(¹) Excluding land use, land use change and Forestry (LULUCF) net removals.</t>
  </si>
  <si>
    <t>(²) Emissions from agricultural transport and energy use are excluded, as these sectors are not defined as part of the agriculture sector by the current IPCC reporting guidelines.</t>
  </si>
  <si>
    <r>
      <t>Source:</t>
    </r>
    <r>
      <rPr>
        <sz val="9"/>
        <color theme="1"/>
        <rFont val="Arial"/>
        <family val="2"/>
      </rPr>
      <t xml:space="preserve"> European Environment Agency and Eurostat (online data code: aei_pr_ghg)</t>
    </r>
  </si>
  <si>
    <t>(1990 = 100)</t>
  </si>
  <si>
    <t xml:space="preserve">(¹) Land use, land use change and Forestry (LULUCF) net removals are not included in total greenhouse gas emissions. Emissions from agricultural transport and energy use are not included in agriculture emissions, as these sectors are not defined as part of the agriculture sector by the current IPCC reporting guidelines.  </t>
  </si>
  <si>
    <t>(¹) Field burning of agricultural residues also contributes to nitrous oxide emissions — however, this is a relatively minor source of emissions compared with the two sources illustrated.</t>
  </si>
  <si>
    <t>Figure 5: Change in aggregated emissions of methane and nitrous oxide from agriculture, by country, 1990–2012 (¹)</t>
  </si>
  <si>
    <t>Figure 2: Greenhouse gas emissions, EU-28, 1990–2012</t>
  </si>
  <si>
    <t>Table 1: Greenhouse gas emissions, by country, 2012</t>
  </si>
  <si>
    <t>Figure 3: Greenhouse gas emissions, EU-28, 2012 (¹)</t>
  </si>
  <si>
    <t>Figure 4: Greenhouse gas emissions from agriculture, by country,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</si>
</sst>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_i"/>
    <numFmt numFmtId="165" formatCode="#,##0_i"/>
    <numFmt numFmtId="166" formatCode="#,##0.00_i"/>
    <numFmt numFmtId="167" formatCode="#,##0.0000"/>
    <numFmt numFmtId="168" formatCode="0.0"/>
  </numFmts>
  <fonts count="29">
    <font>
      <sz val="9"/>
      <name val="Arial"/>
      <family val="2"/>
    </font>
    <font>
      <sz val="10"/>
      <name val="Arial"/>
      <family val="2"/>
    </font>
    <font>
      <sz val="11"/>
      <color theme="1"/>
      <name val="Calibri"/>
      <family val="2"/>
      <scheme val="minor"/>
    </font>
    <font>
      <sz val="9"/>
      <name val="Times New Roman"/>
      <family val="1"/>
    </font>
    <font>
      <b/>
      <sz val="9"/>
      <name val="Times New Roman"/>
      <family val="1"/>
    </font>
    <font>
      <sz val="9"/>
      <color indexed="8"/>
      <name val="Times New Roman"/>
      <family val="1"/>
    </font>
    <font>
      <sz val="12"/>
      <color indexed="8"/>
      <name val="Times New Roman"/>
      <family val="1"/>
    </font>
    <font>
      <b/>
      <sz val="12"/>
      <name val="Times New Roman"/>
      <family val="1"/>
    </font>
    <font>
      <b/>
      <sz val="12"/>
      <color indexed="8"/>
      <name val="Times New Roman"/>
      <family val="1"/>
    </font>
    <font>
      <sz val="10"/>
      <color indexed="8"/>
      <name val="Arial"/>
      <family val="2"/>
    </font>
    <font>
      <u val="single"/>
      <sz val="10"/>
      <color indexed="12"/>
      <name val="Times New Roman"/>
      <family val="1"/>
    </font>
    <font>
      <u val="single"/>
      <sz val="11"/>
      <color theme="10"/>
      <name val="Calibri"/>
      <family val="2"/>
    </font>
    <font>
      <sz val="8"/>
      <color theme="1"/>
      <name val="Arial Narrow"/>
      <family val="2"/>
    </font>
    <font>
      <b/>
      <sz val="9"/>
      <color theme="1"/>
      <name val="Arial"/>
      <family val="2"/>
    </font>
    <font>
      <sz val="9"/>
      <color theme="1"/>
      <name val="Arial"/>
      <family val="2"/>
    </font>
    <font>
      <vertAlign val="subscript"/>
      <sz val="9"/>
      <color theme="1"/>
      <name val="Arial"/>
      <family val="2"/>
    </font>
    <font>
      <b/>
      <sz val="9"/>
      <color rgb="FF000000"/>
      <name val="Arial"/>
      <family val="2"/>
    </font>
    <font>
      <b/>
      <vertAlign val="subscript"/>
      <sz val="9"/>
      <color rgb="FF000000"/>
      <name val="Arial"/>
      <family val="2"/>
    </font>
    <font>
      <b/>
      <vertAlign val="subscript"/>
      <sz val="9"/>
      <color indexed="8"/>
      <name val="Arial"/>
      <family val="2"/>
    </font>
    <font>
      <b/>
      <sz val="9"/>
      <color indexed="8"/>
      <name val="Arial"/>
      <family val="2"/>
    </font>
    <font>
      <i/>
      <sz val="9"/>
      <color theme="1"/>
      <name val="Arial"/>
      <family val="2"/>
    </font>
    <font>
      <sz val="9"/>
      <color rgb="FFFF0000"/>
      <name val="Arial"/>
      <family val="2"/>
    </font>
    <font>
      <b/>
      <sz val="11"/>
      <color theme="1"/>
      <name val="Arial"/>
      <family val="2"/>
    </font>
    <font>
      <sz val="9"/>
      <color theme="0"/>
      <name val="Arial"/>
      <family val="2"/>
    </font>
    <font>
      <b/>
      <sz val="9"/>
      <name val="Arial"/>
      <family val="2"/>
    </font>
    <font>
      <b/>
      <vertAlign val="subscript"/>
      <sz val="9"/>
      <color theme="1"/>
      <name val="Arial"/>
      <family val="2"/>
    </font>
    <font>
      <sz val="10"/>
      <color rgb="FF000000"/>
      <name val="Arial"/>
      <family val="2"/>
    </font>
    <font>
      <sz val="11"/>
      <color theme="1"/>
      <name val="Calibri"/>
      <family val="2"/>
    </font>
    <font>
      <sz val="9"/>
      <color theme="1"/>
      <name val="Arial"/>
      <family val="2"/>
      <scheme val="minor"/>
    </font>
  </fonts>
  <fills count="2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solid">
        <fgColor rgb="FFFFFFCC"/>
        <bgColor indexed="64"/>
      </patternFill>
    </fill>
    <fill>
      <patternFill patternType="darkTrellis"/>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0">
    <border>
      <left/>
      <right/>
      <top/>
      <bottom/>
      <diagonal/>
    </border>
    <border>
      <left style="thin"/>
      <right style="thin"/>
      <top style="thin"/>
      <bottom style="thin"/>
    </border>
    <border>
      <left style="thin"/>
      <right style="thin"/>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thin"/>
      <right style="thin"/>
      <top/>
      <bottom style="thin"/>
    </border>
    <border>
      <left style="medium"/>
      <right/>
      <top style="thin"/>
      <bottom style="thin"/>
    </border>
    <border>
      <left style="medium"/>
      <right style="medium"/>
      <top style="thin"/>
      <bottom style="medium"/>
    </border>
    <border>
      <left/>
      <right/>
      <top/>
      <bottom style="medium"/>
    </border>
    <border>
      <left style="thin">
        <color rgb="FFB2B2B2"/>
      </left>
      <right style="thin">
        <color rgb="FFB2B2B2"/>
      </right>
      <top style="thin">
        <color rgb="FFB2B2B2"/>
      </top>
      <bottom style="thin">
        <color rgb="FFB2B2B2"/>
      </bottom>
    </border>
    <border>
      <left/>
      <right style="hair">
        <color rgb="FFC0C0C0"/>
      </right>
      <top style="thin">
        <color rgb="FF000000"/>
      </top>
      <bottom/>
    </border>
    <border>
      <left/>
      <right style="hair">
        <color rgb="FFC0C0C0"/>
      </right>
      <top/>
      <bottom/>
    </border>
    <border>
      <left style="hair">
        <color rgb="FFA6A6A6"/>
      </left>
      <right/>
      <top style="hair">
        <color rgb="FFC0C0C0"/>
      </top>
      <bottom/>
    </border>
    <border>
      <left style="hair">
        <color rgb="FFC0C0C0"/>
      </left>
      <right/>
      <top style="hair">
        <color rgb="FFC0C0C0"/>
      </top>
      <bottom/>
    </border>
    <border>
      <left/>
      <right/>
      <top style="thin">
        <color rgb="FF000000"/>
      </top>
      <bottom style="thin">
        <color rgb="FF000000"/>
      </bottom>
    </border>
    <border>
      <left style="hair">
        <color rgb="FFA6A6A6"/>
      </left>
      <right/>
      <top style="thin">
        <color rgb="FF000000"/>
      </top>
      <bottom style="thin">
        <color rgb="FF000000"/>
      </bottom>
    </border>
    <border>
      <left/>
      <right/>
      <top/>
      <bottom style="hair">
        <color rgb="FFC0C0C0"/>
      </bottom>
    </border>
    <border>
      <left style="hair">
        <color rgb="FFA6A6A6"/>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right/>
      <top/>
      <bottom style="thin">
        <color rgb="FF000000"/>
      </bottom>
    </border>
    <border>
      <left style="hair">
        <color rgb="FFC0C0C0"/>
      </left>
      <right/>
      <top style="thin">
        <color rgb="FF000000"/>
      </top>
      <bottom/>
    </border>
    <border>
      <left style="hair">
        <color rgb="FFC0C0C0"/>
      </left>
      <right/>
      <top/>
      <bottom/>
    </border>
    <border>
      <left style="hair">
        <color rgb="FFA6A6A6"/>
      </left>
      <right/>
      <top style="thin">
        <color rgb="FF000000"/>
      </top>
      <bottom style="hair">
        <color rgb="FFC0C0C0"/>
      </bottom>
    </border>
    <border>
      <left/>
      <right/>
      <top style="thin">
        <color rgb="FF000000"/>
      </top>
      <bottom style="hair">
        <color rgb="FFC0C0C0"/>
      </bottom>
    </border>
    <border>
      <left/>
      <right/>
      <top style="thin">
        <color rgb="FF000000"/>
      </top>
      <bottom/>
    </border>
  </borders>
  <cellStyleXfs count="12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3" fillId="0" borderId="1" applyNumberFormat="0" applyFont="0" applyFill="0" applyBorder="0" applyProtection="0">
      <alignment horizontal="left" vertical="center" indent="2"/>
    </xf>
    <xf numFmtId="0" fontId="1" fillId="0" borderId="0" applyNumberFormat="0" applyFont="0" applyFill="0" applyBorder="0" applyProtection="0">
      <alignment horizontal="left" vertical="center" indent="2"/>
    </xf>
    <xf numFmtId="0" fontId="1" fillId="0" borderId="0" applyNumberFormat="0" applyFont="0" applyFill="0" applyBorder="0" applyProtection="0">
      <alignment horizontal="left" vertical="center" indent="2"/>
    </xf>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0" borderId="0" applyNumberFormat="0" applyFont="0" applyFill="0" applyBorder="0" applyProtection="0">
      <alignment horizontal="left" vertical="center" indent="5"/>
    </xf>
    <xf numFmtId="0" fontId="1" fillId="0" borderId="0" applyNumberFormat="0" applyFont="0" applyFill="0" applyBorder="0" applyProtection="0">
      <alignment horizontal="left" vertical="center" indent="5"/>
    </xf>
    <xf numFmtId="0" fontId="4" fillId="14" borderId="0" applyBorder="0" applyAlignment="0">
      <protection/>
    </xf>
    <xf numFmtId="4" fontId="4" fillId="14" borderId="0" applyBorder="0" applyAlignment="0">
      <protection/>
    </xf>
    <xf numFmtId="0" fontId="3" fillId="14" borderId="0" applyBorder="0">
      <alignment horizontal="right" vertical="center"/>
      <protection/>
    </xf>
    <xf numFmtId="4" fontId="3" fillId="14" borderId="0" applyBorder="0">
      <alignment horizontal="right" vertical="center"/>
      <protection/>
    </xf>
    <xf numFmtId="0" fontId="3" fillId="14" borderId="1">
      <alignment horizontal="right" vertical="center"/>
      <protection/>
    </xf>
    <xf numFmtId="4" fontId="3" fillId="15" borderId="0" applyBorder="0">
      <alignment horizontal="right" vertical="center"/>
      <protection/>
    </xf>
    <xf numFmtId="4" fontId="3" fillId="15" borderId="0" applyBorder="0">
      <alignment horizontal="right" vertical="center"/>
      <protection/>
    </xf>
    <xf numFmtId="0" fontId="5" fillId="15" borderId="1">
      <alignment horizontal="right" vertical="center"/>
      <protection/>
    </xf>
    <xf numFmtId="4" fontId="5" fillId="15" borderId="1">
      <alignment horizontal="right" vertical="center"/>
      <protection/>
    </xf>
    <xf numFmtId="0" fontId="5" fillId="15" borderId="2">
      <alignment horizontal="right" vertical="center"/>
      <protection/>
    </xf>
    <xf numFmtId="0" fontId="6" fillId="15" borderId="1">
      <alignment horizontal="right" vertical="center"/>
      <protection/>
    </xf>
    <xf numFmtId="4" fontId="6" fillId="15" borderId="1">
      <alignment horizontal="right" vertical="center"/>
      <protection/>
    </xf>
    <xf numFmtId="0" fontId="5" fillId="16" borderId="1">
      <alignment horizontal="right" vertical="center"/>
      <protection/>
    </xf>
    <xf numFmtId="4" fontId="5" fillId="16" borderId="1">
      <alignment horizontal="right" vertical="center"/>
      <protection/>
    </xf>
    <xf numFmtId="0" fontId="5" fillId="16" borderId="2">
      <alignment horizontal="right" vertical="center"/>
      <protection/>
    </xf>
    <xf numFmtId="0" fontId="5" fillId="16" borderId="1">
      <alignment horizontal="right" vertical="center"/>
      <protection/>
    </xf>
    <xf numFmtId="4" fontId="5" fillId="16" borderId="1">
      <alignment horizontal="right" vertical="center"/>
      <protection/>
    </xf>
    <xf numFmtId="0" fontId="5" fillId="16" borderId="3">
      <alignment horizontal="right" vertical="center"/>
      <protection/>
    </xf>
    <xf numFmtId="0" fontId="5" fillId="16" borderId="4">
      <alignment horizontal="right" vertical="center"/>
      <protection/>
    </xf>
    <xf numFmtId="4" fontId="5" fillId="16" borderId="4">
      <alignment horizontal="right" vertical="center"/>
      <protection/>
    </xf>
    <xf numFmtId="0" fontId="5" fillId="16" borderId="5">
      <alignment horizontal="right" vertical="center"/>
      <protection/>
    </xf>
    <xf numFmtId="4" fontId="5" fillId="16" borderId="5">
      <alignment horizontal="right" vertical="center"/>
      <protection/>
    </xf>
    <xf numFmtId="4" fontId="4" fillId="0" borderId="6" applyFill="0" applyBorder="0" applyProtection="0">
      <alignment horizontal="right" vertical="center"/>
    </xf>
    <xf numFmtId="43" fontId="1" fillId="0" borderId="0" applyFont="0" applyFill="0" applyBorder="0" applyAlignment="0" applyProtection="0"/>
    <xf numFmtId="43" fontId="1" fillId="0" borderId="0" applyFont="0" applyFill="0" applyBorder="0" applyAlignment="0" applyProtection="0"/>
    <xf numFmtId="0" fontId="5" fillId="0" borderId="0" applyNumberFormat="0">
      <alignment horizontal="right"/>
      <protection/>
    </xf>
    <xf numFmtId="0" fontId="3" fillId="16" borderId="7">
      <alignment horizontal="left" vertical="center" wrapText="1" indent="2"/>
      <protection/>
    </xf>
    <xf numFmtId="0" fontId="3" fillId="0" borderId="7">
      <alignment horizontal="left" vertical="center" wrapText="1" indent="2"/>
      <protection/>
    </xf>
    <xf numFmtId="0" fontId="3" fillId="15" borderId="4">
      <alignment horizontal="left" vertical="center"/>
      <protection/>
    </xf>
    <xf numFmtId="0" fontId="5" fillId="0" borderId="8">
      <alignment horizontal="left" vertical="top" wrapText="1"/>
      <protection/>
    </xf>
    <xf numFmtId="0" fontId="1" fillId="0" borderId="9">
      <alignment/>
      <protection/>
    </xf>
    <xf numFmtId="0" fontId="7" fillId="0" borderId="0" applyNumberFormat="0" applyFill="0" applyBorder="0" applyAlignment="0" applyProtection="0"/>
    <xf numFmtId="0" fontId="11" fillId="0" borderId="0" applyNumberFormat="0" applyFill="0" applyBorder="0">
      <alignment/>
      <protection locked="0"/>
    </xf>
    <xf numFmtId="4" fontId="3" fillId="0" borderId="0" applyBorder="0">
      <alignment horizontal="right" vertical="center"/>
      <protection/>
    </xf>
    <xf numFmtId="0" fontId="3" fillId="0" borderId="1">
      <alignment horizontal="right" vertical="center"/>
      <protection/>
    </xf>
    <xf numFmtId="4" fontId="3" fillId="0" borderId="1">
      <alignment horizontal="right" vertical="center"/>
      <protection/>
    </xf>
    <xf numFmtId="0" fontId="3" fillId="0" borderId="2">
      <alignment horizontal="right" vertical="center"/>
      <protection/>
    </xf>
    <xf numFmtId="1" fontId="8" fillId="15" borderId="0" applyBorder="0">
      <alignment horizontal="right" vertical="center"/>
      <protection/>
    </xf>
    <xf numFmtId="0" fontId="1" fillId="17" borderId="1">
      <alignment/>
      <protection/>
    </xf>
    <xf numFmtId="0" fontId="2" fillId="0" borderId="0" applyNumberFormat="0" applyFont="0" applyFill="0" applyBorder="0" applyProtection="0">
      <alignment vertical="center"/>
    </xf>
    <xf numFmtId="0" fontId="2" fillId="0" borderId="0">
      <alignment/>
      <protection/>
    </xf>
    <xf numFmtId="0" fontId="2" fillId="0" borderId="0" applyNumberFormat="0" applyFont="0" applyFill="0" applyBorder="0" applyProtection="0">
      <alignment vertical="center"/>
    </xf>
    <xf numFmtId="0" fontId="2" fillId="0" borderId="0">
      <alignment/>
      <protection/>
    </xf>
    <xf numFmtId="0" fontId="2" fillId="0" borderId="0" applyNumberFormat="0" applyFont="0" applyFill="0" applyBorder="0" applyProtection="0">
      <alignment vertical="center"/>
    </xf>
    <xf numFmtId="0" fontId="1" fillId="0" borderId="0">
      <alignment/>
      <protection/>
    </xf>
    <xf numFmtId="0" fontId="1" fillId="0" borderId="0">
      <alignment/>
      <protection/>
    </xf>
    <xf numFmtId="0" fontId="1" fillId="0" borderId="0">
      <alignment/>
      <protection/>
    </xf>
    <xf numFmtId="4" fontId="3" fillId="0" borderId="1" applyFill="0" applyBorder="0" applyProtection="0">
      <alignment horizontal="right" vertical="center"/>
    </xf>
    <xf numFmtId="4" fontId="3" fillId="0" borderId="0" applyFill="0" applyBorder="0" applyProtection="0">
      <alignment horizontal="right" vertical="center"/>
    </xf>
    <xf numFmtId="0" fontId="4" fillId="0" borderId="0" applyNumberFormat="0" applyFill="0" applyBorder="0" applyProtection="0">
      <alignment horizontal="left" vertical="center"/>
    </xf>
    <xf numFmtId="0" fontId="3" fillId="0" borderId="1" applyNumberFormat="0" applyFill="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4" fontId="1" fillId="0" borderId="0">
      <alignment/>
      <protection/>
    </xf>
    <xf numFmtId="0" fontId="9" fillId="0" borderId="0">
      <alignment/>
      <protection/>
    </xf>
    <xf numFmtId="0" fontId="2" fillId="19" borderId="10" applyNumberFormat="0" applyFont="0" applyAlignment="0" applyProtection="0"/>
    <xf numFmtId="0" fontId="2" fillId="19" borderId="10" applyNumberFormat="0" applyFont="0" applyAlignment="0" applyProtection="0"/>
    <xf numFmtId="0" fontId="2" fillId="19" borderId="10" applyNumberFormat="0" applyFont="0" applyAlignment="0" applyProtection="0"/>
    <xf numFmtId="164" fontId="12" fillId="0" borderId="0" applyFill="0" applyBorder="0" applyProtection="0">
      <alignment horizontal="right"/>
    </xf>
    <xf numFmtId="0" fontId="3" fillId="20" borderId="1" applyNumberFormat="0" applyFont="0" applyBorder="0" applyProtection="0">
      <alignment/>
    </xf>
    <xf numFmtId="9" fontId="1" fillId="0" borderId="0" applyFont="0" applyFill="0" applyBorder="0" applyAlignment="0" applyProtection="0"/>
    <xf numFmtId="9" fontId="1" fillId="0" borderId="0" applyFont="0" applyFill="0" applyBorder="0" applyAlignment="0" applyProtection="0"/>
    <xf numFmtId="0" fontId="3" fillId="18" borderId="1">
      <alignment/>
      <protection/>
    </xf>
    <xf numFmtId="4" fontId="3" fillId="18" borderId="1">
      <alignment/>
      <protection/>
    </xf>
    <xf numFmtId="0" fontId="3" fillId="18" borderId="2">
      <alignment/>
      <protection/>
    </xf>
    <xf numFmtId="0" fontId="1" fillId="0" borderId="0">
      <alignment/>
      <protection/>
    </xf>
    <xf numFmtId="0" fontId="1" fillId="0" borderId="0">
      <alignment/>
      <protection/>
    </xf>
    <xf numFmtId="0" fontId="10" fillId="0" borderId="0" applyNumberFormat="0" applyFill="0" applyBorder="0" applyAlignment="0" applyProtection="0"/>
    <xf numFmtId="0" fontId="3" fillId="0" borderId="0">
      <alignment/>
      <protection/>
    </xf>
    <xf numFmtId="0" fontId="2" fillId="0" borderId="0">
      <alignment/>
      <protection/>
    </xf>
    <xf numFmtId="0" fontId="0" fillId="0" borderId="0" applyNumberFormat="0" applyFill="0" applyBorder="0" applyProtection="0">
      <alignment vertical="center"/>
    </xf>
    <xf numFmtId="0" fontId="2" fillId="0" borderId="0" applyNumberFormat="0" applyFont="0" applyFill="0" applyBorder="0" applyProtection="0">
      <alignment vertical="center"/>
    </xf>
  </cellStyleXfs>
  <cellXfs count="76">
    <xf numFmtId="0" fontId="0" fillId="0" borderId="0" xfId="0" applyAlignment="1">
      <alignment vertical="center"/>
    </xf>
    <xf numFmtId="165" fontId="14" fillId="0" borderId="0" xfId="109" applyNumberFormat="1" applyFont="1" applyBorder="1" applyAlignment="1">
      <alignment horizontal="right"/>
    </xf>
    <xf numFmtId="166" fontId="14" fillId="21" borderId="0" xfId="109" applyNumberFormat="1" applyFont="1" applyFill="1" applyBorder="1" applyAlignment="1">
      <alignment horizontal="right"/>
    </xf>
    <xf numFmtId="164" fontId="14" fillId="21" borderId="0" xfId="109" applyFont="1" applyFill="1" applyBorder="1" applyAlignment="1">
      <alignment horizontal="right"/>
    </xf>
    <xf numFmtId="165" fontId="14" fillId="0" borderId="0" xfId="109" applyNumberFormat="1" applyFont="1" applyFill="1" applyBorder="1" applyAlignment="1">
      <alignment horizontal="right"/>
    </xf>
    <xf numFmtId="166" fontId="14" fillId="0" borderId="0" xfId="109" applyNumberFormat="1" applyFont="1" applyFill="1" applyBorder="1" applyAlignment="1">
      <alignment horizontal="right"/>
    </xf>
    <xf numFmtId="164" fontId="14" fillId="0" borderId="0" xfId="109" applyFont="1" applyFill="1" applyBorder="1" applyAlignment="1">
      <alignment horizontal="right"/>
    </xf>
    <xf numFmtId="164" fontId="14" fillId="22" borderId="0" xfId="109" applyFont="1" applyFill="1" applyBorder="1" applyAlignment="1">
      <alignment horizontal="right"/>
    </xf>
    <xf numFmtId="164" fontId="14" fillId="0" borderId="0" xfId="109" applyNumberFormat="1" applyFont="1" applyBorder="1" applyAlignment="1">
      <alignment horizontal="right"/>
    </xf>
    <xf numFmtId="0" fontId="14" fillId="0" borderId="0" xfId="121" applyFont="1" applyAlignment="1">
      <alignment vertical="center"/>
    </xf>
    <xf numFmtId="0" fontId="22" fillId="0" borderId="0" xfId="121" applyFont="1" applyBorder="1" applyAlignment="1">
      <alignment horizontal="left" vertical="center"/>
    </xf>
    <xf numFmtId="0" fontId="13" fillId="0" borderId="0" xfId="121" applyFont="1" applyBorder="1" applyAlignment="1">
      <alignment vertical="center"/>
    </xf>
    <xf numFmtId="0" fontId="14" fillId="0" borderId="0" xfId="121" applyFont="1" applyBorder="1" applyAlignment="1">
      <alignment vertical="center"/>
    </xf>
    <xf numFmtId="0" fontId="14" fillId="0" borderId="0" xfId="121" applyFont="1" applyBorder="1" applyAlignment="1">
      <alignment horizontal="left" vertical="center"/>
    </xf>
    <xf numFmtId="0" fontId="13" fillId="2" borderId="11" xfId="121" applyFont="1" applyFill="1" applyBorder="1" applyAlignment="1">
      <alignment horizontal="center"/>
    </xf>
    <xf numFmtId="0" fontId="13" fillId="2" borderId="12" xfId="121" applyFont="1" applyFill="1" applyBorder="1" applyAlignment="1">
      <alignment horizontal="center"/>
    </xf>
    <xf numFmtId="0" fontId="16" fillId="2" borderId="13" xfId="121" applyFont="1" applyFill="1" applyBorder="1" applyAlignment="1">
      <alignment horizontal="center" vertical="center" wrapText="1"/>
    </xf>
    <xf numFmtId="0" fontId="16" fillId="2" borderId="14" xfId="121" applyFont="1" applyFill="1" applyBorder="1" applyAlignment="1">
      <alignment horizontal="center" vertical="center" wrapText="1"/>
    </xf>
    <xf numFmtId="0" fontId="13" fillId="2" borderId="14" xfId="121" applyFont="1" applyFill="1" applyBorder="1" applyAlignment="1">
      <alignment horizontal="center" vertical="center" wrapText="1"/>
    </xf>
    <xf numFmtId="0" fontId="13" fillId="8" borderId="15" xfId="121" applyFont="1" applyFill="1" applyBorder="1" applyAlignment="1">
      <alignment horizontal="left"/>
    </xf>
    <xf numFmtId="164" fontId="14" fillId="8" borderId="16" xfId="109" applyNumberFormat="1" applyFont="1" applyFill="1" applyBorder="1" applyAlignment="1">
      <alignment horizontal="right" indent="4"/>
    </xf>
    <xf numFmtId="164" fontId="14" fillId="8" borderId="15" xfId="109" applyNumberFormat="1" applyFont="1" applyFill="1" applyBorder="1" applyAlignment="1">
      <alignment horizontal="right" indent="4"/>
    </xf>
    <xf numFmtId="0" fontId="13" fillId="0" borderId="17" xfId="121" applyFont="1" applyBorder="1" applyAlignment="1">
      <alignment horizontal="left"/>
    </xf>
    <xf numFmtId="164" fontId="14" fillId="0" borderId="18" xfId="109" applyNumberFormat="1" applyFont="1" applyBorder="1" applyAlignment="1">
      <alignment horizontal="right" indent="4"/>
    </xf>
    <xf numFmtId="164" fontId="14" fillId="0" borderId="17" xfId="109" applyNumberFormat="1" applyFont="1" applyBorder="1" applyAlignment="1">
      <alignment horizontal="right" indent="4"/>
    </xf>
    <xf numFmtId="0" fontId="13" fillId="0" borderId="19" xfId="121" applyFont="1" applyBorder="1" applyAlignment="1">
      <alignment horizontal="left"/>
    </xf>
    <xf numFmtId="164" fontId="14" fillId="0" borderId="20" xfId="109" applyNumberFormat="1" applyFont="1" applyBorder="1" applyAlignment="1">
      <alignment horizontal="right" indent="4"/>
    </xf>
    <xf numFmtId="164" fontId="14" fillId="0" borderId="19" xfId="109" applyNumberFormat="1" applyFont="1" applyBorder="1" applyAlignment="1">
      <alignment horizontal="right" indent="4"/>
    </xf>
    <xf numFmtId="0" fontId="13" fillId="0" borderId="21" xfId="121" applyFont="1" applyBorder="1" applyAlignment="1">
      <alignment horizontal="left"/>
    </xf>
    <xf numFmtId="164" fontId="14" fillId="0" borderId="13" xfId="109" applyNumberFormat="1" applyFont="1" applyBorder="1" applyAlignment="1">
      <alignment horizontal="right" indent="4"/>
    </xf>
    <xf numFmtId="164" fontId="14" fillId="0" borderId="21" xfId="109" applyNumberFormat="1" applyFont="1" applyBorder="1" applyAlignment="1">
      <alignment horizontal="right" indent="4"/>
    </xf>
    <xf numFmtId="0" fontId="13" fillId="0" borderId="22" xfId="121" applyFont="1" applyBorder="1" applyAlignment="1">
      <alignment horizontal="left"/>
    </xf>
    <xf numFmtId="164" fontId="14" fillId="0" borderId="23" xfId="109" applyNumberFormat="1" applyFont="1" applyBorder="1" applyAlignment="1">
      <alignment horizontal="right" indent="4"/>
    </xf>
    <xf numFmtId="164" fontId="14" fillId="0" borderId="22" xfId="109" applyNumberFormat="1" applyFont="1" applyBorder="1" applyAlignment="1">
      <alignment horizontal="right" indent="4"/>
    </xf>
    <xf numFmtId="0" fontId="13" fillId="0" borderId="15" xfId="121" applyFont="1" applyBorder="1" applyAlignment="1">
      <alignment horizontal="left"/>
    </xf>
    <xf numFmtId="164" fontId="14" fillId="0" borderId="16" xfId="109" applyNumberFormat="1" applyFont="1" applyBorder="1" applyAlignment="1">
      <alignment horizontal="right" indent="4"/>
    </xf>
    <xf numFmtId="164" fontId="14" fillId="0" borderId="15" xfId="109" applyNumberFormat="1" applyFont="1" applyBorder="1" applyAlignment="1">
      <alignment horizontal="right" indent="4"/>
    </xf>
    <xf numFmtId="0" fontId="14" fillId="0" borderId="0" xfId="121" applyFont="1" applyBorder="1" applyAlignment="1">
      <alignment horizontal="left"/>
    </xf>
    <xf numFmtId="0" fontId="13" fillId="0" borderId="0" xfId="121" applyFont="1" applyBorder="1" applyAlignment="1">
      <alignment horizontal="left"/>
    </xf>
    <xf numFmtId="0" fontId="20" fillId="0" borderId="0" xfId="121" applyFont="1" applyAlignment="1">
      <alignment vertical="center"/>
    </xf>
    <xf numFmtId="0" fontId="23" fillId="0" borderId="0" xfId="121" applyFont="1" applyAlignment="1">
      <alignment vertical="center"/>
    </xf>
    <xf numFmtId="0" fontId="22" fillId="0" borderId="0" xfId="121" applyFont="1" applyAlignment="1">
      <alignment horizontal="left" vertical="center"/>
    </xf>
    <xf numFmtId="0" fontId="14" fillId="0" borderId="0" xfId="121" applyFont="1" applyAlignment="1">
      <alignment horizontal="left" vertical="center"/>
    </xf>
    <xf numFmtId="0" fontId="14" fillId="0" borderId="0" xfId="121" applyFont="1" applyAlignment="1">
      <alignment horizontal="right" wrapText="1"/>
    </xf>
    <xf numFmtId="168" fontId="14" fillId="0" borderId="0" xfId="121" applyNumberFormat="1" applyFont="1" applyAlignment="1">
      <alignment vertical="center"/>
    </xf>
    <xf numFmtId="0" fontId="24" fillId="2" borderId="24" xfId="121" applyFont="1" applyFill="1" applyBorder="1" applyAlignment="1">
      <alignment horizontal="center" vertical="center" wrapText="1"/>
    </xf>
    <xf numFmtId="0" fontId="14" fillId="0" borderId="0" xfId="121" applyFont="1" applyAlignment="1">
      <alignment vertical="center" wrapText="1"/>
    </xf>
    <xf numFmtId="0" fontId="24" fillId="0" borderId="0" xfId="121" applyFont="1" applyAlignment="1">
      <alignment horizontal="left" vertical="center"/>
    </xf>
    <xf numFmtId="0" fontId="0" fillId="23" borderId="0" xfId="121" applyNumberFormat="1" applyFill="1" applyAlignment="1">
      <alignment vertical="center"/>
    </xf>
    <xf numFmtId="0" fontId="0" fillId="0" borderId="0" xfId="121" applyAlignment="1">
      <alignment vertical="center"/>
    </xf>
    <xf numFmtId="168" fontId="0" fillId="0" borderId="0" xfId="121" applyNumberFormat="1" applyAlignment="1">
      <alignment vertical="center"/>
    </xf>
    <xf numFmtId="168" fontId="21" fillId="21" borderId="0" xfId="121" applyNumberFormat="1" applyFont="1" applyFill="1" applyAlignment="1">
      <alignment vertical="center"/>
    </xf>
    <xf numFmtId="166" fontId="14" fillId="0" borderId="0" xfId="121" applyNumberFormat="1" applyFont="1" applyAlignment="1">
      <alignment vertical="center"/>
    </xf>
    <xf numFmtId="168" fontId="14" fillId="21" borderId="0" xfId="121" applyNumberFormat="1" applyFont="1" applyFill="1" applyAlignment="1">
      <alignment vertical="center"/>
    </xf>
    <xf numFmtId="0" fontId="14" fillId="0" borderId="0" xfId="121" applyFont="1" applyFill="1" applyBorder="1" applyAlignment="1">
      <alignment horizontal="right" wrapText="1"/>
    </xf>
    <xf numFmtId="0" fontId="14" fillId="0" borderId="0" xfId="121" applyFont="1" applyFill="1" applyBorder="1" applyAlignment="1">
      <alignment horizontal="right" vertical="center"/>
    </xf>
    <xf numFmtId="0" fontId="14" fillId="0" borderId="0" xfId="122" applyFont="1" applyFill="1" applyBorder="1" applyAlignment="1">
      <alignment horizontal="left" vertical="center" wrapText="1"/>
    </xf>
    <xf numFmtId="0" fontId="0" fillId="0" borderId="0" xfId="121" applyNumberFormat="1" applyAlignment="1">
      <alignment/>
    </xf>
    <xf numFmtId="0" fontId="0" fillId="0" borderId="0" xfId="121" applyAlignment="1">
      <alignment/>
    </xf>
    <xf numFmtId="0" fontId="14" fillId="0" borderId="0" xfId="121" applyFont="1" applyFill="1" applyBorder="1" applyAlignment="1">
      <alignment horizontal="left"/>
    </xf>
    <xf numFmtId="0" fontId="14" fillId="0" borderId="0" xfId="121" applyFont="1" applyFill="1" applyBorder="1" applyAlignment="1">
      <alignment horizontal="left" wrapText="1"/>
    </xf>
    <xf numFmtId="0" fontId="14" fillId="0" borderId="0" xfId="121" applyFont="1" applyAlignment="1">
      <alignment horizontal="center"/>
    </xf>
    <xf numFmtId="0" fontId="14" fillId="0" borderId="0" xfId="121" applyFont="1" applyFill="1" applyBorder="1" applyAlignment="1">
      <alignment horizontal="center"/>
    </xf>
    <xf numFmtId="168" fontId="0" fillId="0" borderId="0" xfId="121" applyNumberFormat="1" applyAlignment="1">
      <alignment/>
    </xf>
    <xf numFmtId="164" fontId="14" fillId="0" borderId="0" xfId="121" applyNumberFormat="1" applyFont="1" applyBorder="1" applyAlignment="1">
      <alignment vertical="center"/>
    </xf>
    <xf numFmtId="0" fontId="0" fillId="0" borderId="0" xfId="121" applyFont="1" applyAlignment="1">
      <alignment vertical="center"/>
    </xf>
    <xf numFmtId="164" fontId="14" fillId="0" borderId="0" xfId="121" applyNumberFormat="1" applyFont="1" applyAlignment="1">
      <alignment vertical="center"/>
    </xf>
    <xf numFmtId="164" fontId="14" fillId="22" borderId="0" xfId="121" applyNumberFormat="1" applyFont="1" applyFill="1" applyAlignment="1">
      <alignment vertical="center"/>
    </xf>
    <xf numFmtId="0" fontId="13" fillId="2" borderId="25" xfId="121" applyFont="1" applyFill="1" applyBorder="1" applyAlignment="1">
      <alignment horizontal="center" vertical="center" wrapText="1"/>
    </xf>
    <xf numFmtId="0" fontId="13" fillId="2" borderId="26" xfId="121" applyFont="1" applyFill="1" applyBorder="1" applyAlignment="1">
      <alignment horizontal="center" vertical="center" wrapText="1"/>
    </xf>
    <xf numFmtId="0" fontId="13" fillId="2" borderId="27" xfId="121" applyFont="1" applyFill="1" applyBorder="1" applyAlignment="1">
      <alignment horizontal="center"/>
    </xf>
    <xf numFmtId="0" fontId="13" fillId="2" borderId="28" xfId="121" applyFont="1" applyFill="1" applyBorder="1" applyAlignment="1">
      <alignment horizontal="center"/>
    </xf>
    <xf numFmtId="0" fontId="14" fillId="0" borderId="0" xfId="121" applyFont="1" applyAlignment="1">
      <alignment vertical="center" wrapText="1"/>
    </xf>
    <xf numFmtId="0" fontId="24" fillId="2" borderId="29" xfId="121" applyFont="1" applyFill="1" applyBorder="1" applyAlignment="1">
      <alignment horizontal="center" vertical="center"/>
    </xf>
    <xf numFmtId="0" fontId="14" fillId="0" borderId="0" xfId="121" applyFont="1" applyFill="1" applyBorder="1" applyAlignment="1">
      <alignment horizontal="center"/>
    </xf>
    <xf numFmtId="0" fontId="14" fillId="0" borderId="0" xfId="121" applyFont="1" applyAlignment="1">
      <alignment horizontal="left" vertical="center" wrapText="1"/>
    </xf>
  </cellXfs>
  <cellStyles count="109">
    <cellStyle name="Normal" xfId="0"/>
    <cellStyle name="Percent" xfId="15"/>
    <cellStyle name="Currency" xfId="16"/>
    <cellStyle name="Currency [0]" xfId="17"/>
    <cellStyle name="Comma" xfId="18"/>
    <cellStyle name="Comma [0]" xfId="19"/>
    <cellStyle name="20% - Accent1 2" xfId="20"/>
    <cellStyle name="20% - Accent1 3" xfId="21"/>
    <cellStyle name="20% - Accent2 2" xfId="22"/>
    <cellStyle name="20% - Accent2 3" xfId="23"/>
    <cellStyle name="20% - Accent3 2" xfId="24"/>
    <cellStyle name="20% - Accent3 3" xfId="25"/>
    <cellStyle name="20% - Accent4 2" xfId="26"/>
    <cellStyle name="20% - Accent4 3" xfId="27"/>
    <cellStyle name="20% - Accent5 2" xfId="28"/>
    <cellStyle name="20% - Accent5 3" xfId="29"/>
    <cellStyle name="20% - Accent6 2" xfId="30"/>
    <cellStyle name="20% - Accent6 3" xfId="31"/>
    <cellStyle name="2x indented GHG Textfiels" xfId="32"/>
    <cellStyle name="2x indented GHG Textfiels 2" xfId="33"/>
    <cellStyle name="2x indented GHG Textfiels 2 2" xfId="34"/>
    <cellStyle name="40% - Accent1 2" xfId="35"/>
    <cellStyle name="40% - Accent1 3" xfId="36"/>
    <cellStyle name="40% - Accent2 2" xfId="37"/>
    <cellStyle name="40% - Accent2 3" xfId="38"/>
    <cellStyle name="40% - Accent3 2" xfId="39"/>
    <cellStyle name="40% - Accent3 3" xfId="40"/>
    <cellStyle name="40% - Accent4 2" xfId="41"/>
    <cellStyle name="40% - Accent4 3" xfId="42"/>
    <cellStyle name="40% - Accent5 2" xfId="43"/>
    <cellStyle name="40% - Accent5 3" xfId="44"/>
    <cellStyle name="40% - Accent6 2" xfId="45"/>
    <cellStyle name="40% - Accent6 3" xfId="46"/>
    <cellStyle name="5x indented GHG Textfiels" xfId="47"/>
    <cellStyle name="5x indented GHG Textfiels 2" xfId="48"/>
    <cellStyle name="AggblueBoldCels" xfId="49"/>
    <cellStyle name="AggblueBoldCels 2" xfId="50"/>
    <cellStyle name="AggblueCels" xfId="51"/>
    <cellStyle name="AggblueCels 2" xfId="52"/>
    <cellStyle name="AggblueCels_1x" xfId="53"/>
    <cellStyle name="AggBoldCells" xfId="54"/>
    <cellStyle name="AggCels" xfId="55"/>
    <cellStyle name="AggGreen" xfId="56"/>
    <cellStyle name="AggGreen 2" xfId="57"/>
    <cellStyle name="AggGreen_Bbdr" xfId="58"/>
    <cellStyle name="AggGreen12" xfId="59"/>
    <cellStyle name="AggGreen12 2" xfId="60"/>
    <cellStyle name="AggOrange" xfId="61"/>
    <cellStyle name="AggOrange 2" xfId="62"/>
    <cellStyle name="AggOrange_B_border" xfId="63"/>
    <cellStyle name="AggOrange9" xfId="64"/>
    <cellStyle name="AggOrange9 2" xfId="65"/>
    <cellStyle name="AggOrangeLB_2x" xfId="66"/>
    <cellStyle name="AggOrangeLBorder" xfId="67"/>
    <cellStyle name="AggOrangeLBorder 2" xfId="68"/>
    <cellStyle name="AggOrangeRBorder" xfId="69"/>
    <cellStyle name="AggOrangeRBorder 2" xfId="70"/>
    <cellStyle name="Bold GHG Numbers (0.00)" xfId="71"/>
    <cellStyle name="Comma 2" xfId="72"/>
    <cellStyle name="Comma 2 2" xfId="73"/>
    <cellStyle name="Constants" xfId="74"/>
    <cellStyle name="CustomCellsOrange" xfId="75"/>
    <cellStyle name="CustomizationCells" xfId="76"/>
    <cellStyle name="CustomizationGreenCells" xfId="77"/>
    <cellStyle name="DocBox_EmptyRow" xfId="78"/>
    <cellStyle name="Empty_B_border" xfId="79"/>
    <cellStyle name="Headline" xfId="80"/>
    <cellStyle name="Hyperlink 2" xfId="81"/>
    <cellStyle name="InputCells" xfId="82"/>
    <cellStyle name="InputCells12" xfId="83"/>
    <cellStyle name="InputCells12 2" xfId="84"/>
    <cellStyle name="InputCells12_BBorder" xfId="85"/>
    <cellStyle name="IntCells" xfId="86"/>
    <cellStyle name="KP_thin_border_dark_grey" xfId="87"/>
    <cellStyle name="Normal 2" xfId="88"/>
    <cellStyle name="Normal 3" xfId="89"/>
    <cellStyle name="Normal 4" xfId="90"/>
    <cellStyle name="Normal 5" xfId="91"/>
    <cellStyle name="Normal 6" xfId="92"/>
    <cellStyle name="Normal 7" xfId="93"/>
    <cellStyle name="Normal 8" xfId="94"/>
    <cellStyle name="Normal 8 2" xfId="95"/>
    <cellStyle name="Normal GHG Numbers (0.00)" xfId="96"/>
    <cellStyle name="Normal GHG Numbers (0.00) 2" xfId="97"/>
    <cellStyle name="Normal GHG Textfiels Bold" xfId="98"/>
    <cellStyle name="Normal GHG whole table" xfId="99"/>
    <cellStyle name="Normal GHG-Shade" xfId="100"/>
    <cellStyle name="Normal GHG-Shade 2" xfId="101"/>
    <cellStyle name="Normal GHG-Shade 2 2" xfId="102"/>
    <cellStyle name="Normal GHG-Shade 3" xfId="103"/>
    <cellStyle name="Normál_Munka1" xfId="104"/>
    <cellStyle name="normální_BGR" xfId="105"/>
    <cellStyle name="Note 2" xfId="106"/>
    <cellStyle name="Note 3" xfId="107"/>
    <cellStyle name="Note 4" xfId="108"/>
    <cellStyle name="NumberCellStyle" xfId="109"/>
    <cellStyle name="Pattern" xfId="110"/>
    <cellStyle name="Percent 2" xfId="111"/>
    <cellStyle name="Percent 2 2" xfId="112"/>
    <cellStyle name="Shade" xfId="113"/>
    <cellStyle name="Shade 2" xfId="114"/>
    <cellStyle name="Shade_B_border2" xfId="115"/>
    <cellStyle name="Standard 2" xfId="116"/>
    <cellStyle name="Standard 2 2" xfId="117"/>
    <cellStyle name="Гиперссылка" xfId="118"/>
    <cellStyle name="Обычный_2++" xfId="119"/>
    <cellStyle name="Normal 9" xfId="120"/>
    <cellStyle name="Normal 5 2" xfId="121"/>
    <cellStyle name="Normal 6 2"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5"/>
          <c:y val="0.02975"/>
          <c:w val="0.9515"/>
          <c:h val="0.72675"/>
        </c:manualLayout>
      </c:layout>
      <c:lineChart>
        <c:grouping val="standard"/>
        <c:varyColors val="0"/>
        <c:ser>
          <c:idx val="0"/>
          <c:order val="0"/>
          <c:tx>
            <c:strRef>
              <c:f>'Figure 2'!$D$55</c:f>
              <c:strCache>
                <c:ptCount val="1"/>
                <c:pt idx="0">
                  <c:v>Total greenhouse gas emissions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2'!$C$56:$C$78</c:f>
              <c:strCache/>
            </c:strRef>
          </c:cat>
          <c:val>
            <c:numRef>
              <c:f>'Figure 2'!$D$56:$D$78</c:f>
              <c:numCache/>
            </c:numRef>
          </c:val>
          <c:smooth val="0"/>
        </c:ser>
        <c:ser>
          <c:idx val="1"/>
          <c:order val="1"/>
          <c:tx>
            <c:strRef>
              <c:f>'Figure 2'!$E$55</c:f>
              <c:strCache>
                <c:ptCount val="1"/>
                <c:pt idx="0">
                  <c:v>Agriculture's greenhouse gas emissions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2'!$C$56:$C$78</c:f>
              <c:strCache/>
            </c:strRef>
          </c:cat>
          <c:val>
            <c:numRef>
              <c:f>'Figure 2'!$E$56:$E$78</c:f>
              <c:numCache/>
            </c:numRef>
          </c:val>
          <c:smooth val="0"/>
        </c:ser>
        <c:ser>
          <c:idx val="2"/>
          <c:order val="2"/>
          <c:tx>
            <c:strRef>
              <c:f>'Figure 2'!$F$55</c:f>
              <c:strCache>
                <c:ptCount val="1"/>
                <c:pt idx="0">
                  <c:v>Agriculture's methane emissions</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2'!$C$56:$C$78</c:f>
              <c:strCache/>
            </c:strRef>
          </c:cat>
          <c:val>
            <c:numRef>
              <c:f>'Figure 2'!$F$56:$F$78</c:f>
              <c:numCache/>
            </c:numRef>
          </c:val>
          <c:smooth val="0"/>
        </c:ser>
        <c:ser>
          <c:idx val="3"/>
          <c:order val="3"/>
          <c:tx>
            <c:strRef>
              <c:f>'Figure 2'!$G$55</c:f>
              <c:strCache>
                <c:ptCount val="1"/>
                <c:pt idx="0">
                  <c:v>Agriculture's  nitrous oxide emissions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2'!$C$56:$C$78</c:f>
              <c:strCache/>
            </c:strRef>
          </c:cat>
          <c:val>
            <c:numRef>
              <c:f>'Figure 2'!$G$56:$G$78</c:f>
              <c:numCache/>
            </c:numRef>
          </c:val>
          <c:smooth val="0"/>
        </c:ser>
        <c:axId val="1993662"/>
        <c:axId val="30580575"/>
      </c:lineChart>
      <c:catAx>
        <c:axId val="199366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30580575"/>
        <c:crossesAt val="100"/>
        <c:auto val="1"/>
        <c:lblOffset val="100"/>
        <c:noMultiLvlLbl val="0"/>
      </c:catAx>
      <c:valAx>
        <c:axId val="30580575"/>
        <c:scaling>
          <c:orientation val="minMax"/>
          <c:min val="7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93662"/>
        <c:crosses val="autoZero"/>
        <c:crossBetween val="between"/>
        <c:dispUnits/>
      </c:valAx>
    </c:plotArea>
    <c:legend>
      <c:legendPos val="b"/>
      <c:layout>
        <c:manualLayout>
          <c:xMode val="edge"/>
          <c:yMode val="edge"/>
          <c:x val="0.15275"/>
          <c:y val="0.907"/>
          <c:w val="0.69475"/>
          <c:h val="0.072"/>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525"/>
          <c:y val="0.01825"/>
          <c:w val="0.9815"/>
          <c:h val="0.95825"/>
        </c:manualLayout>
      </c:layout>
      <c:ofPieChart>
        <c:ofPieType val="bar"/>
        <c:varyColors val="1"/>
        <c:ser>
          <c:idx val="0"/>
          <c:order val="0"/>
          <c:spPr>
            <a:solidFill>
              <a:schemeClr val="accent1"/>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c:spPr>
          </c:dPt>
          <c:dPt>
            <c:idx val="1"/>
            <c:spPr>
              <a:solidFill>
                <a:schemeClr val="accent1"/>
              </a:solidFill>
            </c:spPr>
          </c:dPt>
          <c:dPt>
            <c:idx val="2"/>
            <c:spPr>
              <a:solidFill>
                <a:schemeClr val="accent1"/>
              </a:solidFill>
            </c:spPr>
          </c:dPt>
          <c:dPt>
            <c:idx val="3"/>
            <c:spPr>
              <a:solidFill>
                <a:schemeClr val="accent3">
                  <a:lumMod val="20000"/>
                  <a:lumOff val="80000"/>
                </a:schemeClr>
              </a:solidFill>
            </c:spPr>
          </c:dPt>
          <c:dPt>
            <c:idx val="4"/>
            <c:spPr>
              <a:solidFill>
                <a:schemeClr val="accent3">
                  <a:lumMod val="60000"/>
                  <a:lumOff val="40000"/>
                </a:schemeClr>
              </a:solidFill>
            </c:spPr>
          </c:dPt>
          <c:dPt>
            <c:idx val="5"/>
            <c:spPr>
              <a:solidFill>
                <a:schemeClr val="accent3"/>
              </a:solidFill>
            </c:spPr>
          </c:dPt>
          <c:dPt>
            <c:idx val="6"/>
            <c:spPr>
              <a:solidFill>
                <a:schemeClr val="accent1"/>
              </a:solidFill>
            </c:spPr>
          </c:dPt>
          <c:dLbls>
            <c:dLbl>
              <c:idx val="0"/>
              <c:layout>
                <c:manualLayout>
                  <c:x val="0.1805"/>
                  <c:y val="-0.009"/>
                </c:manualLayout>
              </c:layout>
              <c:dLblPos val="bestFit"/>
              <c:showLegendKey val="0"/>
              <c:showVal val="0"/>
              <c:showBubbleSize val="0"/>
              <c:showCatName val="1"/>
              <c:showSerName val="0"/>
              <c:showPercent val="1"/>
              <c:separator>
</c:separator>
            </c:dLbl>
            <c:dLbl>
              <c:idx val="1"/>
              <c:layout>
                <c:manualLayout>
                  <c:x val="0"/>
                  <c:y val="-0.1765"/>
                </c:manualLayout>
              </c:layout>
              <c:dLblPos val="bestFit"/>
              <c:showLegendKey val="0"/>
              <c:showVal val="0"/>
              <c:showBubbleSize val="0"/>
              <c:showCatName val="1"/>
              <c:showSerName val="0"/>
              <c:showPercent val="1"/>
              <c:separator>
</c:separator>
            </c:dLbl>
            <c:dLbl>
              <c:idx val="2"/>
              <c:layout>
                <c:manualLayout>
                  <c:x val="0.01875"/>
                  <c:y val="-0.0585"/>
                </c:manualLayout>
              </c:layout>
              <c:showLegendKey val="0"/>
              <c:showVal val="0"/>
              <c:showBubbleSize val="0"/>
              <c:showCatName val="1"/>
              <c:showSerName val="0"/>
              <c:showPercent val="1"/>
              <c:separator>
</c:separator>
            </c:dLbl>
            <c:dLbl>
              <c:idx val="3"/>
              <c:layout>
                <c:manualLayout>
                  <c:x val="0.00225"/>
                  <c:y val="0.0015"/>
                </c:manualLayout>
              </c:layout>
              <c:showLegendKey val="0"/>
              <c:showVal val="0"/>
              <c:showBubbleSize val="0"/>
              <c:showCatName val="1"/>
              <c:showSerName val="0"/>
              <c:showPercent val="1"/>
              <c:separator>
</c:separator>
            </c:dLbl>
            <c:dLbl>
              <c:idx val="4"/>
              <c:layout>
                <c:manualLayout>
                  <c:x val="0.00375"/>
                  <c:y val="0.0245"/>
                </c:manualLayout>
              </c:layout>
              <c:showLegendKey val="0"/>
              <c:showVal val="0"/>
              <c:showBubbleSize val="0"/>
              <c:showCatName val="1"/>
              <c:showSerName val="0"/>
              <c:showPercent val="1"/>
              <c:separator>
</c:separator>
            </c:dLbl>
            <c:dLbl>
              <c:idx val="5"/>
              <c:layout>
                <c:manualLayout>
                  <c:x val="0.017"/>
                  <c:y val="0.021"/>
                </c:manualLayout>
              </c:layout>
              <c:showLegendKey val="0"/>
              <c:showVal val="0"/>
              <c:showBubbleSize val="0"/>
              <c:showCatName val="1"/>
              <c:showSerName val="0"/>
              <c:showPercent val="1"/>
              <c:separator>
</c:separator>
            </c:dLbl>
            <c:dLbl>
              <c:idx val="6"/>
              <c:layout>
                <c:manualLayout>
                  <c:x val="-0.1345"/>
                  <c:y val="-0.01075"/>
                </c:manualLayout>
              </c:layout>
              <c:tx>
                <c:rich>
                  <a:bodyPr vert="horz" rot="0" anchor="ctr"/>
                  <a:lstStyle/>
                  <a:p>
                    <a:pPr algn="ctr">
                      <a:defRPr/>
                    </a:pPr>
                    <a:r>
                      <a:rPr lang="en-US" cap="none" sz="900" u="none" baseline="0">
                        <a:latin typeface="Arial"/>
                        <a:ea typeface="Arial"/>
                        <a:cs typeface="Arial"/>
                      </a:rPr>
                      <a:t>Agriculture
10.35 %</a:t>
                    </a:r>
                  </a:p>
                </c:rich>
              </c:tx>
              <c:dLblPos val="bestFit"/>
              <c:showLegendKey val="0"/>
              <c:showVal val="0"/>
              <c:showBubbleSize val="0"/>
              <c:showCatName val="1"/>
              <c:showSerName val="0"/>
              <c:showPercent val="1"/>
              <c:separator>
</c:separator>
            </c:dLbl>
            <c:numFmt formatCode="0.00\ %"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LeaderLines val="1"/>
            <c:showPercent val="1"/>
            <c:separator>
</c:separator>
          </c:dLbls>
          <c:cat>
            <c:strRef>
              <c:f>('Figure 3'!$B$58,'Figure 3'!$B$61,'Figure 3'!$B$62,'Figure 3'!$B$63,'Figure 3'!$B$64,'Figure 3'!$B$65)</c:f>
              <c:strCache/>
            </c:strRef>
          </c:cat>
          <c:val>
            <c:numRef>
              <c:f>('Figure 3'!$D$58,'Figure 3'!$D$61,'Figure 3'!$D$62,'Figure 3'!$D$63,'Figure 3'!$D$64,'Figure 3'!$D$65)</c:f>
              <c:numCache/>
            </c:numRef>
          </c:val>
        </c:ser>
        <c:gapWidth val="100"/>
        <c:splitType val="percent"/>
        <c:splitPos val="9"/>
        <c:secondPieSize val="40"/>
        <c:serLines/>
      </c:ofPieChart>
      <c:spPr>
        <a:noFill/>
        <a:ln w="25400">
          <a:noFill/>
        </a:ln>
      </c:spPr>
    </c:plotArea>
    <c:plotVisOnly val="1"/>
    <c:dispBlanksAs val="gap"/>
    <c:showDLblsOverMax val="0"/>
  </c:chart>
  <c:spPr>
    <a:ln>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'Figure 4'!$D$55</c:f>
              <c:strCache>
                <c:ptCount val="1"/>
                <c:pt idx="0">
                  <c:v>%</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Pt>
            <c:idx val="36"/>
            <c:invertIfNegative val="0"/>
            <c:spPr>
              <a:solidFill>
                <a:schemeClr val="accent1"/>
              </a:solidFill>
            </c:spPr>
          </c:dPt>
          <c:dLbls>
            <c:numFmt formatCode="General" sourceLinked="1"/>
            <c:showLegendKey val="0"/>
            <c:showVal val="0"/>
            <c:showBubbleSize val="0"/>
            <c:showCatName val="0"/>
            <c:showSerName val="0"/>
            <c:showPercent val="0"/>
          </c:dLbls>
          <c:cat>
            <c:strRef>
              <c:f>'Figure 4'!$C$56:$C$92</c:f>
              <c:strCache/>
            </c:strRef>
          </c:cat>
          <c:val>
            <c:numRef>
              <c:f>'Figure 4'!$D$56:$D$92</c:f>
              <c:numCache/>
            </c:numRef>
          </c:val>
        </c:ser>
        <c:axId val="22053168"/>
        <c:axId val="6863409"/>
      </c:barChart>
      <c:catAx>
        <c:axId val="22053168"/>
        <c:scaling>
          <c:orientation val="maxMin"/>
        </c:scaling>
        <c:axPos val="l"/>
        <c:delete val="0"/>
        <c:numFmt formatCode="General" sourceLinked="0"/>
        <c:majorTickMark val="out"/>
        <c:minorTickMark val="none"/>
        <c:tickLblPos val="nextTo"/>
        <c:spPr>
          <a:ln>
            <a:solidFill>
              <a:srgbClr val="000000"/>
            </a:solidFill>
            <a:prstDash val="solid"/>
          </a:ln>
        </c:spPr>
        <c:crossAx val="6863409"/>
        <c:crosses val="autoZero"/>
        <c:auto val="1"/>
        <c:lblOffset val="100"/>
        <c:noMultiLvlLbl val="0"/>
      </c:catAx>
      <c:valAx>
        <c:axId val="6863409"/>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05316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25"/>
          <c:y val="0.04275"/>
          <c:w val="0.86875"/>
          <c:h val="0.93575"/>
        </c:manualLayout>
      </c:layout>
      <c:barChart>
        <c:barDir val="bar"/>
        <c:grouping val="clustered"/>
        <c:varyColors val="0"/>
        <c:ser>
          <c:idx val="0"/>
          <c:order val="0"/>
          <c:tx>
            <c:strRef>
              <c:f>'Figure 5'!$C$55</c:f>
              <c:strCache>
                <c:ptCount val="1"/>
                <c:pt idx="0">
                  <c:v>%</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Pt>
            <c:idx val="36"/>
            <c:invertIfNegative val="0"/>
            <c:spPr>
              <a:solidFill>
                <a:schemeClr val="accent1"/>
              </a:solidFill>
            </c:spPr>
          </c:dPt>
          <c:dLbls>
            <c:numFmt formatCode="General" sourceLinked="1"/>
            <c:showLegendKey val="0"/>
            <c:showVal val="0"/>
            <c:showBubbleSize val="0"/>
            <c:showCatName val="0"/>
            <c:showSerName val="0"/>
            <c:showPercent val="0"/>
          </c:dLbls>
          <c:cat>
            <c:strRef>
              <c:f>'Figure 5'!$B$56:$B$92</c:f>
              <c:strCache/>
            </c:strRef>
          </c:cat>
          <c:val>
            <c:numRef>
              <c:f>'Figure 5'!$C$56:$C$92</c:f>
              <c:numCache/>
            </c:numRef>
          </c:val>
        </c:ser>
        <c:axId val="762722"/>
        <c:axId val="37373379"/>
      </c:barChart>
      <c:catAx>
        <c:axId val="762722"/>
        <c:scaling>
          <c:orientation val="maxMin"/>
        </c:scaling>
        <c:axPos val="l"/>
        <c:delete val="0"/>
        <c:numFmt formatCode="General" sourceLinked="0"/>
        <c:majorTickMark val="out"/>
        <c:minorTickMark val="none"/>
        <c:tickLblPos val="low"/>
        <c:spPr>
          <a:ln>
            <a:solidFill>
              <a:srgbClr val="000000"/>
            </a:solidFill>
            <a:prstDash val="solid"/>
          </a:ln>
        </c:spPr>
        <c:crossAx val="37373379"/>
        <c:crosses val="autoZero"/>
        <c:auto val="1"/>
        <c:lblOffset val="70"/>
        <c:noMultiLvlLbl val="0"/>
      </c:catAx>
      <c:valAx>
        <c:axId val="37373379"/>
        <c:scaling>
          <c:orientation val="minMax"/>
          <c:max val="20"/>
          <c:min val="-70"/>
        </c:scaling>
        <c:axPos val="t"/>
        <c:majorGridlines>
          <c:spPr>
            <a:ln w="3175">
              <a:solidFill>
                <a:srgbClr val="C0C0C0"/>
              </a:solidFill>
              <a:prstDash val="sysDash"/>
            </a:ln>
          </c:spPr>
        </c:majorGridlines>
        <c:delete val="0"/>
        <c:numFmt formatCode="#\ ##0" sourceLinked="0"/>
        <c:majorTickMark val="out"/>
        <c:minorTickMark val="none"/>
        <c:tickLblPos val="nextTo"/>
        <c:spPr>
          <a:ln w="9525">
            <a:noFill/>
          </a:ln>
        </c:spPr>
        <c:txPr>
          <a:bodyPr/>
          <a:lstStyle/>
          <a:p>
            <a:pPr>
              <a:defRPr lang="en-US" cap="none" sz="1000" b="0" i="0" u="none" baseline="0">
                <a:latin typeface="Arial"/>
                <a:ea typeface="Arial"/>
                <a:cs typeface="Arial"/>
              </a:defRPr>
            </a:pPr>
          </a:p>
        </c:txPr>
        <c:crossAx val="762722"/>
        <c:crosses val="autoZero"/>
        <c:crossBetween val="between"/>
        <c:dispUnits/>
        <c:majorUnit val="10"/>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78</xdr:row>
      <xdr:rowOff>57150</xdr:rowOff>
    </xdr:from>
    <xdr:ext cx="914400" cy="266700"/>
    <xdr:sp macro="" textlink="">
      <xdr:nvSpPr>
        <xdr:cNvPr id="2" name="Textfeld 1"/>
        <xdr:cNvSpPr txBox="1"/>
      </xdr:nvSpPr>
      <xdr:spPr>
        <a:xfrm>
          <a:off x="0" y="12325350"/>
          <a:ext cx="9144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57150</xdr:rowOff>
    </xdr:from>
    <xdr:to>
      <xdr:col>10</xdr:col>
      <xdr:colOff>285750</xdr:colOff>
      <xdr:row>27</xdr:row>
      <xdr:rowOff>28575</xdr:rowOff>
    </xdr:to>
    <xdr:graphicFrame macro="">
      <xdr:nvGraphicFramePr>
        <xdr:cNvPr id="2" name="Chart 1"/>
        <xdr:cNvGraphicFramePr/>
      </xdr:nvGraphicFramePr>
      <xdr:xfrm>
        <a:off x="619125" y="55245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76200</xdr:rowOff>
    </xdr:from>
    <xdr:to>
      <xdr:col>7</xdr:col>
      <xdr:colOff>533400</xdr:colOff>
      <xdr:row>27</xdr:row>
      <xdr:rowOff>28575</xdr:rowOff>
    </xdr:to>
    <xdr:graphicFrame macro="">
      <xdr:nvGraphicFramePr>
        <xdr:cNvPr id="2" name="Chart 5"/>
        <xdr:cNvGraphicFramePr/>
      </xdr:nvGraphicFramePr>
      <xdr:xfrm>
        <a:off x="619125" y="571500"/>
        <a:ext cx="7620000" cy="3609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47625</xdr:rowOff>
    </xdr:from>
    <xdr:to>
      <xdr:col>12</xdr:col>
      <xdr:colOff>476250</xdr:colOff>
      <xdr:row>37</xdr:row>
      <xdr:rowOff>133350</xdr:rowOff>
    </xdr:to>
    <xdr:graphicFrame macro="">
      <xdr:nvGraphicFramePr>
        <xdr:cNvPr id="2" name="Chart 1"/>
        <xdr:cNvGraphicFramePr/>
      </xdr:nvGraphicFramePr>
      <xdr:xfrm>
        <a:off x="638175" y="542925"/>
        <a:ext cx="7620000" cy="5267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47625</xdr:rowOff>
    </xdr:from>
    <xdr:to>
      <xdr:col>11</xdr:col>
      <xdr:colOff>219075</xdr:colOff>
      <xdr:row>38</xdr:row>
      <xdr:rowOff>57150</xdr:rowOff>
    </xdr:to>
    <xdr:graphicFrame macro="">
      <xdr:nvGraphicFramePr>
        <xdr:cNvPr id="2" name="Chart 3"/>
        <xdr:cNvGraphicFramePr/>
      </xdr:nvGraphicFramePr>
      <xdr:xfrm>
        <a:off x="628650" y="542925"/>
        <a:ext cx="7620000" cy="5343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Documents%20and%20Settings\ritzmpe\Local%20Settings\Temporary%20Internet%20Files\OLK6B\ESA95TP_Calculate_Codes_T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refreshError="1"/>
      <sheetData sheetId="1" refreshError="1"/>
      <sheetData sheetId="2" refreshError="1"/>
      <sheetData sheetId="3" refreshError="1"/>
      <sheetData sheetId="4" refreshError="1"/>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showGridLines="0" tabSelected="1" workbookViewId="0" topLeftCell="A1"/>
  </sheetViews>
  <sheetFormatPr defaultColWidth="14.28125" defaultRowHeight="12"/>
  <cols>
    <col min="1" max="1" width="14.28125" style="9" customWidth="1"/>
    <col min="2" max="2" width="13.8515625" style="9" customWidth="1"/>
    <col min="3" max="6" width="16.28125" style="9" customWidth="1"/>
    <col min="7" max="8" width="16.00390625" style="9" customWidth="1"/>
    <col min="9" max="10" width="9.140625" style="9" customWidth="1"/>
    <col min="11" max="16384" width="14.28125" style="9" customWidth="1"/>
  </cols>
  <sheetData>
    <row r="1" ht="12">
      <c r="G1" s="1"/>
    </row>
    <row r="2" spans="2:7" ht="15">
      <c r="B2" s="10" t="s">
        <v>138</v>
      </c>
      <c r="C2" s="11"/>
      <c r="D2" s="12"/>
      <c r="E2" s="12"/>
      <c r="F2" s="12"/>
      <c r="G2" s="1"/>
    </row>
    <row r="3" spans="2:7" ht="13.5">
      <c r="B3" s="13" t="s">
        <v>61</v>
      </c>
      <c r="C3" s="12"/>
      <c r="D3" s="12"/>
      <c r="E3" s="12"/>
      <c r="F3" s="12"/>
      <c r="G3" s="1"/>
    </row>
    <row r="4" spans="2:7" ht="12">
      <c r="B4" s="13"/>
      <c r="C4" s="12"/>
      <c r="D4" s="12"/>
      <c r="E4" s="12"/>
      <c r="F4" s="12"/>
      <c r="G4" s="1"/>
    </row>
    <row r="5" spans="2:7" ht="12" customHeight="1">
      <c r="B5" s="14"/>
      <c r="C5" s="68" t="s">
        <v>127</v>
      </c>
      <c r="D5" s="70" t="s">
        <v>128</v>
      </c>
      <c r="E5" s="71"/>
      <c r="F5" s="71"/>
      <c r="G5" s="1"/>
    </row>
    <row r="6" spans="2:7" ht="25.5">
      <c r="B6" s="15"/>
      <c r="C6" s="69"/>
      <c r="D6" s="16" t="s">
        <v>62</v>
      </c>
      <c r="E6" s="17" t="s">
        <v>63</v>
      </c>
      <c r="F6" s="18" t="s">
        <v>129</v>
      </c>
      <c r="G6" s="1"/>
    </row>
    <row r="7" spans="2:7" ht="12">
      <c r="B7" s="19" t="s">
        <v>31</v>
      </c>
      <c r="C7" s="20">
        <v>4548.355034870001</v>
      </c>
      <c r="D7" s="20">
        <v>198.76210473</v>
      </c>
      <c r="E7" s="21">
        <v>271.8653748</v>
      </c>
      <c r="F7" s="21">
        <v>470.62747958</v>
      </c>
      <c r="G7" s="1"/>
    </row>
    <row r="8" spans="2:7" ht="12">
      <c r="B8" s="22" t="s">
        <v>85</v>
      </c>
      <c r="C8" s="23">
        <v>116.52031538</v>
      </c>
      <c r="D8" s="23">
        <v>4.962236999999999</v>
      </c>
      <c r="E8" s="24">
        <v>4.294290499999999</v>
      </c>
      <c r="F8" s="24">
        <v>9.256527539999999</v>
      </c>
      <c r="G8" s="8"/>
    </row>
    <row r="9" spans="2:7" ht="12">
      <c r="B9" s="25" t="s">
        <v>86</v>
      </c>
      <c r="C9" s="26">
        <v>61.259083360000005</v>
      </c>
      <c r="D9" s="26">
        <v>1.8941124299999998</v>
      </c>
      <c r="E9" s="27">
        <v>4.6444262</v>
      </c>
      <c r="F9" s="27">
        <v>6.53853976</v>
      </c>
      <c r="G9" s="8"/>
    </row>
    <row r="10" spans="2:7" ht="12">
      <c r="B10" s="25" t="s">
        <v>87</v>
      </c>
      <c r="C10" s="26">
        <v>131.46603005</v>
      </c>
      <c r="D10" s="26">
        <v>2.496543</v>
      </c>
      <c r="E10" s="27">
        <v>5.5618278</v>
      </c>
      <c r="F10" s="27">
        <v>8.05837282</v>
      </c>
      <c r="G10" s="8"/>
    </row>
    <row r="11" spans="2:7" ht="12">
      <c r="B11" s="25" t="s">
        <v>88</v>
      </c>
      <c r="C11" s="26">
        <v>51.637313590000005</v>
      </c>
      <c r="D11" s="26">
        <v>4.203396540000001</v>
      </c>
      <c r="E11" s="27">
        <v>5.3959344</v>
      </c>
      <c r="F11" s="27">
        <v>9.59932965</v>
      </c>
      <c r="G11" s="8"/>
    </row>
    <row r="12" spans="2:7" ht="12">
      <c r="B12" s="25" t="s">
        <v>89</v>
      </c>
      <c r="C12" s="26">
        <v>939.08330878</v>
      </c>
      <c r="D12" s="26">
        <v>25.78673307</v>
      </c>
      <c r="E12" s="27">
        <v>43.7036233</v>
      </c>
      <c r="F12" s="27">
        <v>69.49035741</v>
      </c>
      <c r="G12" s="8"/>
    </row>
    <row r="13" spans="2:7" ht="12">
      <c r="B13" s="25" t="s">
        <v>90</v>
      </c>
      <c r="C13" s="26">
        <v>19.18947043</v>
      </c>
      <c r="D13" s="26">
        <v>0.4704417900000001</v>
      </c>
      <c r="E13" s="27">
        <v>0.855724</v>
      </c>
      <c r="F13" s="27">
        <v>1.3261671099999999</v>
      </c>
      <c r="G13" s="8"/>
    </row>
    <row r="14" spans="2:7" ht="12">
      <c r="B14" s="25" t="s">
        <v>91</v>
      </c>
      <c r="C14" s="26">
        <v>58.53123806999999</v>
      </c>
      <c r="D14" s="26">
        <v>11.04967101</v>
      </c>
      <c r="E14" s="27">
        <v>6.917721299999999</v>
      </c>
      <c r="F14" s="27">
        <v>17.9673923</v>
      </c>
      <c r="G14" s="8"/>
    </row>
    <row r="15" spans="2:7" ht="12">
      <c r="B15" s="25" t="s">
        <v>92</v>
      </c>
      <c r="C15" s="26">
        <v>110.9940598</v>
      </c>
      <c r="D15" s="26">
        <v>3.6716586899999997</v>
      </c>
      <c r="E15" s="27">
        <v>5.4041959</v>
      </c>
      <c r="F15" s="27">
        <v>9.0758549</v>
      </c>
      <c r="G15" s="8"/>
    </row>
    <row r="16" spans="2:7" ht="12">
      <c r="B16" s="25" t="s">
        <v>93</v>
      </c>
      <c r="C16" s="26">
        <v>340.8085929</v>
      </c>
      <c r="D16" s="26">
        <v>17.946931799999998</v>
      </c>
      <c r="E16" s="27">
        <v>19.767863000000002</v>
      </c>
      <c r="F16" s="27">
        <v>37.714792810000006</v>
      </c>
      <c r="G16" s="8"/>
    </row>
    <row r="17" spans="2:7" ht="12">
      <c r="B17" s="25" t="s">
        <v>94</v>
      </c>
      <c r="C17" s="26">
        <v>490.2993842000001</v>
      </c>
      <c r="D17" s="26">
        <v>38.442424439999996</v>
      </c>
      <c r="E17" s="27">
        <v>50.8340914</v>
      </c>
      <c r="F17" s="27">
        <v>89.27651393999999</v>
      </c>
      <c r="G17" s="8"/>
    </row>
    <row r="18" spans="2:7" ht="12">
      <c r="B18" s="25" t="s">
        <v>95</v>
      </c>
      <c r="C18" s="26">
        <v>26.449616909999996</v>
      </c>
      <c r="D18" s="26">
        <v>1.03000296</v>
      </c>
      <c r="E18" s="27">
        <v>2.3646645</v>
      </c>
      <c r="F18" s="27">
        <v>3.3946684000000005</v>
      </c>
      <c r="G18" s="8"/>
    </row>
    <row r="19" spans="2:7" ht="12">
      <c r="B19" s="25" t="s">
        <v>96</v>
      </c>
      <c r="C19" s="26">
        <v>461.1912441</v>
      </c>
      <c r="D19" s="26">
        <v>15.253597590000004</v>
      </c>
      <c r="E19" s="27">
        <v>20.143638799999998</v>
      </c>
      <c r="F19" s="27">
        <v>35.39723452</v>
      </c>
      <c r="G19" s="8"/>
    </row>
    <row r="20" spans="2:7" ht="12">
      <c r="B20" s="25" t="s">
        <v>97</v>
      </c>
      <c r="C20" s="26">
        <v>9.25930148</v>
      </c>
      <c r="D20" s="26">
        <v>0.30838899000000003</v>
      </c>
      <c r="E20" s="27">
        <v>0.5071104000000001</v>
      </c>
      <c r="F20" s="27">
        <v>0.8155003700000001</v>
      </c>
      <c r="G20" s="8"/>
    </row>
    <row r="21" spans="2:7" ht="12">
      <c r="B21" s="25" t="s">
        <v>98</v>
      </c>
      <c r="C21" s="26">
        <v>10.97964775</v>
      </c>
      <c r="D21" s="26">
        <v>0.78414315</v>
      </c>
      <c r="E21" s="27">
        <v>1.6361552</v>
      </c>
      <c r="F21" s="27">
        <v>2.42029899</v>
      </c>
      <c r="G21" s="8"/>
    </row>
    <row r="22" spans="2:7" ht="12">
      <c r="B22" s="25" t="s">
        <v>99</v>
      </c>
      <c r="C22" s="26">
        <v>21.62275505</v>
      </c>
      <c r="D22" s="26">
        <v>1.6918855800000001</v>
      </c>
      <c r="E22" s="27">
        <v>3.3681004000000003</v>
      </c>
      <c r="F22" s="27">
        <v>5.05998404</v>
      </c>
      <c r="G22" s="8"/>
    </row>
    <row r="23" spans="2:7" ht="12">
      <c r="B23" s="25" t="s">
        <v>100</v>
      </c>
      <c r="C23" s="26">
        <v>11.83818758</v>
      </c>
      <c r="D23" s="26">
        <v>0.33326223</v>
      </c>
      <c r="E23" s="27">
        <v>0.3354169</v>
      </c>
      <c r="F23" s="27">
        <v>0.66867701</v>
      </c>
      <c r="G23" s="8"/>
    </row>
    <row r="24" spans="2:7" ht="12">
      <c r="B24" s="25" t="s">
        <v>101</v>
      </c>
      <c r="C24" s="26">
        <v>61.98066300000001</v>
      </c>
      <c r="D24" s="26">
        <v>2.76703119</v>
      </c>
      <c r="E24" s="27">
        <v>5.9384592000000005</v>
      </c>
      <c r="F24" s="27">
        <v>8.70549072</v>
      </c>
      <c r="G24" s="8"/>
    </row>
    <row r="25" spans="2:7" ht="12">
      <c r="B25" s="25" t="s">
        <v>102</v>
      </c>
      <c r="C25" s="26">
        <v>3.1401535700000003</v>
      </c>
      <c r="D25" s="26">
        <v>0.05030907</v>
      </c>
      <c r="E25" s="27">
        <v>0.0291276</v>
      </c>
      <c r="F25" s="27">
        <v>0.07943754</v>
      </c>
      <c r="G25" s="8"/>
    </row>
    <row r="26" spans="2:7" ht="12">
      <c r="B26" s="25" t="s">
        <v>103</v>
      </c>
      <c r="C26" s="26">
        <v>191.66869825999999</v>
      </c>
      <c r="D26" s="26">
        <v>9.18258432</v>
      </c>
      <c r="E26" s="27">
        <v>6.7209023</v>
      </c>
      <c r="F26" s="27">
        <v>15.90348506</v>
      </c>
      <c r="G26" s="8"/>
    </row>
    <row r="27" spans="2:7" ht="12">
      <c r="B27" s="25" t="s">
        <v>104</v>
      </c>
      <c r="C27" s="26">
        <v>80.05936255</v>
      </c>
      <c r="D27" s="26">
        <v>3.5262410399999995</v>
      </c>
      <c r="E27" s="27">
        <v>3.9727895</v>
      </c>
      <c r="F27" s="27">
        <v>7.49902711</v>
      </c>
      <c r="G27" s="8"/>
    </row>
    <row r="28" spans="2:7" ht="12">
      <c r="B28" s="25" t="s">
        <v>105</v>
      </c>
      <c r="C28" s="26">
        <v>399.2679696299999</v>
      </c>
      <c r="D28" s="26">
        <v>11.4615711</v>
      </c>
      <c r="E28" s="27">
        <v>25.192292600000002</v>
      </c>
      <c r="F28" s="27">
        <v>36.65386363</v>
      </c>
      <c r="G28" s="8"/>
    </row>
    <row r="29" spans="2:7" ht="12">
      <c r="B29" s="25" t="s">
        <v>106</v>
      </c>
      <c r="C29" s="26">
        <v>68.85377352</v>
      </c>
      <c r="D29" s="26">
        <v>3.9717161399999994</v>
      </c>
      <c r="E29" s="27">
        <v>3.2520891</v>
      </c>
      <c r="F29" s="27">
        <v>7.223808579999999</v>
      </c>
      <c r="G29" s="8"/>
    </row>
    <row r="30" spans="2:7" ht="12">
      <c r="B30" s="25" t="s">
        <v>107</v>
      </c>
      <c r="C30" s="26">
        <v>118.78904317</v>
      </c>
      <c r="D30" s="26">
        <v>8.691091919999998</v>
      </c>
      <c r="E30" s="27">
        <v>9.519728</v>
      </c>
      <c r="F30" s="27">
        <v>18.21082151</v>
      </c>
      <c r="G30" s="8"/>
    </row>
    <row r="31" spans="2:7" ht="12">
      <c r="B31" s="25" t="s">
        <v>108</v>
      </c>
      <c r="C31" s="26">
        <v>18.91098232</v>
      </c>
      <c r="D31" s="26">
        <v>1.04060943</v>
      </c>
      <c r="E31" s="27">
        <v>0.830645</v>
      </c>
      <c r="F31" s="27">
        <v>1.87125502</v>
      </c>
      <c r="G31" s="8"/>
    </row>
    <row r="32" spans="2:7" ht="12">
      <c r="B32" s="25" t="s">
        <v>109</v>
      </c>
      <c r="C32" s="26">
        <v>43.11833526</v>
      </c>
      <c r="D32" s="26">
        <v>1.0341357599999998</v>
      </c>
      <c r="E32" s="27">
        <v>2.2272570000000003</v>
      </c>
      <c r="F32" s="27">
        <v>3.26139115</v>
      </c>
      <c r="G32" s="8"/>
    </row>
    <row r="33" spans="2:7" ht="12">
      <c r="B33" s="28" t="s">
        <v>110</v>
      </c>
      <c r="C33" s="29">
        <v>60.96573114</v>
      </c>
      <c r="D33" s="29">
        <v>1.7952112500000001</v>
      </c>
      <c r="E33" s="30">
        <v>3.9126742999999995</v>
      </c>
      <c r="F33" s="30">
        <v>5.707884010000001</v>
      </c>
      <c r="G33" s="8"/>
    </row>
    <row r="34" spans="2:7" ht="12">
      <c r="B34" s="25" t="s">
        <v>111</v>
      </c>
      <c r="C34" s="26">
        <v>57.61044826</v>
      </c>
      <c r="D34" s="26">
        <v>2.85288255</v>
      </c>
      <c r="E34" s="27">
        <v>4.7885421</v>
      </c>
      <c r="F34" s="27">
        <v>7.64142505</v>
      </c>
      <c r="G34" s="8"/>
    </row>
    <row r="35" spans="2:7" ht="12">
      <c r="B35" s="31" t="s">
        <v>112</v>
      </c>
      <c r="C35" s="32">
        <v>582.8603247399999</v>
      </c>
      <c r="D35" s="32">
        <v>22.06329048</v>
      </c>
      <c r="E35" s="33">
        <v>29.7460872</v>
      </c>
      <c r="F35" s="33">
        <v>51.80937866</v>
      </c>
      <c r="G35" s="8"/>
    </row>
    <row r="36" spans="2:7" ht="12">
      <c r="B36" s="22" t="s">
        <v>113</v>
      </c>
      <c r="C36" s="23">
        <v>4.46773023</v>
      </c>
      <c r="D36" s="23">
        <v>0.28365582</v>
      </c>
      <c r="E36" s="24">
        <v>0.39433860000000004</v>
      </c>
      <c r="F36" s="24">
        <v>0.67799509</v>
      </c>
      <c r="G36" s="1"/>
    </row>
    <row r="37" spans="2:7" ht="12">
      <c r="B37" s="25" t="s">
        <v>114</v>
      </c>
      <c r="C37" s="26">
        <v>0.22529797000000001</v>
      </c>
      <c r="D37" s="26">
        <v>0.013076699999999998</v>
      </c>
      <c r="E37" s="27">
        <v>0.0101835</v>
      </c>
      <c r="F37" s="27">
        <v>0.02326086</v>
      </c>
      <c r="G37" s="1"/>
    </row>
    <row r="38" spans="2:7" ht="12">
      <c r="B38" s="25" t="s">
        <v>115</v>
      </c>
      <c r="C38" s="26">
        <v>52.75723850999999</v>
      </c>
      <c r="D38" s="26">
        <v>2.22722325</v>
      </c>
      <c r="E38" s="27">
        <v>2.2762494</v>
      </c>
      <c r="F38" s="27">
        <v>4.5034718499999995</v>
      </c>
      <c r="G38" s="1"/>
    </row>
    <row r="39" spans="2:7" ht="12">
      <c r="B39" s="31" t="s">
        <v>116</v>
      </c>
      <c r="C39" s="32">
        <v>51.4926625</v>
      </c>
      <c r="D39" s="32">
        <v>3.14309163</v>
      </c>
      <c r="E39" s="33">
        <v>2.3954816</v>
      </c>
      <c r="F39" s="33">
        <v>5.538573550000001</v>
      </c>
      <c r="G39" s="1"/>
    </row>
    <row r="40" spans="2:7" ht="12">
      <c r="B40" s="34" t="s">
        <v>117</v>
      </c>
      <c r="C40" s="35">
        <v>439.87372457000004</v>
      </c>
      <c r="D40" s="35">
        <v>21.42747495</v>
      </c>
      <c r="E40" s="36">
        <v>10.853307700000002</v>
      </c>
      <c r="F40" s="36">
        <v>32.280783559999996</v>
      </c>
      <c r="G40" s="1"/>
    </row>
    <row r="42" spans="2:7" ht="12">
      <c r="B42" s="37" t="s">
        <v>130</v>
      </c>
      <c r="C42" s="38"/>
      <c r="D42" s="1"/>
      <c r="E42" s="1"/>
      <c r="F42" s="1"/>
      <c r="G42" s="1"/>
    </row>
    <row r="43" spans="2:6" ht="24" customHeight="1">
      <c r="B43" s="72" t="s">
        <v>131</v>
      </c>
      <c r="C43" s="72"/>
      <c r="D43" s="72"/>
      <c r="E43" s="72"/>
      <c r="F43" s="72"/>
    </row>
    <row r="44" ht="12">
      <c r="B44" s="39" t="s">
        <v>132</v>
      </c>
    </row>
    <row r="45" ht="12">
      <c r="I45" s="40" t="s">
        <v>75</v>
      </c>
    </row>
    <row r="80" ht="12"/>
  </sheetData>
  <mergeCells count="3">
    <mergeCell ref="C5:C6"/>
    <mergeCell ref="D5:F5"/>
    <mergeCell ref="B43:F4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1"/>
  <sheetViews>
    <sheetView showGridLines="0" workbookViewId="0" topLeftCell="A1"/>
  </sheetViews>
  <sheetFormatPr defaultColWidth="9.140625" defaultRowHeight="12"/>
  <cols>
    <col min="1" max="3" width="9.140625" style="9" customWidth="1"/>
    <col min="4" max="4" width="19.7109375" style="9" customWidth="1"/>
    <col min="5" max="5" width="14.28125" style="9" customWidth="1"/>
    <col min="6" max="6" width="13.8515625" style="9" customWidth="1"/>
    <col min="7" max="7" width="14.28125" style="9" customWidth="1"/>
    <col min="8" max="9" width="10.28125" style="9" bestFit="1" customWidth="1"/>
    <col min="10" max="16384" width="9.140625" style="9" customWidth="1"/>
  </cols>
  <sheetData>
    <row r="2" ht="15">
      <c r="B2" s="41" t="s">
        <v>137</v>
      </c>
    </row>
    <row r="3" ht="12">
      <c r="B3" s="42" t="s">
        <v>133</v>
      </c>
    </row>
    <row r="29" ht="12">
      <c r="B29" s="39" t="s">
        <v>132</v>
      </c>
    </row>
    <row r="55" spans="4:7" ht="36">
      <c r="D55" s="43" t="s">
        <v>64</v>
      </c>
      <c r="E55" s="43" t="s">
        <v>65</v>
      </c>
      <c r="F55" s="43" t="s">
        <v>73</v>
      </c>
      <c r="G55" s="43" t="s">
        <v>66</v>
      </c>
    </row>
    <row r="56" spans="3:7" ht="12">
      <c r="C56" s="9" t="s">
        <v>33</v>
      </c>
      <c r="D56" s="44">
        <v>100</v>
      </c>
      <c r="E56" s="44">
        <v>100</v>
      </c>
      <c r="F56" s="44">
        <v>100</v>
      </c>
      <c r="G56" s="44">
        <v>100</v>
      </c>
    </row>
    <row r="57" spans="3:7" ht="12">
      <c r="C57" s="9" t="s">
        <v>34</v>
      </c>
      <c r="D57" s="44">
        <v>98.15015864897553</v>
      </c>
      <c r="E57" s="44">
        <v>94.3267872406928</v>
      </c>
      <c r="F57" s="44">
        <v>95.89949322879768</v>
      </c>
      <c r="G57" s="44">
        <v>93.20233092794992</v>
      </c>
    </row>
    <row r="58" spans="3:7" ht="12">
      <c r="C58" s="9" t="s">
        <v>35</v>
      </c>
      <c r="D58" s="44">
        <v>94.55444426537011</v>
      </c>
      <c r="E58" s="44">
        <v>90.16032534169928</v>
      </c>
      <c r="F58" s="44">
        <v>91.93973957408957</v>
      </c>
      <c r="G58" s="44">
        <v>88.88807637607614</v>
      </c>
    </row>
    <row r="59" spans="3:7" ht="12">
      <c r="C59" s="9" t="s">
        <v>36</v>
      </c>
      <c r="D59" s="44">
        <v>92.71378739535774</v>
      </c>
      <c r="E59" s="44">
        <v>87.05862280814719</v>
      </c>
      <c r="F59" s="44">
        <v>89.25685145889696</v>
      </c>
      <c r="G59" s="44">
        <v>85.48692911467667</v>
      </c>
    </row>
    <row r="60" spans="3:7" ht="12">
      <c r="C60" s="9" t="s">
        <v>37</v>
      </c>
      <c r="D60" s="44">
        <v>92.24733616532315</v>
      </c>
      <c r="E60" s="44">
        <v>86.13331713039639</v>
      </c>
      <c r="F60" s="44">
        <v>87.85976804665451</v>
      </c>
      <c r="G60" s="44">
        <v>84.89893597707807</v>
      </c>
    </row>
    <row r="61" spans="3:7" ht="12">
      <c r="C61" s="9" t="s">
        <v>38</v>
      </c>
      <c r="D61" s="44">
        <v>93.07224832061573</v>
      </c>
      <c r="E61" s="44">
        <v>86.09659167733565</v>
      </c>
      <c r="F61" s="44">
        <v>87.37511316353256</v>
      </c>
      <c r="G61" s="44">
        <v>85.18247195819895</v>
      </c>
    </row>
    <row r="62" spans="3:7" ht="12">
      <c r="C62" s="9" t="s">
        <v>39</v>
      </c>
      <c r="D62" s="44">
        <v>94.97070680163581</v>
      </c>
      <c r="E62" s="44">
        <v>86.3266515576628</v>
      </c>
      <c r="F62" s="44">
        <v>87.28930131720624</v>
      </c>
      <c r="G62" s="44">
        <v>85.63837440524797</v>
      </c>
    </row>
    <row r="63" spans="3:7" ht="12">
      <c r="C63" s="9" t="s">
        <v>40</v>
      </c>
      <c r="D63" s="44">
        <v>93.32148175675343</v>
      </c>
      <c r="E63" s="44">
        <v>86.2016824728403</v>
      </c>
      <c r="F63" s="44">
        <v>86.21319306892752</v>
      </c>
      <c r="G63" s="44">
        <v>86.193452605</v>
      </c>
    </row>
    <row r="64" spans="3:7" ht="12">
      <c r="C64" s="9" t="s">
        <v>41</v>
      </c>
      <c r="D64" s="44">
        <v>92.62727492176899</v>
      </c>
      <c r="E64" s="44">
        <v>85.83939635874935</v>
      </c>
      <c r="F64" s="44">
        <v>85.74626195251282</v>
      </c>
      <c r="G64" s="44">
        <v>85.90598577331144</v>
      </c>
    </row>
    <row r="65" spans="3:7" ht="12">
      <c r="C65" s="9" t="s">
        <v>42</v>
      </c>
      <c r="D65" s="44">
        <v>90.72240581802977</v>
      </c>
      <c r="E65" s="44">
        <v>85.37316705116294</v>
      </c>
      <c r="F65" s="44">
        <v>85.09043119341354</v>
      </c>
      <c r="G65" s="44">
        <v>85.57531807143609</v>
      </c>
    </row>
    <row r="66" spans="3:7" ht="12">
      <c r="C66" s="9" t="s">
        <v>43</v>
      </c>
      <c r="D66" s="44">
        <v>90.84353858675836</v>
      </c>
      <c r="E66" s="44">
        <v>84.17910063309552</v>
      </c>
      <c r="F66" s="44">
        <v>83.669562896943</v>
      </c>
      <c r="G66" s="44">
        <v>84.54341089091258</v>
      </c>
    </row>
    <row r="67" spans="3:7" ht="12">
      <c r="C67" s="9" t="s">
        <v>44</v>
      </c>
      <c r="D67" s="44">
        <v>91.73813518491511</v>
      </c>
      <c r="E67" s="44">
        <v>82.79451734593579</v>
      </c>
      <c r="F67" s="44">
        <v>82.93443156491614</v>
      </c>
      <c r="G67" s="44">
        <v>82.69448121205899</v>
      </c>
    </row>
    <row r="68" spans="3:7" ht="12">
      <c r="C68" s="9" t="s">
        <v>45</v>
      </c>
      <c r="D68" s="44">
        <v>90.9505883709611</v>
      </c>
      <c r="E68" s="44">
        <v>81.80046414034828</v>
      </c>
      <c r="F68" s="44">
        <v>81.81364558450471</v>
      </c>
      <c r="G68" s="44">
        <v>81.79103964638387</v>
      </c>
    </row>
    <row r="69" spans="3:7" ht="12">
      <c r="C69" s="9" t="s">
        <v>46</v>
      </c>
      <c r="D69" s="44">
        <v>92.53989309067718</v>
      </c>
      <c r="E69" s="44">
        <v>80.64252676389438</v>
      </c>
      <c r="F69" s="44">
        <v>81.36291667829745</v>
      </c>
      <c r="G69" s="44">
        <v>80.12746101542423</v>
      </c>
    </row>
    <row r="70" spans="3:7" ht="12">
      <c r="C70" s="9" t="s">
        <v>47</v>
      </c>
      <c r="D70" s="44">
        <v>92.60904717907795</v>
      </c>
      <c r="E70" s="44">
        <v>80.78364801462436</v>
      </c>
      <c r="F70" s="44">
        <v>80.45216543641146</v>
      </c>
      <c r="G70" s="44">
        <v>81.02065205762732</v>
      </c>
    </row>
    <row r="71" spans="3:7" ht="12">
      <c r="C71" s="9" t="s">
        <v>48</v>
      </c>
      <c r="D71" s="44">
        <v>92.03610796392834</v>
      </c>
      <c r="E71" s="44">
        <v>79.72471306986715</v>
      </c>
      <c r="F71" s="44">
        <v>80.05484145442496</v>
      </c>
      <c r="G71" s="44">
        <v>79.48867725081435</v>
      </c>
    </row>
    <row r="72" spans="3:7" ht="12">
      <c r="C72" s="9" t="s">
        <v>49</v>
      </c>
      <c r="D72" s="44">
        <v>91.82475564239738</v>
      </c>
      <c r="E72" s="44">
        <v>79.09226354243636</v>
      </c>
      <c r="F72" s="44">
        <v>79.98897512782284</v>
      </c>
      <c r="G72" s="44">
        <v>78.45113099094598</v>
      </c>
    </row>
    <row r="73" spans="3:7" ht="12">
      <c r="C73" s="9" t="s">
        <v>50</v>
      </c>
      <c r="D73" s="44">
        <v>90.82052833456856</v>
      </c>
      <c r="E73" s="44">
        <v>79.18958723059708</v>
      </c>
      <c r="F73" s="44">
        <v>80.31025932176027</v>
      </c>
      <c r="G73" s="44">
        <v>78.38832697155684</v>
      </c>
    </row>
    <row r="74" spans="3:7" ht="12">
      <c r="C74" s="9" t="s">
        <v>51</v>
      </c>
      <c r="D74" s="44">
        <v>88.8960920049234</v>
      </c>
      <c r="E74" s="44">
        <v>79.09663888136001</v>
      </c>
      <c r="F74" s="44">
        <v>79.76604672563252</v>
      </c>
      <c r="G74" s="44">
        <v>78.61802439016783</v>
      </c>
    </row>
    <row r="75" spans="3:7" ht="12">
      <c r="C75" s="9" t="s">
        <v>52</v>
      </c>
      <c r="D75" s="44">
        <v>82.45704482502302</v>
      </c>
      <c r="E75" s="44">
        <v>77.19791140400255</v>
      </c>
      <c r="F75" s="44">
        <v>79.1213689789972</v>
      </c>
      <c r="G75" s="44">
        <v>75.82267405585567</v>
      </c>
    </row>
    <row r="76" spans="3:7" ht="12">
      <c r="C76" s="9" t="s">
        <v>53</v>
      </c>
      <c r="D76" s="44">
        <v>84.44087103148678</v>
      </c>
      <c r="E76" s="44">
        <v>76.6717413331799</v>
      </c>
      <c r="F76" s="44">
        <v>77.94101307805036</v>
      </c>
      <c r="G76" s="44">
        <v>75.76423501165478</v>
      </c>
    </row>
    <row r="77" spans="3:7" ht="12">
      <c r="C77" s="9" t="s">
        <v>54</v>
      </c>
      <c r="D77" s="44">
        <v>81.6698216244758</v>
      </c>
      <c r="E77" s="44">
        <v>76.87509793249403</v>
      </c>
      <c r="F77" s="44">
        <v>76.84461576707221</v>
      </c>
      <c r="G77" s="44">
        <v>76.89689212899003</v>
      </c>
    </row>
    <row r="78" spans="3:7" ht="12">
      <c r="C78" s="42">
        <v>2012</v>
      </c>
      <c r="D78" s="44">
        <v>80.75732924877724</v>
      </c>
      <c r="E78" s="44">
        <v>76.164495432995</v>
      </c>
      <c r="F78" s="44">
        <v>77.1625367425389</v>
      </c>
      <c r="G78" s="44">
        <v>75.45100703384837</v>
      </c>
    </row>
    <row r="79" spans="2:3" ht="12">
      <c r="B79" s="40" t="s">
        <v>76</v>
      </c>
      <c r="C79" s="39" t="s">
        <v>74</v>
      </c>
    </row>
    <row r="80" ht="12">
      <c r="F80" s="40" t="s">
        <v>75</v>
      </c>
    </row>
    <row r="89" spans="2:7" ht="12">
      <c r="B89" s="9" t="s">
        <v>119</v>
      </c>
      <c r="C89" s="9">
        <v>1990</v>
      </c>
      <c r="D89" s="9">
        <v>5632126.615850001</v>
      </c>
      <c r="G89" s="9">
        <v>100</v>
      </c>
    </row>
    <row r="90" spans="2:7" ht="12">
      <c r="B90" s="9" t="s">
        <v>119</v>
      </c>
      <c r="C90" s="9">
        <v>2012</v>
      </c>
      <c r="D90" s="9">
        <v>4548355.034870001</v>
      </c>
      <c r="G90" s="9">
        <v>80.75732924877724</v>
      </c>
    </row>
    <row r="91" ht="12">
      <c r="D91" s="9">
        <f>+D90-D89</f>
        <v>-1083771.58098</v>
      </c>
    </row>
    <row r="92" ht="12">
      <c r="D92" s="9">
        <f>(+D90-D89)/D89*100</f>
        <v>-19.242670751222757</v>
      </c>
    </row>
    <row r="110" spans="2:14" ht="12">
      <c r="B110" s="73" t="s">
        <v>124</v>
      </c>
      <c r="C110" s="73"/>
      <c r="D110" s="73"/>
      <c r="E110" s="73"/>
      <c r="F110" s="73" t="s">
        <v>125</v>
      </c>
      <c r="G110" s="73"/>
      <c r="H110" s="73"/>
      <c r="I110" s="73"/>
      <c r="K110" s="73" t="s">
        <v>126</v>
      </c>
      <c r="L110" s="73"/>
      <c r="M110" s="73"/>
      <c r="N110" s="73"/>
    </row>
    <row r="111" spans="2:14" ht="60">
      <c r="B111" s="45" t="s">
        <v>122</v>
      </c>
      <c r="C111" s="45" t="s">
        <v>123</v>
      </c>
      <c r="D111" s="45" t="s">
        <v>81</v>
      </c>
      <c r="E111" s="45" t="s">
        <v>82</v>
      </c>
      <c r="F111" s="45" t="s">
        <v>122</v>
      </c>
      <c r="G111" s="45" t="s">
        <v>123</v>
      </c>
      <c r="H111" s="45" t="s">
        <v>81</v>
      </c>
      <c r="I111" s="45" t="s">
        <v>82</v>
      </c>
      <c r="J111" s="46"/>
      <c r="K111" s="45" t="s">
        <v>122</v>
      </c>
      <c r="L111" s="45" t="s">
        <v>123</v>
      </c>
      <c r="M111" s="45" t="s">
        <v>81</v>
      </c>
      <c r="N111" s="45" t="s">
        <v>82</v>
      </c>
    </row>
    <row r="112" spans="1:14" ht="12">
      <c r="A112" s="47" t="s">
        <v>33</v>
      </c>
      <c r="B112" s="48">
        <v>5632126.61585</v>
      </c>
      <c r="C112" s="49">
        <v>617909.2724300001</v>
      </c>
      <c r="D112" s="49">
        <v>12266.13656</v>
      </c>
      <c r="E112" s="49">
        <v>1162.3238900000001</v>
      </c>
      <c r="F112" s="49">
        <v>99.99999999999999</v>
      </c>
      <c r="G112" s="49">
        <v>100</v>
      </c>
      <c r="H112" s="49">
        <v>100.00000000000001</v>
      </c>
      <c r="I112" s="49">
        <v>100</v>
      </c>
      <c r="K112" s="44">
        <f aca="true" t="shared" si="0" ref="K112:N134">+F112-D56</f>
        <v>0</v>
      </c>
      <c r="L112" s="44">
        <f t="shared" si="0"/>
        <v>0</v>
      </c>
      <c r="M112" s="44">
        <f t="shared" si="0"/>
        <v>0</v>
      </c>
      <c r="N112" s="44">
        <f t="shared" si="0"/>
        <v>0</v>
      </c>
    </row>
    <row r="113" spans="1:14" ht="12">
      <c r="A113" s="47" t="s">
        <v>34</v>
      </c>
      <c r="B113" s="48">
        <v>5528503.33176</v>
      </c>
      <c r="C113" s="49">
        <v>583572.24886</v>
      </c>
      <c r="D113" s="49">
        <v>11774.049630000001</v>
      </c>
      <c r="E113" s="49">
        <v>1084.89421</v>
      </c>
      <c r="F113" s="50">
        <v>98.16013930158492</v>
      </c>
      <c r="G113" s="50">
        <v>94.44303150930787</v>
      </c>
      <c r="H113" s="50">
        <v>95.98824839758674</v>
      </c>
      <c r="I113" s="50">
        <v>93.33837317926931</v>
      </c>
      <c r="K113" s="44">
        <f t="shared" si="0"/>
        <v>0.009980652609385743</v>
      </c>
      <c r="L113" s="44">
        <f t="shared" si="0"/>
        <v>0.11624426861507686</v>
      </c>
      <c r="M113" s="44">
        <f t="shared" si="0"/>
        <v>0.08875516878906353</v>
      </c>
      <c r="N113" s="44">
        <f t="shared" si="0"/>
        <v>0.1360422513193953</v>
      </c>
    </row>
    <row r="114" spans="1:14" ht="12">
      <c r="A114" s="47" t="s">
        <v>35</v>
      </c>
      <c r="B114" s="48">
        <v>5333338.72411</v>
      </c>
      <c r="C114" s="49">
        <v>558448.29798</v>
      </c>
      <c r="D114" s="49">
        <v>11315.43853</v>
      </c>
      <c r="E114" s="49">
        <v>1034.91641</v>
      </c>
      <c r="F114" s="50">
        <v>94.6949365289632</v>
      </c>
      <c r="G114" s="50">
        <v>90.37707037213362</v>
      </c>
      <c r="H114" s="50">
        <v>92.24940937719349</v>
      </c>
      <c r="I114" s="50">
        <v>89.03855619796302</v>
      </c>
      <c r="K114" s="44">
        <f t="shared" si="0"/>
        <v>0.14049226359308875</v>
      </c>
      <c r="L114" s="44">
        <f t="shared" si="0"/>
        <v>0.21674503043433901</v>
      </c>
      <c r="M114" s="44">
        <f t="shared" si="0"/>
        <v>0.30966980310391534</v>
      </c>
      <c r="N114" s="44">
        <f t="shared" si="0"/>
        <v>0.1504798218868757</v>
      </c>
    </row>
    <row r="115" spans="1:14" ht="12">
      <c r="A115" s="47" t="s">
        <v>36</v>
      </c>
      <c r="B115" s="48">
        <v>5231275.10265</v>
      </c>
      <c r="C115" s="49">
        <v>539407.56428</v>
      </c>
      <c r="D115" s="49">
        <v>11000.788260000001</v>
      </c>
      <c r="E115" s="49">
        <v>994.80972</v>
      </c>
      <c r="F115" s="50">
        <v>92.88276808138654</v>
      </c>
      <c r="G115" s="50">
        <v>87.2955931149434</v>
      </c>
      <c r="H115" s="50">
        <v>89.68421479892606</v>
      </c>
      <c r="I115" s="50">
        <v>85.58799561454423</v>
      </c>
      <c r="K115" s="44">
        <f t="shared" si="0"/>
        <v>0.168980686028803</v>
      </c>
      <c r="L115" s="44">
        <f t="shared" si="0"/>
        <v>0.23697030679620923</v>
      </c>
      <c r="M115" s="44">
        <f t="shared" si="0"/>
        <v>0.42736334002910326</v>
      </c>
      <c r="N115" s="44">
        <f t="shared" si="0"/>
        <v>0.10106649986755656</v>
      </c>
    </row>
    <row r="116" spans="1:14" ht="12">
      <c r="A116" s="47" t="s">
        <v>37</v>
      </c>
      <c r="B116" s="48">
        <v>5205903.20368</v>
      </c>
      <c r="C116" s="49">
        <v>533797.62049</v>
      </c>
      <c r="D116" s="49">
        <v>10840.335869999999</v>
      </c>
      <c r="E116" s="49">
        <v>987.58248</v>
      </c>
      <c r="F116" s="50">
        <v>92.43228284373942</v>
      </c>
      <c r="G116" s="50">
        <v>86.3877019341009</v>
      </c>
      <c r="H116" s="50">
        <v>88.37612248138869</v>
      </c>
      <c r="I116" s="50">
        <v>84.96620335318066</v>
      </c>
      <c r="K116" s="44">
        <f t="shared" si="0"/>
        <v>0.18494667841626722</v>
      </c>
      <c r="L116" s="44">
        <f t="shared" si="0"/>
        <v>0.2543848037045109</v>
      </c>
      <c r="M116" s="44">
        <f t="shared" si="0"/>
        <v>0.5163544347341826</v>
      </c>
      <c r="N116" s="44">
        <f t="shared" si="0"/>
        <v>0.06726737610259192</v>
      </c>
    </row>
    <row r="117" spans="1:14" ht="12">
      <c r="A117" s="47" t="s">
        <v>38</v>
      </c>
      <c r="B117" s="48">
        <v>5259887.67732</v>
      </c>
      <c r="C117" s="49">
        <v>533564.84431</v>
      </c>
      <c r="D117" s="49">
        <v>10785.62545</v>
      </c>
      <c r="E117" s="49">
        <v>990.53777</v>
      </c>
      <c r="F117" s="50">
        <v>93.39079243207281</v>
      </c>
      <c r="G117" s="50">
        <v>86.35003035505424</v>
      </c>
      <c r="H117" s="50">
        <v>87.93009434749028</v>
      </c>
      <c r="I117" s="50">
        <v>85.22046036582798</v>
      </c>
      <c r="K117" s="44">
        <f t="shared" si="0"/>
        <v>0.3185441114570864</v>
      </c>
      <c r="L117" s="44">
        <f t="shared" si="0"/>
        <v>0.2534386777185915</v>
      </c>
      <c r="M117" s="44">
        <f t="shared" si="0"/>
        <v>0.5549811839577217</v>
      </c>
      <c r="N117" s="44">
        <f t="shared" si="0"/>
        <v>0.03798840762902955</v>
      </c>
    </row>
    <row r="118" spans="1:14" ht="12">
      <c r="A118" s="47" t="s">
        <v>39</v>
      </c>
      <c r="B118" s="48">
        <v>5368002.88142</v>
      </c>
      <c r="C118" s="49">
        <v>535164.7454</v>
      </c>
      <c r="D118" s="49">
        <v>10783.96113</v>
      </c>
      <c r="E118" s="49">
        <v>995.81149</v>
      </c>
      <c r="F118" s="50">
        <v>95.3104084399186</v>
      </c>
      <c r="G118" s="50">
        <v>86.60895203844447</v>
      </c>
      <c r="H118" s="50">
        <v>87.91652593504142</v>
      </c>
      <c r="I118" s="50">
        <v>85.67418243463962</v>
      </c>
      <c r="K118" s="44">
        <f t="shared" si="0"/>
        <v>0.33970163828279</v>
      </c>
      <c r="L118" s="44">
        <f t="shared" si="0"/>
        <v>0.2823004807816716</v>
      </c>
      <c r="M118" s="44">
        <f t="shared" si="0"/>
        <v>0.6272246178351821</v>
      </c>
      <c r="N118" s="44">
        <f t="shared" si="0"/>
        <v>0.035808029391645846</v>
      </c>
    </row>
    <row r="119" spans="1:14" ht="12">
      <c r="A119" s="47" t="s">
        <v>40</v>
      </c>
      <c r="B119" s="48">
        <v>5268936.90342</v>
      </c>
      <c r="C119" s="49">
        <v>534596.6359599999</v>
      </c>
      <c r="D119" s="49">
        <v>10657.534909999998</v>
      </c>
      <c r="E119" s="49">
        <v>1002.54323</v>
      </c>
      <c r="F119" s="50">
        <v>93.55146399926616</v>
      </c>
      <c r="G119" s="50">
        <v>86.51701144694533</v>
      </c>
      <c r="H119" s="50">
        <v>86.88583286080747</v>
      </c>
      <c r="I119" s="50">
        <v>86.2533445819478</v>
      </c>
      <c r="K119" s="44">
        <f t="shared" si="0"/>
        <v>0.22998224251273314</v>
      </c>
      <c r="L119" s="44">
        <f t="shared" si="0"/>
        <v>0.3153289741050287</v>
      </c>
      <c r="M119" s="44">
        <f t="shared" si="0"/>
        <v>0.6726397918799449</v>
      </c>
      <c r="N119" s="44">
        <f t="shared" si="0"/>
        <v>0.05989197694779591</v>
      </c>
    </row>
    <row r="120" spans="1:14" ht="12">
      <c r="A120" s="47" t="s">
        <v>41</v>
      </c>
      <c r="B120" s="48">
        <v>5229700.59286</v>
      </c>
      <c r="C120" s="49">
        <v>531934.83578</v>
      </c>
      <c r="D120" s="49">
        <v>10579.63896</v>
      </c>
      <c r="E120" s="49">
        <v>999.2336</v>
      </c>
      <c r="F120" s="50">
        <v>92.85481221502572</v>
      </c>
      <c r="G120" s="50">
        <v>86.08623620229946</v>
      </c>
      <c r="H120" s="50">
        <v>86.25078408551485</v>
      </c>
      <c r="I120" s="50">
        <v>85.9686020907649</v>
      </c>
      <c r="K120" s="44">
        <f t="shared" si="0"/>
        <v>0.22753729325673078</v>
      </c>
      <c r="L120" s="44">
        <f t="shared" si="0"/>
        <v>0.2468398435501058</v>
      </c>
      <c r="M120" s="44">
        <f t="shared" si="0"/>
        <v>0.5045221330020269</v>
      </c>
      <c r="N120" s="44">
        <f t="shared" si="0"/>
        <v>0.06261631745346108</v>
      </c>
    </row>
    <row r="121" spans="1:14" ht="12">
      <c r="A121" s="47" t="s">
        <v>42</v>
      </c>
      <c r="B121" s="48">
        <v>5121649.03018</v>
      </c>
      <c r="C121" s="49">
        <v>528806.33937</v>
      </c>
      <c r="D121" s="49">
        <v>10490.04425</v>
      </c>
      <c r="E121" s="49">
        <v>995.2109999999999</v>
      </c>
      <c r="F121" s="50">
        <v>90.93632617858044</v>
      </c>
      <c r="G121" s="50">
        <v>85.57993268015018</v>
      </c>
      <c r="H121" s="50">
        <v>85.52036086250779</v>
      </c>
      <c r="I121" s="50">
        <v>85.62251955433867</v>
      </c>
      <c r="K121" s="44">
        <f t="shared" si="0"/>
        <v>0.21392036055067365</v>
      </c>
      <c r="L121" s="44">
        <f t="shared" si="0"/>
        <v>0.2067656289872417</v>
      </c>
      <c r="M121" s="44">
        <f t="shared" si="0"/>
        <v>0.4299296690942498</v>
      </c>
      <c r="N121" s="44">
        <f t="shared" si="0"/>
        <v>0.04720148290257953</v>
      </c>
    </row>
    <row r="122" spans="1:14" ht="12">
      <c r="A122" s="47" t="s">
        <v>43</v>
      </c>
      <c r="B122" s="48">
        <v>5132989.33814</v>
      </c>
      <c r="C122" s="49">
        <v>521301.76577999996</v>
      </c>
      <c r="D122" s="49">
        <v>10318.502380000002</v>
      </c>
      <c r="E122" s="49">
        <v>982.62328</v>
      </c>
      <c r="F122" s="50">
        <v>91.13767655177847</v>
      </c>
      <c r="G122" s="50">
        <v>84.3654220837179</v>
      </c>
      <c r="H122" s="50">
        <v>84.12186126843513</v>
      </c>
      <c r="I122" s="50">
        <v>84.53954086756318</v>
      </c>
      <c r="K122" s="44">
        <f t="shared" si="0"/>
        <v>0.2941379650201128</v>
      </c>
      <c r="L122" s="44">
        <f t="shared" si="0"/>
        <v>0.18632145062238692</v>
      </c>
      <c r="M122" s="44">
        <f t="shared" si="0"/>
        <v>0.4522983714921196</v>
      </c>
      <c r="N122" s="44">
        <f t="shared" si="0"/>
        <v>-0.0038700233494068925</v>
      </c>
    </row>
    <row r="123" spans="1:14" ht="12">
      <c r="A123" s="47" t="s">
        <v>44</v>
      </c>
      <c r="B123" s="48">
        <v>5183399.43373</v>
      </c>
      <c r="C123" s="49">
        <v>512420.32286</v>
      </c>
      <c r="D123" s="49">
        <v>10211.52787</v>
      </c>
      <c r="E123" s="49">
        <v>961.2201200000001</v>
      </c>
      <c r="F123" s="50">
        <v>92.03272204752666</v>
      </c>
      <c r="G123" s="50">
        <v>82.92808438443518</v>
      </c>
      <c r="H123" s="50">
        <v>83.2497487701213</v>
      </c>
      <c r="I123" s="50">
        <v>82.69812986464555</v>
      </c>
      <c r="K123" s="44">
        <f t="shared" si="0"/>
        <v>0.29458686261155265</v>
      </c>
      <c r="L123" s="44">
        <f t="shared" si="0"/>
        <v>0.13356703849939322</v>
      </c>
      <c r="M123" s="44">
        <f t="shared" si="0"/>
        <v>0.3153172052051616</v>
      </c>
      <c r="N123" s="44">
        <f t="shared" si="0"/>
        <v>0.0036486525865626618</v>
      </c>
    </row>
    <row r="124" spans="1:14" ht="12">
      <c r="A124" s="47" t="s">
        <v>45</v>
      </c>
      <c r="B124" s="48">
        <v>5142221.61923</v>
      </c>
      <c r="C124" s="49">
        <v>506853.57709</v>
      </c>
      <c r="D124" s="49">
        <v>10078.03199</v>
      </c>
      <c r="E124" s="49">
        <v>952.30615</v>
      </c>
      <c r="F124" s="50">
        <v>91.30159831206026</v>
      </c>
      <c r="G124" s="50">
        <v>82.02718420080335</v>
      </c>
      <c r="H124" s="50">
        <v>82.16142010732676</v>
      </c>
      <c r="I124" s="50">
        <v>81.93122056537958</v>
      </c>
      <c r="K124" s="44">
        <f t="shared" si="0"/>
        <v>0.3510099410991643</v>
      </c>
      <c r="L124" s="44">
        <f t="shared" si="0"/>
        <v>0.2267200604550652</v>
      </c>
      <c r="M124" s="44">
        <f t="shared" si="0"/>
        <v>0.3477745228220499</v>
      </c>
      <c r="N124" s="44">
        <f t="shared" si="0"/>
        <v>0.1401809189957106</v>
      </c>
    </row>
    <row r="125" spans="1:14" ht="12">
      <c r="A125" s="47" t="s">
        <v>46</v>
      </c>
      <c r="B125" s="48">
        <v>5227778.32075</v>
      </c>
      <c r="C125" s="49">
        <v>499675.10771</v>
      </c>
      <c r="D125" s="49">
        <v>10020.2959</v>
      </c>
      <c r="E125" s="49">
        <v>933.0609499999999</v>
      </c>
      <c r="F125" s="50">
        <v>92.82068173037733</v>
      </c>
      <c r="G125" s="50">
        <v>80.86544902376517</v>
      </c>
      <c r="H125" s="50">
        <v>81.6907251194014</v>
      </c>
      <c r="I125" s="50">
        <v>80.27546865615915</v>
      </c>
      <c r="K125" s="44">
        <f t="shared" si="0"/>
        <v>0.2807886397001482</v>
      </c>
      <c r="L125" s="44">
        <f t="shared" si="0"/>
        <v>0.22292225987078496</v>
      </c>
      <c r="M125" s="44">
        <f t="shared" si="0"/>
        <v>0.32780844110395435</v>
      </c>
      <c r="N125" s="44">
        <f t="shared" si="0"/>
        <v>0.14800764073491735</v>
      </c>
    </row>
    <row r="126" spans="1:14" ht="12">
      <c r="A126" s="47" t="s">
        <v>47</v>
      </c>
      <c r="B126" s="48">
        <v>5228950.66387</v>
      </c>
      <c r="C126" s="49">
        <v>500285.23657</v>
      </c>
      <c r="D126" s="49">
        <v>9910.355760000002</v>
      </c>
      <c r="E126" s="49">
        <v>942.4766699999999</v>
      </c>
      <c r="F126" s="50">
        <v>92.84149701383885</v>
      </c>
      <c r="G126" s="50">
        <v>80.96418987249861</v>
      </c>
      <c r="H126" s="50">
        <v>80.7944352447353</v>
      </c>
      <c r="I126" s="50">
        <v>81.08554578534901</v>
      </c>
      <c r="K126" s="44">
        <f t="shared" si="0"/>
        <v>0.23244983476089942</v>
      </c>
      <c r="L126" s="44">
        <f t="shared" si="0"/>
        <v>0.18054185787424615</v>
      </c>
      <c r="M126" s="44">
        <f t="shared" si="0"/>
        <v>0.34226980832383447</v>
      </c>
      <c r="N126" s="44">
        <f t="shared" si="0"/>
        <v>0.06489372772169588</v>
      </c>
    </row>
    <row r="127" spans="1:14" ht="12">
      <c r="A127" s="47" t="s">
        <v>48</v>
      </c>
      <c r="B127" s="48">
        <v>5188759.28209</v>
      </c>
      <c r="C127" s="49">
        <v>493632.30922</v>
      </c>
      <c r="D127" s="49">
        <v>9851.321219999998</v>
      </c>
      <c r="E127" s="49">
        <v>925.01473</v>
      </c>
      <c r="F127" s="50">
        <v>92.12788767013387</v>
      </c>
      <c r="G127" s="50">
        <v>79.88750634518455</v>
      </c>
      <c r="H127" s="50">
        <v>80.31315460913144</v>
      </c>
      <c r="I127" s="50">
        <v>79.58321582807696</v>
      </c>
      <c r="K127" s="44">
        <f t="shared" si="0"/>
        <v>0.09177970620552856</v>
      </c>
      <c r="L127" s="44">
        <f t="shared" si="0"/>
        <v>0.16279327531739796</v>
      </c>
      <c r="M127" s="44">
        <f t="shared" si="0"/>
        <v>0.2583131547064852</v>
      </c>
      <c r="N127" s="44">
        <f t="shared" si="0"/>
        <v>0.09453857726261106</v>
      </c>
    </row>
    <row r="128" spans="1:14" ht="12">
      <c r="A128" s="47" t="s">
        <v>49</v>
      </c>
      <c r="B128" s="48">
        <v>5182592.65262</v>
      </c>
      <c r="C128" s="49">
        <v>489886.92668</v>
      </c>
      <c r="D128" s="49">
        <v>9842.176249999999</v>
      </c>
      <c r="E128" s="49">
        <v>913.55233</v>
      </c>
      <c r="F128" s="50">
        <v>92.01839742087978</v>
      </c>
      <c r="G128" s="50">
        <v>79.2813684043715</v>
      </c>
      <c r="H128" s="50">
        <v>80.23860000136831</v>
      </c>
      <c r="I128" s="50">
        <v>78.59705352868552</v>
      </c>
      <c r="K128" s="44">
        <f t="shared" si="0"/>
        <v>0.1936417784824016</v>
      </c>
      <c r="L128" s="44">
        <f t="shared" si="0"/>
        <v>0.18910486193514942</v>
      </c>
      <c r="M128" s="44">
        <f t="shared" si="0"/>
        <v>0.24962487354547136</v>
      </c>
      <c r="N128" s="44">
        <f t="shared" si="0"/>
        <v>0.145922537739537</v>
      </c>
    </row>
    <row r="129" spans="1:14" ht="12">
      <c r="A129" s="47" t="s">
        <v>50</v>
      </c>
      <c r="B129" s="48">
        <v>5126934.10405</v>
      </c>
      <c r="C129" s="49">
        <v>490495.22213000007</v>
      </c>
      <c r="D129" s="49">
        <v>9879.50166</v>
      </c>
      <c r="E129" s="49">
        <v>912.98609</v>
      </c>
      <c r="F129" s="50">
        <v>91.0301641589825</v>
      </c>
      <c r="G129" s="50">
        <v>79.37981254126039</v>
      </c>
      <c r="H129" s="50">
        <v>80.54289638529835</v>
      </c>
      <c r="I129" s="50">
        <v>78.54833733134402</v>
      </c>
      <c r="K129" s="44">
        <f t="shared" si="0"/>
        <v>0.2096358244139367</v>
      </c>
      <c r="L129" s="44">
        <f t="shared" si="0"/>
        <v>0.19022531066330828</v>
      </c>
      <c r="M129" s="44">
        <f t="shared" si="0"/>
        <v>0.23263706353807834</v>
      </c>
      <c r="N129" s="44">
        <f t="shared" si="0"/>
        <v>0.16001035978717937</v>
      </c>
    </row>
    <row r="130" spans="1:14" ht="12">
      <c r="A130" s="47" t="s">
        <v>51</v>
      </c>
      <c r="B130" s="48">
        <v>5011977.79799</v>
      </c>
      <c r="C130" s="49">
        <v>489829.00405999995</v>
      </c>
      <c r="D130" s="49">
        <v>9813.13662</v>
      </c>
      <c r="E130" s="49">
        <v>915.33269</v>
      </c>
      <c r="F130" s="50">
        <v>88.98908245218121</v>
      </c>
      <c r="G130" s="50">
        <v>79.27199443596152</v>
      </c>
      <c r="H130" s="50">
        <v>80.00185365619309</v>
      </c>
      <c r="I130" s="50">
        <v>78.75022598047089</v>
      </c>
      <c r="K130" s="44">
        <f t="shared" si="0"/>
        <v>0.09299044725780448</v>
      </c>
      <c r="L130" s="44">
        <f t="shared" si="0"/>
        <v>0.1753555546015093</v>
      </c>
      <c r="M130" s="44">
        <f t="shared" si="0"/>
        <v>0.235806930560571</v>
      </c>
      <c r="N130" s="44">
        <f t="shared" si="0"/>
        <v>0.13220159030305467</v>
      </c>
    </row>
    <row r="131" spans="1:14" ht="12">
      <c r="A131" s="47" t="s">
        <v>52</v>
      </c>
      <c r="B131" s="48">
        <v>4646777.88211</v>
      </c>
      <c r="C131" s="49">
        <v>478311.30968</v>
      </c>
      <c r="D131" s="49">
        <v>9737.321929999998</v>
      </c>
      <c r="E131" s="49">
        <v>883.31467</v>
      </c>
      <c r="F131" s="50">
        <v>82.50485472100326</v>
      </c>
      <c r="G131" s="50">
        <v>77.40801619612942</v>
      </c>
      <c r="H131" s="50">
        <v>79.3837724076341</v>
      </c>
      <c r="I131" s="50">
        <v>75.99557039131321</v>
      </c>
      <c r="K131" s="44">
        <f t="shared" si="0"/>
        <v>0.04780989598023666</v>
      </c>
      <c r="L131" s="44">
        <f t="shared" si="0"/>
        <v>0.21010479212687017</v>
      </c>
      <c r="M131" s="44">
        <f t="shared" si="0"/>
        <v>0.262403428636901</v>
      </c>
      <c r="N131" s="44">
        <f t="shared" si="0"/>
        <v>0.17289633545753702</v>
      </c>
    </row>
    <row r="132" spans="1:14" ht="12">
      <c r="A132" s="47" t="s">
        <v>53</v>
      </c>
      <c r="B132" s="48">
        <v>4756125.96445</v>
      </c>
      <c r="C132" s="49">
        <v>475687.79244</v>
      </c>
      <c r="D132" s="49">
        <v>9601.808379999999</v>
      </c>
      <c r="E132" s="49">
        <v>884.03167</v>
      </c>
      <c r="F132" s="50">
        <v>84.44636083047658</v>
      </c>
      <c r="G132" s="50">
        <v>76.98343651152902</v>
      </c>
      <c r="H132" s="50">
        <v>78.27899463724867</v>
      </c>
      <c r="I132" s="50">
        <v>76.05725715574854</v>
      </c>
      <c r="K132" s="44">
        <f t="shared" si="0"/>
        <v>0.00548979898979951</v>
      </c>
      <c r="L132" s="44">
        <f t="shared" si="0"/>
        <v>0.31169517834912597</v>
      </c>
      <c r="M132" s="44">
        <f t="shared" si="0"/>
        <v>0.33798155919831174</v>
      </c>
      <c r="N132" s="44">
        <f t="shared" si="0"/>
        <v>0.2930221440937686</v>
      </c>
    </row>
    <row r="133" spans="1:14" ht="12">
      <c r="A133" s="47" t="s">
        <v>54</v>
      </c>
      <c r="B133" s="48">
        <v>4607785.29184</v>
      </c>
      <c r="C133" s="49">
        <v>476477.81123000005</v>
      </c>
      <c r="D133" s="49">
        <v>9483.738109999998</v>
      </c>
      <c r="E133" s="49">
        <v>894.57842</v>
      </c>
      <c r="F133" s="50">
        <v>81.81253025939996</v>
      </c>
      <c r="G133" s="50">
        <v>77.11129003715959</v>
      </c>
      <c r="H133" s="50">
        <v>77.31642366453482</v>
      </c>
      <c r="I133" s="50">
        <v>76.96464192953997</v>
      </c>
      <c r="K133" s="44">
        <f t="shared" si="0"/>
        <v>0.14270863492416197</v>
      </c>
      <c r="L133" s="44">
        <f t="shared" si="0"/>
        <v>0.2361921046655624</v>
      </c>
      <c r="M133" s="44">
        <f t="shared" si="0"/>
        <v>0.471807897462611</v>
      </c>
      <c r="N133" s="44">
        <f t="shared" si="0"/>
        <v>0.06774980054993307</v>
      </c>
    </row>
    <row r="134" spans="1:14" ht="12">
      <c r="A134" s="47" t="s">
        <v>121</v>
      </c>
      <c r="B134" s="48">
        <v>4548355.03487</v>
      </c>
      <c r="C134" s="49">
        <v>470627.47958000004</v>
      </c>
      <c r="D134" s="49">
        <v>9464.86213</v>
      </c>
      <c r="E134" s="49">
        <v>876.98508</v>
      </c>
      <c r="F134" s="50">
        <v>80.75732924877724</v>
      </c>
      <c r="G134" s="50">
        <v>76.164495432995</v>
      </c>
      <c r="H134" s="50">
        <v>77.16253674253892</v>
      </c>
      <c r="I134" s="50">
        <v>75.45100703384837</v>
      </c>
      <c r="K134" s="44">
        <f t="shared" si="0"/>
        <v>0</v>
      </c>
      <c r="L134" s="44">
        <f t="shared" si="0"/>
        <v>0</v>
      </c>
      <c r="M134" s="44">
        <f t="shared" si="0"/>
        <v>0</v>
      </c>
      <c r="N134" s="44">
        <f t="shared" si="0"/>
        <v>0</v>
      </c>
    </row>
    <row r="137" spans="2:9" ht="12">
      <c r="B137" s="73" t="s">
        <v>124</v>
      </c>
      <c r="C137" s="73"/>
      <c r="D137" s="73"/>
      <c r="E137" s="73"/>
      <c r="F137" s="73" t="s">
        <v>125</v>
      </c>
      <c r="G137" s="73"/>
      <c r="H137" s="73"/>
      <c r="I137" s="73"/>
    </row>
    <row r="138" spans="2:9" ht="60">
      <c r="B138" s="45" t="s">
        <v>122</v>
      </c>
      <c r="C138" s="45" t="s">
        <v>123</v>
      </c>
      <c r="D138" s="45" t="s">
        <v>81</v>
      </c>
      <c r="E138" s="45" t="s">
        <v>82</v>
      </c>
      <c r="F138" s="45" t="s">
        <v>122</v>
      </c>
      <c r="G138" s="45" t="s">
        <v>123</v>
      </c>
      <c r="H138" s="45" t="s">
        <v>81</v>
      </c>
      <c r="I138" s="45" t="s">
        <v>82</v>
      </c>
    </row>
    <row r="139" spans="1:9" ht="12">
      <c r="A139" s="47" t="s">
        <v>33</v>
      </c>
      <c r="B139" s="48">
        <v>5632126.61585</v>
      </c>
      <c r="C139" s="49">
        <v>617909.2724300001</v>
      </c>
      <c r="D139" s="49">
        <f aca="true" t="shared" si="1" ref="D139:D161">+D112*21</f>
        <v>257588.86776000002</v>
      </c>
      <c r="E139" s="49">
        <f aca="true" t="shared" si="2" ref="E139:E161">+E112*310</f>
        <v>360320.4059</v>
      </c>
      <c r="F139" s="49">
        <f aca="true" t="shared" si="3" ref="F139:F161">+B139*100/$B$139</f>
        <v>99.99999999999999</v>
      </c>
      <c r="G139" s="49">
        <f aca="true" t="shared" si="4" ref="G139:G161">+C139*100/$C$139</f>
        <v>100</v>
      </c>
      <c r="H139" s="49">
        <f aca="true" t="shared" si="5" ref="H139:H161">+D139*100/$D$139</f>
        <v>100</v>
      </c>
      <c r="I139" s="49">
        <f aca="true" t="shared" si="6" ref="I139:I161">+E139*100/$E$139</f>
        <v>100</v>
      </c>
    </row>
    <row r="140" spans="1:9" ht="12">
      <c r="A140" s="47" t="s">
        <v>34</v>
      </c>
      <c r="B140" s="48">
        <v>5528503.33176</v>
      </c>
      <c r="C140" s="49">
        <v>583572.24886</v>
      </c>
      <c r="D140" s="49">
        <f t="shared" si="1"/>
        <v>247255.04223000002</v>
      </c>
      <c r="E140" s="49">
        <f t="shared" si="2"/>
        <v>336317.20509999996</v>
      </c>
      <c r="F140" s="50">
        <f t="shared" si="3"/>
        <v>98.16013930158492</v>
      </c>
      <c r="G140" s="50">
        <f t="shared" si="4"/>
        <v>94.44303150930787</v>
      </c>
      <c r="H140" s="50">
        <f t="shared" si="5"/>
        <v>95.98824839758673</v>
      </c>
      <c r="I140" s="50">
        <f t="shared" si="6"/>
        <v>93.33837317926933</v>
      </c>
    </row>
    <row r="141" spans="1:9" ht="12">
      <c r="A141" s="47" t="s">
        <v>35</v>
      </c>
      <c r="B141" s="48">
        <v>5333338.72411</v>
      </c>
      <c r="C141" s="49">
        <v>558448.29798</v>
      </c>
      <c r="D141" s="49">
        <f t="shared" si="1"/>
        <v>237624.20912999997</v>
      </c>
      <c r="E141" s="49">
        <f t="shared" si="2"/>
        <v>320824.0871</v>
      </c>
      <c r="F141" s="50">
        <f t="shared" si="3"/>
        <v>94.6949365289632</v>
      </c>
      <c r="G141" s="50">
        <f t="shared" si="4"/>
        <v>90.37707037213362</v>
      </c>
      <c r="H141" s="50">
        <f t="shared" si="5"/>
        <v>92.24940937719349</v>
      </c>
      <c r="I141" s="50">
        <f t="shared" si="6"/>
        <v>89.03855619796303</v>
      </c>
    </row>
    <row r="142" spans="1:9" ht="12">
      <c r="A142" s="47" t="s">
        <v>36</v>
      </c>
      <c r="B142" s="48">
        <v>5231275.10265</v>
      </c>
      <c r="C142" s="49">
        <v>539407.56428</v>
      </c>
      <c r="D142" s="49">
        <f t="shared" si="1"/>
        <v>231016.55346000002</v>
      </c>
      <c r="E142" s="49">
        <f t="shared" si="2"/>
        <v>308391.0132</v>
      </c>
      <c r="F142" s="50">
        <f t="shared" si="3"/>
        <v>92.88276808138654</v>
      </c>
      <c r="G142" s="50">
        <f t="shared" si="4"/>
        <v>87.2955931149434</v>
      </c>
      <c r="H142" s="50">
        <f t="shared" si="5"/>
        <v>89.68421479892605</v>
      </c>
      <c r="I142" s="50">
        <f t="shared" si="6"/>
        <v>85.58799561454424</v>
      </c>
    </row>
    <row r="143" spans="1:9" ht="12">
      <c r="A143" s="47" t="s">
        <v>37</v>
      </c>
      <c r="B143" s="48">
        <v>5205903.20368</v>
      </c>
      <c r="C143" s="49">
        <v>533797.62049</v>
      </c>
      <c r="D143" s="49">
        <f t="shared" si="1"/>
        <v>227647.05326999997</v>
      </c>
      <c r="E143" s="49">
        <f t="shared" si="2"/>
        <v>306150.5688</v>
      </c>
      <c r="F143" s="50">
        <f t="shared" si="3"/>
        <v>92.43228284373942</v>
      </c>
      <c r="G143" s="50">
        <f t="shared" si="4"/>
        <v>86.3877019341009</v>
      </c>
      <c r="H143" s="50">
        <f t="shared" si="5"/>
        <v>88.37612248138869</v>
      </c>
      <c r="I143" s="50">
        <f t="shared" si="6"/>
        <v>84.96620335318067</v>
      </c>
    </row>
    <row r="144" spans="1:9" ht="12">
      <c r="A144" s="47" t="s">
        <v>38</v>
      </c>
      <c r="B144" s="48">
        <v>5259887.67732</v>
      </c>
      <c r="C144" s="49">
        <v>533564.84431</v>
      </c>
      <c r="D144" s="49">
        <f t="shared" si="1"/>
        <v>226498.13444999998</v>
      </c>
      <c r="E144" s="49">
        <f t="shared" si="2"/>
        <v>307066.7087</v>
      </c>
      <c r="F144" s="50">
        <f t="shared" si="3"/>
        <v>93.39079243207281</v>
      </c>
      <c r="G144" s="50">
        <f t="shared" si="4"/>
        <v>86.35003035505424</v>
      </c>
      <c r="H144" s="50">
        <f t="shared" si="5"/>
        <v>87.93009434749027</v>
      </c>
      <c r="I144" s="50">
        <f t="shared" si="6"/>
        <v>85.22046036582798</v>
      </c>
    </row>
    <row r="145" spans="1:9" ht="12">
      <c r="A145" s="47" t="s">
        <v>39</v>
      </c>
      <c r="B145" s="48">
        <v>5368002.88142</v>
      </c>
      <c r="C145" s="49">
        <v>535164.7454</v>
      </c>
      <c r="D145" s="49">
        <f t="shared" si="1"/>
        <v>226463.18373</v>
      </c>
      <c r="E145" s="49">
        <f t="shared" si="2"/>
        <v>308701.56190000003</v>
      </c>
      <c r="F145" s="50">
        <f t="shared" si="3"/>
        <v>95.3104084399186</v>
      </c>
      <c r="G145" s="50">
        <f t="shared" si="4"/>
        <v>86.60895203844447</v>
      </c>
      <c r="H145" s="50">
        <f t="shared" si="5"/>
        <v>87.91652593504143</v>
      </c>
      <c r="I145" s="50">
        <f t="shared" si="6"/>
        <v>85.67418243463963</v>
      </c>
    </row>
    <row r="146" spans="1:9" ht="12">
      <c r="A146" s="47" t="s">
        <v>40</v>
      </c>
      <c r="B146" s="48">
        <v>5268936.90342</v>
      </c>
      <c r="C146" s="49">
        <v>534596.6359599999</v>
      </c>
      <c r="D146" s="49">
        <f t="shared" si="1"/>
        <v>223808.23310999997</v>
      </c>
      <c r="E146" s="49">
        <f t="shared" si="2"/>
        <v>310788.4013</v>
      </c>
      <c r="F146" s="50">
        <f t="shared" si="3"/>
        <v>93.55146399926616</v>
      </c>
      <c r="G146" s="50">
        <f t="shared" si="4"/>
        <v>86.51701144694533</v>
      </c>
      <c r="H146" s="50">
        <f t="shared" si="5"/>
        <v>86.88583286080745</v>
      </c>
      <c r="I146" s="50">
        <f t="shared" si="6"/>
        <v>86.25334458194781</v>
      </c>
    </row>
    <row r="147" spans="1:9" ht="12">
      <c r="A147" s="47" t="s">
        <v>41</v>
      </c>
      <c r="B147" s="48">
        <v>5229700.59286</v>
      </c>
      <c r="C147" s="49">
        <v>531934.83578</v>
      </c>
      <c r="D147" s="49">
        <f t="shared" si="1"/>
        <v>222172.41816</v>
      </c>
      <c r="E147" s="49">
        <f t="shared" si="2"/>
        <v>309762.416</v>
      </c>
      <c r="F147" s="50">
        <f t="shared" si="3"/>
        <v>92.85481221502572</v>
      </c>
      <c r="G147" s="50">
        <f t="shared" si="4"/>
        <v>86.08623620229946</v>
      </c>
      <c r="H147" s="50">
        <f t="shared" si="5"/>
        <v>86.25078408551485</v>
      </c>
      <c r="I147" s="50">
        <f t="shared" si="6"/>
        <v>85.9686020907649</v>
      </c>
    </row>
    <row r="148" spans="1:9" ht="12">
      <c r="A148" s="47" t="s">
        <v>42</v>
      </c>
      <c r="B148" s="48">
        <v>5121649.03018</v>
      </c>
      <c r="C148" s="49">
        <v>528806.33937</v>
      </c>
      <c r="D148" s="49">
        <f t="shared" si="1"/>
        <v>220290.92925000002</v>
      </c>
      <c r="E148" s="49">
        <f t="shared" si="2"/>
        <v>308515.41</v>
      </c>
      <c r="F148" s="50">
        <f t="shared" si="3"/>
        <v>90.93632617858044</v>
      </c>
      <c r="G148" s="50">
        <f t="shared" si="4"/>
        <v>85.57993268015018</v>
      </c>
      <c r="H148" s="50">
        <f t="shared" si="5"/>
        <v>85.52036086250779</v>
      </c>
      <c r="I148" s="50">
        <f t="shared" si="6"/>
        <v>85.62251955433867</v>
      </c>
    </row>
    <row r="149" spans="1:9" ht="12">
      <c r="A149" s="47" t="s">
        <v>43</v>
      </c>
      <c r="B149" s="48">
        <v>5132989.33814</v>
      </c>
      <c r="C149" s="49">
        <v>521301.76577999996</v>
      </c>
      <c r="D149" s="49">
        <f t="shared" si="1"/>
        <v>216688.54998000004</v>
      </c>
      <c r="E149" s="49">
        <f t="shared" si="2"/>
        <v>304613.2168</v>
      </c>
      <c r="F149" s="50">
        <f t="shared" si="3"/>
        <v>91.13767655177847</v>
      </c>
      <c r="G149" s="50">
        <f t="shared" si="4"/>
        <v>84.3654220837179</v>
      </c>
      <c r="H149" s="50">
        <f t="shared" si="5"/>
        <v>84.12186126843513</v>
      </c>
      <c r="I149" s="50">
        <f t="shared" si="6"/>
        <v>84.53954086756316</v>
      </c>
    </row>
    <row r="150" spans="1:9" ht="12">
      <c r="A150" s="47" t="s">
        <v>44</v>
      </c>
      <c r="B150" s="48">
        <v>5183399.43373</v>
      </c>
      <c r="C150" s="49">
        <v>512420.32286</v>
      </c>
      <c r="D150" s="49">
        <f t="shared" si="1"/>
        <v>214442.08527</v>
      </c>
      <c r="E150" s="49">
        <f t="shared" si="2"/>
        <v>297978.23720000003</v>
      </c>
      <c r="F150" s="50">
        <f t="shared" si="3"/>
        <v>92.03272204752666</v>
      </c>
      <c r="G150" s="50">
        <f t="shared" si="4"/>
        <v>82.92808438443518</v>
      </c>
      <c r="H150" s="50">
        <f t="shared" si="5"/>
        <v>83.24974877012131</v>
      </c>
      <c r="I150" s="50">
        <f t="shared" si="6"/>
        <v>82.69812986464557</v>
      </c>
    </row>
    <row r="151" spans="1:9" ht="12">
      <c r="A151" s="47" t="s">
        <v>45</v>
      </c>
      <c r="B151" s="48">
        <v>5142221.61923</v>
      </c>
      <c r="C151" s="49">
        <v>506853.57709</v>
      </c>
      <c r="D151" s="49">
        <f t="shared" si="1"/>
        <v>211638.67179</v>
      </c>
      <c r="E151" s="49">
        <f t="shared" si="2"/>
        <v>295214.9065</v>
      </c>
      <c r="F151" s="50">
        <f t="shared" si="3"/>
        <v>91.30159831206026</v>
      </c>
      <c r="G151" s="50">
        <f t="shared" si="4"/>
        <v>82.02718420080335</v>
      </c>
      <c r="H151" s="50">
        <f t="shared" si="5"/>
        <v>82.16142010732675</v>
      </c>
      <c r="I151" s="50">
        <f t="shared" si="6"/>
        <v>81.93122056537958</v>
      </c>
    </row>
    <row r="152" spans="1:9" ht="12">
      <c r="A152" s="47" t="s">
        <v>46</v>
      </c>
      <c r="B152" s="48">
        <v>5227778.32075</v>
      </c>
      <c r="C152" s="49">
        <v>499675.10771</v>
      </c>
      <c r="D152" s="49">
        <f t="shared" si="1"/>
        <v>210426.21389999997</v>
      </c>
      <c r="E152" s="49">
        <f t="shared" si="2"/>
        <v>289248.8945</v>
      </c>
      <c r="F152" s="50">
        <f t="shared" si="3"/>
        <v>92.82068173037733</v>
      </c>
      <c r="G152" s="50">
        <f t="shared" si="4"/>
        <v>80.86544902376517</v>
      </c>
      <c r="H152" s="50">
        <f t="shared" si="5"/>
        <v>81.69072511940139</v>
      </c>
      <c r="I152" s="50">
        <f t="shared" si="6"/>
        <v>80.27546865615916</v>
      </c>
    </row>
    <row r="153" spans="1:9" ht="12">
      <c r="A153" s="47" t="s">
        <v>47</v>
      </c>
      <c r="B153" s="48">
        <v>5228950.66387</v>
      </c>
      <c r="C153" s="49">
        <v>500285.23657</v>
      </c>
      <c r="D153" s="49">
        <f t="shared" si="1"/>
        <v>208117.47096000004</v>
      </c>
      <c r="E153" s="49">
        <f t="shared" si="2"/>
        <v>292167.76769999997</v>
      </c>
      <c r="F153" s="50">
        <f t="shared" si="3"/>
        <v>92.84149701383885</v>
      </c>
      <c r="G153" s="50">
        <f t="shared" si="4"/>
        <v>80.96418987249861</v>
      </c>
      <c r="H153" s="50">
        <f t="shared" si="5"/>
        <v>80.7944352447353</v>
      </c>
      <c r="I153" s="50">
        <f t="shared" si="6"/>
        <v>81.08554578534903</v>
      </c>
    </row>
    <row r="154" spans="1:9" ht="12">
      <c r="A154" s="47" t="s">
        <v>48</v>
      </c>
      <c r="B154" s="48">
        <v>5188759.28209</v>
      </c>
      <c r="C154" s="49">
        <v>493632.30922</v>
      </c>
      <c r="D154" s="49">
        <f t="shared" si="1"/>
        <v>206877.74561999994</v>
      </c>
      <c r="E154" s="49">
        <f t="shared" si="2"/>
        <v>286754.5663</v>
      </c>
      <c r="F154" s="50">
        <f t="shared" si="3"/>
        <v>92.12788767013387</v>
      </c>
      <c r="G154" s="50">
        <f t="shared" si="4"/>
        <v>79.88750634518455</v>
      </c>
      <c r="H154" s="50">
        <f t="shared" si="5"/>
        <v>80.31315460913144</v>
      </c>
      <c r="I154" s="50">
        <f t="shared" si="6"/>
        <v>79.58321582807697</v>
      </c>
    </row>
    <row r="155" spans="1:9" ht="12">
      <c r="A155" s="47" t="s">
        <v>49</v>
      </c>
      <c r="B155" s="48">
        <v>5182592.65262</v>
      </c>
      <c r="C155" s="49">
        <v>489886.92668</v>
      </c>
      <c r="D155" s="49">
        <f t="shared" si="1"/>
        <v>206685.70124999998</v>
      </c>
      <c r="E155" s="49">
        <f t="shared" si="2"/>
        <v>283201.2223</v>
      </c>
      <c r="F155" s="50">
        <f t="shared" si="3"/>
        <v>92.01839742087978</v>
      </c>
      <c r="G155" s="50">
        <f t="shared" si="4"/>
        <v>79.2813684043715</v>
      </c>
      <c r="H155" s="50">
        <f t="shared" si="5"/>
        <v>80.23860000136831</v>
      </c>
      <c r="I155" s="50">
        <f t="shared" si="6"/>
        <v>78.59705352868555</v>
      </c>
    </row>
    <row r="156" spans="1:9" ht="12">
      <c r="A156" s="47" t="s">
        <v>50</v>
      </c>
      <c r="B156" s="48">
        <v>5126934.10405</v>
      </c>
      <c r="C156" s="49">
        <v>490495.22213000007</v>
      </c>
      <c r="D156" s="49">
        <f t="shared" si="1"/>
        <v>207469.53485999999</v>
      </c>
      <c r="E156" s="49">
        <f t="shared" si="2"/>
        <v>283025.6879</v>
      </c>
      <c r="F156" s="50">
        <f t="shared" si="3"/>
        <v>91.0301641589825</v>
      </c>
      <c r="G156" s="50">
        <f t="shared" si="4"/>
        <v>79.37981254126039</v>
      </c>
      <c r="H156" s="50">
        <f t="shared" si="5"/>
        <v>80.54289638529833</v>
      </c>
      <c r="I156" s="50">
        <f t="shared" si="6"/>
        <v>78.54833733134403</v>
      </c>
    </row>
    <row r="157" spans="1:9" ht="12">
      <c r="A157" s="47" t="s">
        <v>51</v>
      </c>
      <c r="B157" s="48">
        <v>5011977.79799</v>
      </c>
      <c r="C157" s="49">
        <v>489829.00405999995</v>
      </c>
      <c r="D157" s="49">
        <f t="shared" si="1"/>
        <v>206075.86901999998</v>
      </c>
      <c r="E157" s="49">
        <f t="shared" si="2"/>
        <v>283753.1339</v>
      </c>
      <c r="F157" s="50">
        <f t="shared" si="3"/>
        <v>88.98908245218121</v>
      </c>
      <c r="G157" s="50">
        <f t="shared" si="4"/>
        <v>79.27199443596152</v>
      </c>
      <c r="H157" s="50">
        <f t="shared" si="5"/>
        <v>80.0018536561931</v>
      </c>
      <c r="I157" s="50">
        <f t="shared" si="6"/>
        <v>78.7502259804709</v>
      </c>
    </row>
    <row r="158" spans="1:9" ht="12">
      <c r="A158" s="47" t="s">
        <v>52</v>
      </c>
      <c r="B158" s="48">
        <v>4646777.88211</v>
      </c>
      <c r="C158" s="49">
        <v>478311.30968</v>
      </c>
      <c r="D158" s="49">
        <f t="shared" si="1"/>
        <v>204483.76052999997</v>
      </c>
      <c r="E158" s="49">
        <f t="shared" si="2"/>
        <v>273827.5477</v>
      </c>
      <c r="F158" s="50">
        <f t="shared" si="3"/>
        <v>82.50485472100326</v>
      </c>
      <c r="G158" s="50">
        <f t="shared" si="4"/>
        <v>77.40801619612942</v>
      </c>
      <c r="H158" s="50">
        <f t="shared" si="5"/>
        <v>79.38377240763408</v>
      </c>
      <c r="I158" s="50">
        <f t="shared" si="6"/>
        <v>75.99557039131321</v>
      </c>
    </row>
    <row r="159" spans="1:9" ht="12">
      <c r="A159" s="47" t="s">
        <v>53</v>
      </c>
      <c r="B159" s="48">
        <v>4756125.96445</v>
      </c>
      <c r="C159" s="49">
        <v>475687.79244</v>
      </c>
      <c r="D159" s="49">
        <f t="shared" si="1"/>
        <v>201637.97597999996</v>
      </c>
      <c r="E159" s="49">
        <f t="shared" si="2"/>
        <v>274049.8177</v>
      </c>
      <c r="F159" s="50">
        <f t="shared" si="3"/>
        <v>84.44636083047658</v>
      </c>
      <c r="G159" s="50">
        <f t="shared" si="4"/>
        <v>76.98343651152902</v>
      </c>
      <c r="H159" s="50">
        <f t="shared" si="5"/>
        <v>78.27899463724867</v>
      </c>
      <c r="I159" s="50">
        <f t="shared" si="6"/>
        <v>76.05725715574856</v>
      </c>
    </row>
    <row r="160" spans="1:9" ht="12">
      <c r="A160" s="47" t="s">
        <v>54</v>
      </c>
      <c r="B160" s="48">
        <v>4607785.29184</v>
      </c>
      <c r="C160" s="49">
        <v>476477.81123000005</v>
      </c>
      <c r="D160" s="49">
        <f t="shared" si="1"/>
        <v>199158.50030999997</v>
      </c>
      <c r="E160" s="49">
        <f t="shared" si="2"/>
        <v>277319.3102</v>
      </c>
      <c r="F160" s="50">
        <f t="shared" si="3"/>
        <v>81.81253025939996</v>
      </c>
      <c r="G160" s="50">
        <f t="shared" si="4"/>
        <v>77.11129003715959</v>
      </c>
      <c r="H160" s="50">
        <f t="shared" si="5"/>
        <v>77.31642366453482</v>
      </c>
      <c r="I160" s="50">
        <f t="shared" si="6"/>
        <v>76.96464192953997</v>
      </c>
    </row>
    <row r="161" spans="1:9" ht="12">
      <c r="A161" s="47" t="s">
        <v>121</v>
      </c>
      <c r="B161" s="48">
        <v>4548355.03487</v>
      </c>
      <c r="C161" s="49">
        <v>470627.47958000004</v>
      </c>
      <c r="D161" s="49">
        <f t="shared" si="1"/>
        <v>198762.10473</v>
      </c>
      <c r="E161" s="49">
        <f t="shared" si="2"/>
        <v>271865.3748</v>
      </c>
      <c r="F161" s="50">
        <f t="shared" si="3"/>
        <v>80.75732924877724</v>
      </c>
      <c r="G161" s="50">
        <f t="shared" si="4"/>
        <v>76.164495432995</v>
      </c>
      <c r="H161" s="50">
        <f t="shared" si="5"/>
        <v>77.1625367425389</v>
      </c>
      <c r="I161" s="50">
        <f t="shared" si="6"/>
        <v>75.45100703384837</v>
      </c>
    </row>
  </sheetData>
  <mergeCells count="5">
    <mergeCell ref="B110:E110"/>
    <mergeCell ref="F110:I110"/>
    <mergeCell ref="K110:N110"/>
    <mergeCell ref="B137:E137"/>
    <mergeCell ref="F137:I13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6"/>
  <sheetViews>
    <sheetView showGridLines="0" workbookViewId="0" topLeftCell="A1"/>
  </sheetViews>
  <sheetFormatPr defaultColWidth="9.140625" defaultRowHeight="12"/>
  <cols>
    <col min="1" max="2" width="9.140625" style="9" customWidth="1"/>
    <col min="3" max="3" width="32.28125" style="9" customWidth="1"/>
    <col min="4" max="4" width="16.7109375" style="9" customWidth="1"/>
    <col min="5" max="5" width="9.8515625" style="9" customWidth="1"/>
    <col min="6" max="6" width="9.140625" style="9" customWidth="1"/>
    <col min="7" max="7" width="29.28125" style="9" customWidth="1"/>
    <col min="8" max="16384" width="9.140625" style="9" customWidth="1"/>
  </cols>
  <sheetData>
    <row r="2" ht="15">
      <c r="B2" s="41" t="s">
        <v>139</v>
      </c>
    </row>
    <row r="3" ht="12">
      <c r="B3" s="42" t="s">
        <v>67</v>
      </c>
    </row>
    <row r="8" ht="12">
      <c r="C8" s="42"/>
    </row>
    <row r="9" ht="12">
      <c r="C9" s="42"/>
    </row>
    <row r="16" ht="12">
      <c r="F16" s="51"/>
    </row>
    <row r="17" ht="12">
      <c r="F17" s="51"/>
    </row>
    <row r="18" ht="12">
      <c r="F18" s="51"/>
    </row>
    <row r="19" ht="12">
      <c r="F19" s="51"/>
    </row>
    <row r="20" ht="12">
      <c r="F20" s="51"/>
    </row>
    <row r="21" spans="5:6" ht="12">
      <c r="E21" s="52"/>
      <c r="F21" s="53"/>
    </row>
    <row r="22" ht="12">
      <c r="B22" s="40" t="s">
        <v>76</v>
      </c>
    </row>
    <row r="24" ht="12">
      <c r="J24" s="40" t="s">
        <v>75</v>
      </c>
    </row>
    <row r="26" ht="12">
      <c r="C26" s="74"/>
    </row>
    <row r="27" spans="3:5" ht="12">
      <c r="C27" s="74"/>
      <c r="D27" s="54"/>
      <c r="E27" s="55"/>
    </row>
    <row r="28" spans="3:4" ht="12">
      <c r="C28" s="56"/>
      <c r="D28" s="57"/>
    </row>
    <row r="29" spans="1:8" ht="36" customHeight="1">
      <c r="A29" s="58"/>
      <c r="B29" s="72" t="s">
        <v>134</v>
      </c>
      <c r="C29" s="72"/>
      <c r="D29" s="72"/>
      <c r="E29" s="72"/>
      <c r="F29" s="72"/>
      <c r="G29" s="72"/>
      <c r="H29" s="72"/>
    </row>
    <row r="30" spans="1:2" ht="12">
      <c r="A30" s="58"/>
      <c r="B30" s="39" t="s">
        <v>132</v>
      </c>
    </row>
    <row r="31" spans="1:6" ht="12">
      <c r="A31" s="58"/>
      <c r="B31" s="58"/>
      <c r="C31" s="58"/>
      <c r="D31" s="58"/>
      <c r="E31" s="58"/>
      <c r="F31" s="58"/>
    </row>
    <row r="32" spans="1:6" ht="12">
      <c r="A32" s="58"/>
      <c r="B32" s="58"/>
      <c r="C32" s="58"/>
      <c r="D32" s="58"/>
      <c r="E32" s="58"/>
      <c r="F32" s="58"/>
    </row>
    <row r="33" spans="1:6" ht="12">
      <c r="A33" s="58"/>
      <c r="B33" s="58"/>
      <c r="C33" s="58"/>
      <c r="D33" s="58"/>
      <c r="E33" s="58"/>
      <c r="F33" s="58"/>
    </row>
    <row r="34" spans="1:6" ht="12">
      <c r="A34" s="58"/>
      <c r="B34" s="58"/>
      <c r="C34" s="58"/>
      <c r="D34" s="58"/>
      <c r="E34" s="58"/>
      <c r="F34" s="58"/>
    </row>
    <row r="35" spans="1:6" ht="12">
      <c r="A35" s="58"/>
      <c r="B35" s="58"/>
      <c r="C35" s="58"/>
      <c r="D35" s="58"/>
      <c r="E35" s="58"/>
      <c r="F35" s="58"/>
    </row>
    <row r="36" spans="1:6" ht="12">
      <c r="A36" s="58"/>
      <c r="B36" s="58"/>
      <c r="C36" s="58"/>
      <c r="D36" s="58"/>
      <c r="E36" s="58"/>
      <c r="F36" s="58"/>
    </row>
    <row r="37" spans="1:6" ht="12">
      <c r="A37" s="58"/>
      <c r="B37" s="58"/>
      <c r="C37" s="58"/>
      <c r="D37" s="58"/>
      <c r="E37" s="58"/>
      <c r="F37" s="58"/>
    </row>
    <row r="38" spans="1:6" ht="12">
      <c r="A38" s="58"/>
      <c r="B38" s="58"/>
      <c r="C38" s="58"/>
      <c r="D38" s="58"/>
      <c r="E38" s="58"/>
      <c r="F38" s="58"/>
    </row>
    <row r="39" spans="1:6" ht="12">
      <c r="A39" s="58"/>
      <c r="B39" s="58"/>
      <c r="C39" s="58"/>
      <c r="D39" s="58"/>
      <c r="E39" s="58"/>
      <c r="F39" s="58"/>
    </row>
    <row r="40" spans="1:6" ht="12">
      <c r="A40" s="58"/>
      <c r="B40" s="58"/>
      <c r="C40" s="58"/>
      <c r="D40" s="58"/>
      <c r="E40" s="58"/>
      <c r="F40" s="58"/>
    </row>
    <row r="41" spans="1:6" ht="12">
      <c r="A41" s="58"/>
      <c r="B41" s="58"/>
      <c r="C41" s="58"/>
      <c r="D41" s="58"/>
      <c r="E41" s="58"/>
      <c r="F41" s="58"/>
    </row>
    <row r="42" spans="1:6" ht="12">
      <c r="A42" s="58"/>
      <c r="B42" s="58"/>
      <c r="C42" s="58"/>
      <c r="D42" s="58"/>
      <c r="E42" s="58"/>
      <c r="F42" s="58"/>
    </row>
    <row r="43" spans="1:19" ht="12">
      <c r="A43" s="58"/>
      <c r="B43" s="58"/>
      <c r="C43" s="58"/>
      <c r="D43" s="58"/>
      <c r="E43" s="58"/>
      <c r="F43" s="58"/>
      <c r="M43" s="75"/>
      <c r="N43" s="75"/>
      <c r="O43" s="75"/>
      <c r="P43" s="75"/>
      <c r="Q43" s="75"/>
      <c r="R43" s="75"/>
      <c r="S43" s="75"/>
    </row>
    <row r="44" spans="1:13" ht="12">
      <c r="A44" s="58"/>
      <c r="B44" s="58"/>
      <c r="C44" s="58"/>
      <c r="D44" s="58"/>
      <c r="E44" s="58"/>
      <c r="F44" s="58"/>
      <c r="M44" s="39"/>
    </row>
    <row r="45" spans="1:6" ht="12">
      <c r="A45" s="58"/>
      <c r="B45" s="58"/>
      <c r="C45" s="58"/>
      <c r="D45" s="58"/>
      <c r="E45" s="58"/>
      <c r="F45" s="58"/>
    </row>
    <row r="46" spans="1:6" ht="12">
      <c r="A46" s="58"/>
      <c r="B46" s="58"/>
      <c r="C46" s="58"/>
      <c r="D46" s="58"/>
      <c r="E46" s="58"/>
      <c r="F46" s="58"/>
    </row>
    <row r="47" spans="1:6" ht="12">
      <c r="A47" s="58"/>
      <c r="B47" s="58"/>
      <c r="C47" s="58"/>
      <c r="D47" s="58"/>
      <c r="E47" s="58"/>
      <c r="F47" s="58"/>
    </row>
    <row r="48" spans="1:6" ht="12">
      <c r="A48" s="58"/>
      <c r="B48" s="58"/>
      <c r="C48" s="58"/>
      <c r="D48" s="58"/>
      <c r="E48" s="58"/>
      <c r="F48" s="58"/>
    </row>
    <row r="49" spans="1:6" ht="12">
      <c r="A49" s="58"/>
      <c r="B49" s="58"/>
      <c r="C49" s="58"/>
      <c r="D49" s="58"/>
      <c r="E49" s="58"/>
      <c r="F49" s="58"/>
    </row>
    <row r="50" spans="1:6" ht="12">
      <c r="A50" s="58"/>
      <c r="B50" s="58"/>
      <c r="C50" s="58"/>
      <c r="D50" s="58"/>
      <c r="E50" s="58"/>
      <c r="F50" s="58"/>
    </row>
    <row r="51" spans="1:6" ht="12">
      <c r="A51" s="58"/>
      <c r="B51" s="58"/>
      <c r="C51" s="58"/>
      <c r="D51" s="58"/>
      <c r="E51" s="58"/>
      <c r="F51" s="58"/>
    </row>
    <row r="52" spans="1:6" ht="12">
      <c r="A52" s="58"/>
      <c r="B52" s="58"/>
      <c r="C52" s="58"/>
      <c r="D52" s="58"/>
      <c r="E52" s="58"/>
      <c r="F52" s="58"/>
    </row>
    <row r="53" spans="1:6" ht="12">
      <c r="A53" s="58"/>
      <c r="B53" s="58"/>
      <c r="C53" s="58"/>
      <c r="D53" s="58"/>
      <c r="E53" s="58"/>
      <c r="F53" s="58"/>
    </row>
    <row r="55" spans="2:4" ht="12">
      <c r="B55" s="74">
        <v>2012</v>
      </c>
      <c r="C55" s="74"/>
      <c r="D55" s="74"/>
    </row>
    <row r="56" spans="2:4" ht="13.5">
      <c r="B56" s="74"/>
      <c r="C56" s="54" t="s">
        <v>77</v>
      </c>
      <c r="D56" s="55" t="s">
        <v>0</v>
      </c>
    </row>
    <row r="57" spans="2:4" ht="85.5">
      <c r="B57" s="56" t="s">
        <v>78</v>
      </c>
      <c r="C57" s="4">
        <v>4548355.034870001</v>
      </c>
      <c r="D57" s="5">
        <v>100</v>
      </c>
    </row>
    <row r="58" spans="2:4" ht="36">
      <c r="B58" s="56" t="s">
        <v>1</v>
      </c>
      <c r="C58" s="4">
        <v>4077727.5552900005</v>
      </c>
      <c r="D58" s="5">
        <v>89.65279807816385</v>
      </c>
    </row>
    <row r="59" spans="2:4" ht="12">
      <c r="B59" s="59" t="s">
        <v>2</v>
      </c>
      <c r="C59" s="4">
        <v>470627.47958000004</v>
      </c>
      <c r="D59" s="5">
        <v>10.34720192183615</v>
      </c>
    </row>
    <row r="60" spans="2:4" ht="12">
      <c r="B60" s="59" t="s">
        <v>32</v>
      </c>
      <c r="C60" s="4"/>
      <c r="D60" s="5"/>
    </row>
    <row r="61" spans="2:4" ht="60">
      <c r="B61" s="60" t="s">
        <v>72</v>
      </c>
      <c r="C61" s="4">
        <v>835.28556</v>
      </c>
      <c r="D61" s="5">
        <v>0.018364563750988577</v>
      </c>
    </row>
    <row r="62" spans="2:4" ht="12">
      <c r="B62" s="59" t="s">
        <v>70</v>
      </c>
      <c r="C62" s="4">
        <v>2362.55594</v>
      </c>
      <c r="D62" s="5">
        <v>0.05194308539873088</v>
      </c>
    </row>
    <row r="63" spans="2:4" ht="12">
      <c r="B63" s="59" t="s">
        <v>69</v>
      </c>
      <c r="C63" s="4">
        <v>78865.02014</v>
      </c>
      <c r="D63" s="5">
        <v>1.7339240128657654</v>
      </c>
    </row>
    <row r="64" spans="2:4" ht="12">
      <c r="B64" s="59" t="s">
        <v>68</v>
      </c>
      <c r="C64" s="4">
        <v>147291.89378</v>
      </c>
      <c r="D64" s="5">
        <v>3.23835524383619</v>
      </c>
    </row>
    <row r="65" spans="2:4" ht="12">
      <c r="B65" s="59" t="s">
        <v>71</v>
      </c>
      <c r="C65" s="4">
        <v>241272.72416</v>
      </c>
      <c r="D65" s="5">
        <v>5.304615015984476</v>
      </c>
    </row>
    <row r="66" ht="12">
      <c r="C66" s="39"/>
    </row>
  </sheetData>
  <mergeCells count="5">
    <mergeCell ref="C26:C27"/>
    <mergeCell ref="M43:S43"/>
    <mergeCell ref="B55:B56"/>
    <mergeCell ref="C55:D55"/>
    <mergeCell ref="B29:H29"/>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8"/>
  <sheetViews>
    <sheetView showGridLines="0" workbookViewId="0" topLeftCell="A1"/>
  </sheetViews>
  <sheetFormatPr defaultColWidth="9.140625" defaultRowHeight="12"/>
  <cols>
    <col min="1" max="3" width="9.140625" style="9" customWidth="1"/>
    <col min="4" max="4" width="16.140625" style="9" customWidth="1"/>
    <col min="5" max="16384" width="9.140625" style="9" customWidth="1"/>
  </cols>
  <sheetData>
    <row r="2" ht="15">
      <c r="B2" s="41" t="s">
        <v>140</v>
      </c>
    </row>
    <row r="3" ht="12">
      <c r="B3" s="13" t="s">
        <v>67</v>
      </c>
    </row>
    <row r="7" ht="12">
      <c r="D7" s="12"/>
    </row>
    <row r="8" spans="3:4" ht="12">
      <c r="C8" s="12"/>
      <c r="D8" s="12"/>
    </row>
    <row r="23" ht="12">
      <c r="F23" s="61"/>
    </row>
    <row r="40" ht="12">
      <c r="B40" s="39" t="s">
        <v>132</v>
      </c>
    </row>
    <row r="45" spans="2:4" ht="12">
      <c r="B45" s="40" t="s">
        <v>76</v>
      </c>
      <c r="D45" s="2"/>
    </row>
    <row r="46" ht="12">
      <c r="F46" s="40" t="s">
        <v>75</v>
      </c>
    </row>
    <row r="55" spans="3:4" ht="12">
      <c r="C55" s="62"/>
      <c r="D55" s="55" t="s">
        <v>0</v>
      </c>
    </row>
    <row r="56" spans="3:4" ht="12">
      <c r="C56" s="58" t="s">
        <v>31</v>
      </c>
      <c r="D56" s="63">
        <v>10.34720192183615</v>
      </c>
    </row>
    <row r="57" spans="3:4" ht="12">
      <c r="C57" s="58"/>
      <c r="D57" s="63"/>
    </row>
    <row r="58" spans="3:4" ht="12">
      <c r="C58" s="58" t="s">
        <v>91</v>
      </c>
      <c r="D58" s="63">
        <v>30.697099348064416</v>
      </c>
    </row>
    <row r="59" spans="3:4" ht="12">
      <c r="C59" s="58" t="s">
        <v>99</v>
      </c>
      <c r="D59" s="63">
        <v>23.401199469260046</v>
      </c>
    </row>
    <row r="60" spans="3:4" ht="12">
      <c r="C60" s="58" t="s">
        <v>98</v>
      </c>
      <c r="D60" s="63">
        <v>22.043503080506387</v>
      </c>
    </row>
    <row r="61" spans="3:4" ht="12">
      <c r="C61" s="58" t="s">
        <v>88</v>
      </c>
      <c r="D61" s="63">
        <v>18.589909084385422</v>
      </c>
    </row>
    <row r="62" spans="3:4" ht="12">
      <c r="C62" s="58" t="s">
        <v>94</v>
      </c>
      <c r="D62" s="63">
        <v>18.208571500792022</v>
      </c>
    </row>
    <row r="63" spans="3:4" ht="12">
      <c r="C63" s="58" t="s">
        <v>107</v>
      </c>
      <c r="D63" s="63">
        <v>15.330388244594529</v>
      </c>
    </row>
    <row r="64" spans="3:4" ht="12">
      <c r="C64" s="58" t="s">
        <v>101</v>
      </c>
      <c r="D64" s="63">
        <v>14.04549467307247</v>
      </c>
    </row>
    <row r="65" spans="3:4" ht="12">
      <c r="C65" s="58" t="s">
        <v>111</v>
      </c>
      <c r="D65" s="63">
        <v>13.263956939744178</v>
      </c>
    </row>
    <row r="66" spans="3:4" ht="12">
      <c r="C66" s="58" t="s">
        <v>95</v>
      </c>
      <c r="D66" s="63">
        <v>12.83447095491411</v>
      </c>
    </row>
    <row r="67" spans="3:4" ht="12">
      <c r="C67" s="58" t="s">
        <v>93</v>
      </c>
      <c r="D67" s="63">
        <v>11.066268162160535</v>
      </c>
    </row>
    <row r="68" spans="3:4" ht="12">
      <c r="C68" s="58" t="s">
        <v>86</v>
      </c>
      <c r="D68" s="63">
        <v>10.67358406519911</v>
      </c>
    </row>
    <row r="69" spans="3:4" ht="12">
      <c r="C69" s="58" t="s">
        <v>106</v>
      </c>
      <c r="D69" s="63">
        <v>10.491521685302688</v>
      </c>
    </row>
    <row r="70" spans="3:4" ht="12">
      <c r="C70" s="58" t="s">
        <v>108</v>
      </c>
      <c r="D70" s="63">
        <v>9.895070432279903</v>
      </c>
    </row>
    <row r="71" spans="3:4" ht="12">
      <c r="C71" s="58" t="s">
        <v>104</v>
      </c>
      <c r="D71" s="63">
        <v>9.36683339855046</v>
      </c>
    </row>
    <row r="72" spans="3:4" ht="12">
      <c r="C72" s="58" t="s">
        <v>110</v>
      </c>
      <c r="D72" s="63">
        <v>9.36244657985414</v>
      </c>
    </row>
    <row r="73" spans="3:4" ht="12">
      <c r="C73" s="58" t="s">
        <v>105</v>
      </c>
      <c r="D73" s="63">
        <v>9.180266492192448</v>
      </c>
    </row>
    <row r="74" spans="3:4" ht="12">
      <c r="C74" s="58" t="s">
        <v>112</v>
      </c>
      <c r="D74" s="63">
        <v>8.888815460738545</v>
      </c>
    </row>
    <row r="75" spans="3:4" ht="12">
      <c r="C75" s="58" t="s">
        <v>97</v>
      </c>
      <c r="D75" s="63">
        <v>8.807363835830087</v>
      </c>
    </row>
    <row r="76" spans="3:4" ht="12">
      <c r="C76" s="58" t="s">
        <v>103</v>
      </c>
      <c r="D76" s="63">
        <v>8.297382517006929</v>
      </c>
    </row>
    <row r="77" spans="3:4" ht="12">
      <c r="C77" s="58" t="s">
        <v>92</v>
      </c>
      <c r="D77" s="63">
        <v>8.17688344435168</v>
      </c>
    </row>
    <row r="78" spans="3:4" ht="12">
      <c r="C78" s="58" t="s">
        <v>85</v>
      </c>
      <c r="D78" s="63">
        <v>7.944131896495729</v>
      </c>
    </row>
    <row r="79" spans="3:4" ht="12">
      <c r="C79" s="58" t="s">
        <v>96</v>
      </c>
      <c r="D79" s="63">
        <v>7.675174880884084</v>
      </c>
    </row>
    <row r="80" spans="3:4" ht="12">
      <c r="C80" s="58" t="s">
        <v>109</v>
      </c>
      <c r="D80" s="63">
        <v>7.563815092428965</v>
      </c>
    </row>
    <row r="81" spans="3:4" ht="12">
      <c r="C81" s="58" t="s">
        <v>89</v>
      </c>
      <c r="D81" s="63">
        <v>7.3998075314827645</v>
      </c>
    </row>
    <row r="82" spans="3:4" ht="12">
      <c r="C82" s="58" t="s">
        <v>90</v>
      </c>
      <c r="D82" s="63">
        <v>6.910910412236945</v>
      </c>
    </row>
    <row r="83" spans="3:4" ht="12">
      <c r="C83" s="58" t="s">
        <v>87</v>
      </c>
      <c r="D83" s="63">
        <v>6.129623612225294</v>
      </c>
    </row>
    <row r="84" spans="3:4" ht="12">
      <c r="C84" s="58" t="s">
        <v>100</v>
      </c>
      <c r="D84" s="63">
        <v>5.648474527719893</v>
      </c>
    </row>
    <row r="85" spans="3:4" ht="12">
      <c r="C85" s="58" t="s">
        <v>102</v>
      </c>
      <c r="D85" s="63">
        <v>2.529734238443631</v>
      </c>
    </row>
    <row r="86" spans="3:4" ht="12">
      <c r="C86" s="58"/>
      <c r="D86" s="63"/>
    </row>
    <row r="87" spans="3:4" ht="12">
      <c r="C87" s="58" t="s">
        <v>113</v>
      </c>
      <c r="D87" s="63">
        <v>15.175381124119482</v>
      </c>
    </row>
    <row r="88" spans="3:4" ht="12">
      <c r="C88" s="58" t="s">
        <v>116</v>
      </c>
      <c r="D88" s="63">
        <v>10.756044222805533</v>
      </c>
    </row>
    <row r="89" spans="3:4" ht="12">
      <c r="C89" s="58" t="s">
        <v>114</v>
      </c>
      <c r="D89" s="63">
        <v>10.324487166928312</v>
      </c>
    </row>
    <row r="90" spans="3:4" ht="12">
      <c r="C90" s="58" t="s">
        <v>115</v>
      </c>
      <c r="D90" s="63">
        <v>8.53621602871875</v>
      </c>
    </row>
    <row r="91" spans="3:4" ht="12">
      <c r="C91" s="58"/>
      <c r="D91" s="63"/>
    </row>
    <row r="92" spans="3:4" ht="12">
      <c r="C92" s="58" t="s">
        <v>117</v>
      </c>
      <c r="D92" s="63">
        <v>7.3386478338882775</v>
      </c>
    </row>
    <row r="103" spans="2:3" ht="12">
      <c r="B103" s="9" t="s">
        <v>120</v>
      </c>
      <c r="C103" s="9" t="s">
        <v>119</v>
      </c>
    </row>
    <row r="104" spans="2:8" ht="12">
      <c r="B104" s="9">
        <v>2012</v>
      </c>
      <c r="C104" s="62">
        <v>2012</v>
      </c>
      <c r="D104" s="55" t="s">
        <v>0</v>
      </c>
      <c r="G104" s="62">
        <v>2011</v>
      </c>
      <c r="H104" s="55" t="s">
        <v>0</v>
      </c>
    </row>
    <row r="105" spans="1:10" ht="12">
      <c r="A105" s="58" t="s">
        <v>83</v>
      </c>
      <c r="B105" s="58">
        <v>470627.47958000004</v>
      </c>
      <c r="C105" s="58">
        <v>4548355.034870001</v>
      </c>
      <c r="D105" s="58">
        <v>10.34720192183615</v>
      </c>
      <c r="G105" s="59" t="s">
        <v>31</v>
      </c>
      <c r="H105" s="5">
        <v>10.141633603608765</v>
      </c>
      <c r="J105" s="9">
        <f aca="true" t="shared" si="0" ref="J105:J138">+C105/$C$105*100</f>
        <v>100</v>
      </c>
    </row>
    <row r="106" spans="1:10" ht="12">
      <c r="A106" s="58" t="s">
        <v>91</v>
      </c>
      <c r="B106" s="58">
        <v>17967.3923</v>
      </c>
      <c r="C106" s="58">
        <v>58531.23806999999</v>
      </c>
      <c r="D106" s="58">
        <v>30.697099348064416</v>
      </c>
      <c r="G106" s="59" t="s">
        <v>9</v>
      </c>
      <c r="H106" s="5">
        <v>30.76055639883043</v>
      </c>
      <c r="J106" s="9">
        <f t="shared" si="0"/>
        <v>1.2868660784232933</v>
      </c>
    </row>
    <row r="107" spans="1:10" ht="12">
      <c r="A107" s="58" t="s">
        <v>99</v>
      </c>
      <c r="B107" s="58">
        <v>5059.984039999999</v>
      </c>
      <c r="C107" s="58">
        <v>21622.75505</v>
      </c>
      <c r="D107" s="58">
        <v>23.401199469260046</v>
      </c>
      <c r="G107" s="59" t="s">
        <v>16</v>
      </c>
      <c r="H107" s="5">
        <v>23.042925245685346</v>
      </c>
      <c r="J107" s="9">
        <f t="shared" si="0"/>
        <v>0.4753972564636879</v>
      </c>
    </row>
    <row r="108" spans="1:10" ht="12">
      <c r="A108" s="58" t="s">
        <v>98</v>
      </c>
      <c r="B108" s="58">
        <v>2420.2989900000002</v>
      </c>
      <c r="C108" s="58">
        <v>10979.64775</v>
      </c>
      <c r="D108" s="58">
        <v>22.043503080506387</v>
      </c>
      <c r="G108" s="59" t="s">
        <v>15</v>
      </c>
      <c r="H108" s="5">
        <v>20.145172988509792</v>
      </c>
      <c r="J108" s="9">
        <f t="shared" si="0"/>
        <v>0.24139821244877416</v>
      </c>
    </row>
    <row r="109" spans="1:10" ht="12">
      <c r="A109" s="58" t="s">
        <v>88</v>
      </c>
      <c r="B109" s="58">
        <v>9599.32965</v>
      </c>
      <c r="C109" s="58">
        <v>51637.313590000005</v>
      </c>
      <c r="D109" s="58">
        <v>18.589909084385422</v>
      </c>
      <c r="G109" s="59" t="s">
        <v>12</v>
      </c>
      <c r="H109" s="5">
        <v>18.772950822801956</v>
      </c>
      <c r="J109" s="9">
        <f t="shared" si="0"/>
        <v>1.1352964576010915</v>
      </c>
    </row>
    <row r="110" spans="1:10" ht="12">
      <c r="A110" s="58" t="s">
        <v>94</v>
      </c>
      <c r="B110" s="58">
        <v>89276.51394</v>
      </c>
      <c r="C110" s="58">
        <v>490299.3842000001</v>
      </c>
      <c r="D110" s="58">
        <v>18.208571500792022</v>
      </c>
      <c r="G110" s="59" t="s">
        <v>6</v>
      </c>
      <c r="H110" s="5">
        <v>17.19486828493578</v>
      </c>
      <c r="J110" s="9">
        <f t="shared" si="0"/>
        <v>10.779707838133037</v>
      </c>
    </row>
    <row r="111" spans="1:10" ht="12">
      <c r="A111" s="58" t="s">
        <v>107</v>
      </c>
      <c r="B111" s="58">
        <v>18210.82151</v>
      </c>
      <c r="C111" s="58">
        <v>118789.04317</v>
      </c>
      <c r="D111" s="58">
        <v>15.330388244594529</v>
      </c>
      <c r="G111" s="59" t="s">
        <v>24</v>
      </c>
      <c r="H111" s="5">
        <v>15.356423105842962</v>
      </c>
      <c r="J111" s="9">
        <f t="shared" si="0"/>
        <v>2.611692408778621</v>
      </c>
    </row>
    <row r="112" spans="1:10" ht="12">
      <c r="A112" s="58" t="s">
        <v>101</v>
      </c>
      <c r="B112" s="58">
        <v>8705.49072</v>
      </c>
      <c r="C112" s="58">
        <v>61980.66300000001</v>
      </c>
      <c r="D112" s="58">
        <v>14.04549467307247</v>
      </c>
      <c r="G112" s="59" t="s">
        <v>18</v>
      </c>
      <c r="H112" s="5">
        <v>13.241043964850208</v>
      </c>
      <c r="J112" s="9">
        <f t="shared" si="0"/>
        <v>1.362705033464291</v>
      </c>
    </row>
    <row r="113" spans="1:10" ht="12">
      <c r="A113" s="58" t="s">
        <v>111</v>
      </c>
      <c r="B113" s="58">
        <v>7641.42505</v>
      </c>
      <c r="C113" s="58">
        <v>57610.44826</v>
      </c>
      <c r="D113" s="58">
        <v>13.263956939744178</v>
      </c>
      <c r="G113" s="59" t="s">
        <v>28</v>
      </c>
      <c r="H113" s="5">
        <v>12.64811165429657</v>
      </c>
      <c r="J113" s="9">
        <f t="shared" si="0"/>
        <v>1.26662162074704</v>
      </c>
    </row>
    <row r="114" spans="1:10" ht="12">
      <c r="A114" s="58" t="s">
        <v>95</v>
      </c>
      <c r="B114" s="58">
        <v>3394.6684000000005</v>
      </c>
      <c r="C114" s="58">
        <v>26449.616909999997</v>
      </c>
      <c r="D114" s="58">
        <v>12.83447095491411</v>
      </c>
      <c r="G114" s="59" t="s">
        <v>30</v>
      </c>
      <c r="H114" s="5">
        <v>11.74429775540439</v>
      </c>
      <c r="J114" s="9">
        <f t="shared" si="0"/>
        <v>0.5815204993283021</v>
      </c>
    </row>
    <row r="115" spans="1:10" ht="12">
      <c r="A115" s="58" t="s">
        <v>93</v>
      </c>
      <c r="B115" s="58">
        <v>37714.792810000006</v>
      </c>
      <c r="C115" s="58">
        <v>340808.5929</v>
      </c>
      <c r="D115" s="58">
        <v>11.066268162160535</v>
      </c>
      <c r="G115" s="59" t="s">
        <v>23</v>
      </c>
      <c r="H115" s="5">
        <v>10.723331697939065</v>
      </c>
      <c r="J115" s="9">
        <f t="shared" si="0"/>
        <v>7.493007698105979</v>
      </c>
    </row>
    <row r="116" spans="1:10" ht="12">
      <c r="A116" s="58" t="s">
        <v>86</v>
      </c>
      <c r="B116" s="58">
        <v>6538.53976</v>
      </c>
      <c r="C116" s="58">
        <v>61259.083360000004</v>
      </c>
      <c r="D116" s="58">
        <v>10.67358406519911</v>
      </c>
      <c r="G116" s="59" t="s">
        <v>11</v>
      </c>
      <c r="H116" s="5">
        <v>10.636460060350041</v>
      </c>
      <c r="J116" s="9">
        <f t="shared" si="0"/>
        <v>1.346840404725593</v>
      </c>
    </row>
    <row r="117" spans="1:10" ht="12">
      <c r="A117" s="58" t="s">
        <v>106</v>
      </c>
      <c r="B117" s="58">
        <v>7223.80858</v>
      </c>
      <c r="C117" s="58">
        <v>68853.77352</v>
      </c>
      <c r="D117" s="58">
        <v>10.491521685302688</v>
      </c>
      <c r="G117" s="59" t="s">
        <v>25</v>
      </c>
      <c r="H117" s="5">
        <v>9.742638277793406</v>
      </c>
      <c r="J117" s="9">
        <f t="shared" si="0"/>
        <v>1.5138170391742067</v>
      </c>
    </row>
    <row r="118" spans="1:10" ht="12">
      <c r="A118" s="58" t="s">
        <v>108</v>
      </c>
      <c r="B118" s="58">
        <v>1871.25502</v>
      </c>
      <c r="C118" s="58">
        <v>18910.98232</v>
      </c>
      <c r="D118" s="58">
        <v>9.895070432279903</v>
      </c>
      <c r="G118" s="59" t="s">
        <v>4</v>
      </c>
      <c r="H118" s="5">
        <v>9.29713761053185</v>
      </c>
      <c r="J118" s="9">
        <f t="shared" si="0"/>
        <v>0.41577630099275015</v>
      </c>
    </row>
    <row r="119" spans="1:10" ht="12">
      <c r="A119" s="58" t="s">
        <v>104</v>
      </c>
      <c r="B119" s="58">
        <v>7499.02711</v>
      </c>
      <c r="C119" s="58">
        <v>80059.36255</v>
      </c>
      <c r="D119" s="58">
        <v>9.36683339855046</v>
      </c>
      <c r="G119" s="59" t="s">
        <v>21</v>
      </c>
      <c r="H119" s="5">
        <v>9.146495937405236</v>
      </c>
      <c r="J119" s="9">
        <f t="shared" si="0"/>
        <v>1.760182789958661</v>
      </c>
    </row>
    <row r="120" spans="1:10" ht="12">
      <c r="A120" s="58" t="s">
        <v>110</v>
      </c>
      <c r="B120" s="58">
        <v>5707.884010000001</v>
      </c>
      <c r="C120" s="58">
        <v>60965.73114</v>
      </c>
      <c r="D120" s="58">
        <v>9.36244657985414</v>
      </c>
      <c r="G120" s="59" t="s">
        <v>27</v>
      </c>
      <c r="H120" s="5">
        <v>8.753553903928765</v>
      </c>
      <c r="J120" s="9">
        <f t="shared" si="0"/>
        <v>1.3403907714460663</v>
      </c>
    </row>
    <row r="121" spans="1:10" ht="12">
      <c r="A121" s="58" t="s">
        <v>105</v>
      </c>
      <c r="B121" s="58">
        <v>36653.86363</v>
      </c>
      <c r="C121" s="58">
        <v>399267.96962999995</v>
      </c>
      <c r="D121" s="58">
        <v>9.180266492192448</v>
      </c>
      <c r="G121" s="59" t="s">
        <v>22</v>
      </c>
      <c r="H121" s="5">
        <v>8.745796179509933</v>
      </c>
      <c r="J121" s="9">
        <f t="shared" si="0"/>
        <v>8.77829383522194</v>
      </c>
    </row>
    <row r="122" spans="1:10" ht="12">
      <c r="A122" s="58" t="s">
        <v>112</v>
      </c>
      <c r="B122" s="58">
        <v>51809.37866</v>
      </c>
      <c r="C122" s="58">
        <v>582860.32474</v>
      </c>
      <c r="D122" s="58">
        <v>8.888815460738545</v>
      </c>
      <c r="G122" s="59" t="s">
        <v>29</v>
      </c>
      <c r="H122" s="5">
        <v>8.389013977085929</v>
      </c>
      <c r="J122" s="9">
        <f t="shared" si="0"/>
        <v>12.81474995402726</v>
      </c>
    </row>
    <row r="123" spans="1:10" ht="12">
      <c r="A123" s="58" t="s">
        <v>97</v>
      </c>
      <c r="B123" s="58">
        <v>815.5003700000001</v>
      </c>
      <c r="C123" s="58">
        <v>9259.30148</v>
      </c>
      <c r="D123" s="58">
        <v>8.807363835830087</v>
      </c>
      <c r="G123" s="59" t="s">
        <v>20</v>
      </c>
      <c r="H123" s="5">
        <v>8.245948095305602</v>
      </c>
      <c r="J123" s="9">
        <f t="shared" si="0"/>
        <v>0.20357472996310735</v>
      </c>
    </row>
    <row r="124" spans="1:10" ht="12">
      <c r="A124" s="58" t="s">
        <v>103</v>
      </c>
      <c r="B124" s="58">
        <v>15903.485059999999</v>
      </c>
      <c r="C124" s="58">
        <v>191668.69825999998</v>
      </c>
      <c r="D124" s="58">
        <v>8.297382517006929</v>
      </c>
      <c r="G124" s="59" t="s">
        <v>14</v>
      </c>
      <c r="H124" s="5">
        <v>7.973636926429414</v>
      </c>
      <c r="J124" s="9">
        <f t="shared" si="0"/>
        <v>4.214022361723532</v>
      </c>
    </row>
    <row r="125" spans="1:10" ht="12">
      <c r="A125" s="58" t="s">
        <v>92</v>
      </c>
      <c r="B125" s="58">
        <v>9075.854900000002</v>
      </c>
      <c r="C125" s="58">
        <v>110994.0598</v>
      </c>
      <c r="D125" s="58">
        <v>8.17688344435168</v>
      </c>
      <c r="G125" s="59" t="s">
        <v>3</v>
      </c>
      <c r="H125" s="5">
        <v>7.793762327703198</v>
      </c>
      <c r="J125" s="9">
        <f t="shared" si="0"/>
        <v>2.440312133706871</v>
      </c>
    </row>
    <row r="126" spans="1:10" ht="12">
      <c r="A126" s="58" t="s">
        <v>85</v>
      </c>
      <c r="B126" s="58">
        <v>9256.52754</v>
      </c>
      <c r="C126" s="58">
        <v>116520.31538</v>
      </c>
      <c r="D126" s="58">
        <v>7.944131896495729</v>
      </c>
      <c r="G126" s="59" t="s">
        <v>10</v>
      </c>
      <c r="H126" s="5">
        <v>7.793335709670901</v>
      </c>
      <c r="J126" s="9">
        <f t="shared" si="0"/>
        <v>2.5618122263256953</v>
      </c>
    </row>
    <row r="127" spans="1:10" ht="12">
      <c r="A127" s="58" t="s">
        <v>96</v>
      </c>
      <c r="B127" s="58">
        <v>35397.23452</v>
      </c>
      <c r="C127" s="58">
        <v>461191.2441</v>
      </c>
      <c r="D127" s="58">
        <v>7.675174880884084</v>
      </c>
      <c r="G127" s="59" t="s">
        <v>7</v>
      </c>
      <c r="H127" s="5">
        <v>7.677063078815914</v>
      </c>
      <c r="J127" s="9">
        <f t="shared" si="0"/>
        <v>10.13973712615382</v>
      </c>
    </row>
    <row r="128" spans="1:10" ht="12">
      <c r="A128" s="58" t="s">
        <v>109</v>
      </c>
      <c r="B128" s="58">
        <v>3261.39115</v>
      </c>
      <c r="C128" s="58">
        <v>43118.33526</v>
      </c>
      <c r="D128" s="58">
        <v>7.563815092428965</v>
      </c>
      <c r="G128" s="59" t="s">
        <v>26</v>
      </c>
      <c r="H128" s="5">
        <v>6.882398115960804</v>
      </c>
      <c r="J128" s="9">
        <f t="shared" si="0"/>
        <v>0.9479984506361736</v>
      </c>
    </row>
    <row r="129" spans="1:10" ht="12">
      <c r="A129" s="58" t="s">
        <v>89</v>
      </c>
      <c r="B129" s="58">
        <v>69490.35741</v>
      </c>
      <c r="C129" s="58">
        <v>939083.3087800001</v>
      </c>
      <c r="D129" s="58">
        <v>7.3998075314827645</v>
      </c>
      <c r="G129" s="59" t="s">
        <v>13</v>
      </c>
      <c r="H129" s="5">
        <v>6.8598560971606535</v>
      </c>
      <c r="J129" s="9">
        <f t="shared" si="0"/>
        <v>20.646658002299958</v>
      </c>
    </row>
    <row r="130" spans="1:10" ht="12">
      <c r="A130" s="58" t="s">
        <v>117</v>
      </c>
      <c r="B130" s="58">
        <v>32280.783559999996</v>
      </c>
      <c r="C130" s="58">
        <v>439873.72457</v>
      </c>
      <c r="D130" s="58">
        <v>7.3386478338882775</v>
      </c>
      <c r="G130" s="59" t="s">
        <v>8</v>
      </c>
      <c r="H130" s="5">
        <v>6.062914217420484</v>
      </c>
      <c r="J130" s="9">
        <f t="shared" si="0"/>
        <v>9.671050768853895</v>
      </c>
    </row>
    <row r="131" spans="1:10" ht="12">
      <c r="A131" s="58" t="s">
        <v>90</v>
      </c>
      <c r="B131" s="58">
        <v>1326.1671099999999</v>
      </c>
      <c r="C131" s="58">
        <v>19189.47043</v>
      </c>
      <c r="D131" s="58">
        <v>6.910910412236945</v>
      </c>
      <c r="G131" s="59" t="s">
        <v>5</v>
      </c>
      <c r="H131" s="5">
        <v>6.041283507476948</v>
      </c>
      <c r="J131" s="9">
        <f t="shared" si="0"/>
        <v>0.42189913238706683</v>
      </c>
    </row>
    <row r="132" spans="1:10" ht="12">
      <c r="A132" s="58" t="s">
        <v>87</v>
      </c>
      <c r="B132" s="58">
        <v>8058.3728200000005</v>
      </c>
      <c r="C132" s="58">
        <v>131466.03005</v>
      </c>
      <c r="D132" s="58">
        <v>6.129623612225294</v>
      </c>
      <c r="G132" s="59" t="s">
        <v>17</v>
      </c>
      <c r="H132" s="5">
        <v>5.48568808672593</v>
      </c>
      <c r="J132" s="9">
        <f t="shared" si="0"/>
        <v>2.890408269409811</v>
      </c>
    </row>
    <row r="133" spans="1:10" ht="12">
      <c r="A133" s="58" t="s">
        <v>100</v>
      </c>
      <c r="B133" s="58">
        <v>668.67701</v>
      </c>
      <c r="C133" s="58">
        <v>11838.18758</v>
      </c>
      <c r="D133" s="58">
        <v>5.648474527719893</v>
      </c>
      <c r="G133" s="59" t="s">
        <v>19</v>
      </c>
      <c r="H133" s="5">
        <v>2.346624197028447</v>
      </c>
      <c r="J133" s="9">
        <f t="shared" si="0"/>
        <v>0.2602740438959237</v>
      </c>
    </row>
    <row r="134" spans="1:10" ht="12">
      <c r="A134" s="58" t="s">
        <v>102</v>
      </c>
      <c r="B134" s="58">
        <v>79.43754</v>
      </c>
      <c r="C134" s="58">
        <v>3140.1535700000004</v>
      </c>
      <c r="D134" s="58">
        <v>2.529734238443631</v>
      </c>
      <c r="G134" s="59" t="s">
        <v>55</v>
      </c>
      <c r="H134" s="5">
        <v>14.517115623957688</v>
      </c>
      <c r="J134" s="9">
        <f t="shared" si="0"/>
        <v>0.06903932401771602</v>
      </c>
    </row>
    <row r="135" spans="1:10" ht="12">
      <c r="A135" s="58" t="s">
        <v>113</v>
      </c>
      <c r="B135" s="58">
        <v>677.99509</v>
      </c>
      <c r="C135" s="58">
        <v>4467.73023</v>
      </c>
      <c r="D135" s="58">
        <v>15.175381124119482</v>
      </c>
      <c r="G135" s="59" t="s">
        <v>58</v>
      </c>
      <c r="H135" s="5">
        <v>11.204903013118171</v>
      </c>
      <c r="J135" s="9">
        <f t="shared" si="0"/>
        <v>0.09822738541182714</v>
      </c>
    </row>
    <row r="136" spans="1:10" ht="12">
      <c r="A136" s="58" t="s">
        <v>116</v>
      </c>
      <c r="B136" s="58">
        <v>5538.573550000001</v>
      </c>
      <c r="C136" s="58">
        <v>51492.6625</v>
      </c>
      <c r="D136" s="58">
        <v>10.756044222805533</v>
      </c>
      <c r="G136" s="59" t="s">
        <v>56</v>
      </c>
      <c r="H136" s="5">
        <v>10.523956080007467</v>
      </c>
      <c r="J136" s="9">
        <f t="shared" si="0"/>
        <v>1.132116162991479</v>
      </c>
    </row>
    <row r="137" spans="1:10" ht="12">
      <c r="A137" s="58" t="s">
        <v>114</v>
      </c>
      <c r="B137" s="58">
        <v>23.26086</v>
      </c>
      <c r="C137" s="58">
        <v>225.29797000000002</v>
      </c>
      <c r="D137" s="58">
        <v>10.324487166928312</v>
      </c>
      <c r="G137" s="59" t="s">
        <v>57</v>
      </c>
      <c r="H137" s="5">
        <v>8.403633235749377</v>
      </c>
      <c r="J137" s="9">
        <f t="shared" si="0"/>
        <v>0.004953394540943953</v>
      </c>
    </row>
    <row r="138" spans="1:10" ht="12">
      <c r="A138" s="58" t="s">
        <v>115</v>
      </c>
      <c r="B138" s="58">
        <v>4503.47185</v>
      </c>
      <c r="C138" s="58">
        <v>52757.238509999996</v>
      </c>
      <c r="D138" s="58">
        <v>8.53621602871875</v>
      </c>
      <c r="G138" s="59" t="s">
        <v>59</v>
      </c>
      <c r="H138" s="5">
        <v>6.825755560546646</v>
      </c>
      <c r="J138" s="9">
        <f t="shared" si="0"/>
        <v>1.1599190939479482</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38"/>
  <sheetViews>
    <sheetView showGridLines="0" workbookViewId="0" topLeftCell="A1"/>
  </sheetViews>
  <sheetFormatPr defaultColWidth="9.140625" defaultRowHeight="12"/>
  <cols>
    <col min="1" max="2" width="9.140625" style="9" customWidth="1"/>
    <col min="3" max="3" width="8.7109375" style="9" customWidth="1"/>
    <col min="4" max="4" width="10.28125" style="9" customWidth="1"/>
    <col min="5" max="5" width="12.7109375" style="9" customWidth="1"/>
    <col min="6" max="6" width="10.421875" style="9" customWidth="1"/>
    <col min="7" max="8" width="12.7109375" style="9" customWidth="1"/>
    <col min="9" max="9" width="9.140625" style="9" customWidth="1"/>
    <col min="10" max="11" width="12.7109375" style="9" customWidth="1"/>
    <col min="12" max="16384" width="9.140625" style="9" customWidth="1"/>
  </cols>
  <sheetData>
    <row r="2" ht="15">
      <c r="B2" s="41" t="s">
        <v>136</v>
      </c>
    </row>
    <row r="3" ht="12">
      <c r="B3" s="42" t="s">
        <v>60</v>
      </c>
    </row>
    <row r="8" spans="3:9" ht="12">
      <c r="C8" s="12"/>
      <c r="D8" s="12"/>
      <c r="E8" s="12"/>
      <c r="F8" s="12"/>
      <c r="G8" s="12"/>
      <c r="H8" s="12"/>
      <c r="I8" s="12"/>
    </row>
    <row r="9" spans="3:9" ht="12">
      <c r="C9" s="12"/>
      <c r="D9" s="12"/>
      <c r="E9" s="12"/>
      <c r="F9" s="12"/>
      <c r="G9" s="12"/>
      <c r="H9" s="12"/>
      <c r="I9" s="12"/>
    </row>
    <row r="10" ht="12">
      <c r="E10" s="12"/>
    </row>
    <row r="11" ht="12">
      <c r="E11" s="64"/>
    </row>
    <row r="12" ht="12">
      <c r="E12" s="64"/>
    </row>
    <row r="13" ht="12">
      <c r="E13" s="64"/>
    </row>
    <row r="14" ht="12">
      <c r="E14" s="64"/>
    </row>
    <row r="15" ht="12">
      <c r="E15" s="64"/>
    </row>
    <row r="16" ht="12">
      <c r="E16" s="64"/>
    </row>
    <row r="17" ht="12">
      <c r="E17" s="64"/>
    </row>
    <row r="18" ht="12">
      <c r="E18" s="64"/>
    </row>
    <row r="19" ht="12">
      <c r="E19" s="64"/>
    </row>
    <row r="20" ht="12">
      <c r="E20" s="64"/>
    </row>
    <row r="21" ht="12">
      <c r="E21" s="64"/>
    </row>
    <row r="22" ht="12">
      <c r="E22" s="64"/>
    </row>
    <row r="23" ht="12">
      <c r="E23" s="64"/>
    </row>
    <row r="24" ht="12">
      <c r="E24" s="64"/>
    </row>
    <row r="25" ht="12">
      <c r="E25" s="64"/>
    </row>
    <row r="26" ht="12">
      <c r="E26" s="64"/>
    </row>
    <row r="27" ht="12">
      <c r="E27" s="64"/>
    </row>
    <row r="28" ht="12">
      <c r="E28" s="64"/>
    </row>
    <row r="29" ht="12">
      <c r="E29" s="64"/>
    </row>
    <row r="30" ht="12">
      <c r="E30" s="64"/>
    </row>
    <row r="31" ht="12">
      <c r="E31" s="64"/>
    </row>
    <row r="32" ht="12">
      <c r="E32" s="64"/>
    </row>
    <row r="33" ht="12">
      <c r="E33" s="64"/>
    </row>
    <row r="34" ht="12">
      <c r="E34" s="64"/>
    </row>
    <row r="35" ht="12">
      <c r="E35" s="64"/>
    </row>
    <row r="36" ht="12">
      <c r="E36" s="64"/>
    </row>
    <row r="37" ht="12">
      <c r="E37" s="64"/>
    </row>
    <row r="38" ht="12">
      <c r="E38" s="64"/>
    </row>
    <row r="39" ht="12">
      <c r="E39" s="64"/>
    </row>
    <row r="40" spans="2:11" ht="24" customHeight="1">
      <c r="B40" s="72" t="s">
        <v>135</v>
      </c>
      <c r="C40" s="72"/>
      <c r="D40" s="72"/>
      <c r="E40" s="72"/>
      <c r="F40" s="72"/>
      <c r="G40" s="72"/>
      <c r="H40" s="72"/>
      <c r="I40" s="72"/>
      <c r="J40" s="72"/>
      <c r="K40" s="72"/>
    </row>
    <row r="41" ht="12">
      <c r="B41" s="39" t="s">
        <v>132</v>
      </c>
    </row>
    <row r="42" ht="12">
      <c r="E42" s="64"/>
    </row>
    <row r="43" ht="12">
      <c r="E43" s="64"/>
    </row>
    <row r="44" ht="12">
      <c r="E44" s="64"/>
    </row>
    <row r="45" spans="3:5" ht="12">
      <c r="C45" s="38"/>
      <c r="D45" s="3"/>
      <c r="E45" s="64"/>
    </row>
    <row r="46" ht="12">
      <c r="B46" s="40" t="s">
        <v>76</v>
      </c>
    </row>
    <row r="48" ht="12">
      <c r="J48" s="40" t="s">
        <v>75</v>
      </c>
    </row>
    <row r="52" ht="12">
      <c r="C52" s="65"/>
    </row>
    <row r="55" spans="2:3" ht="12">
      <c r="B55" s="59"/>
      <c r="C55" s="55" t="s">
        <v>0</v>
      </c>
    </row>
    <row r="56" spans="2:3" ht="12">
      <c r="B56" s="9" t="s">
        <v>31</v>
      </c>
      <c r="C56" s="6">
        <v>-23.835504567005007</v>
      </c>
    </row>
    <row r="57" ht="12">
      <c r="C57" s="6"/>
    </row>
    <row r="58" spans="2:3" ht="12">
      <c r="B58" s="9" t="s">
        <v>86</v>
      </c>
      <c r="C58" s="6">
        <v>-64.57686899322113</v>
      </c>
    </row>
    <row r="59" spans="2:3" ht="12">
      <c r="B59" s="9" t="s">
        <v>98</v>
      </c>
      <c r="C59" s="6">
        <v>-59.202976316642776</v>
      </c>
    </row>
    <row r="60" spans="2:3" ht="12">
      <c r="B60" s="9" t="s">
        <v>90</v>
      </c>
      <c r="C60" s="6">
        <v>-58.257644663652684</v>
      </c>
    </row>
    <row r="61" spans="2:3" ht="12">
      <c r="B61" s="9" t="s">
        <v>109</v>
      </c>
      <c r="C61" s="6">
        <v>-54.87172363330923</v>
      </c>
    </row>
    <row r="62" spans="2:3" ht="12">
      <c r="B62" s="9" t="s">
        <v>99</v>
      </c>
      <c r="C62" s="6">
        <v>-50.82537019283436</v>
      </c>
    </row>
    <row r="63" spans="2:3" ht="12">
      <c r="B63" s="9" t="s">
        <v>87</v>
      </c>
      <c r="C63" s="6">
        <v>-50.58392279249815</v>
      </c>
    </row>
    <row r="64" spans="2:3" ht="12">
      <c r="B64" s="9" t="s">
        <v>107</v>
      </c>
      <c r="C64" s="6">
        <v>-50.424131591417556</v>
      </c>
    </row>
    <row r="65" spans="2:3" ht="12">
      <c r="B65" s="9" t="s">
        <v>101</v>
      </c>
      <c r="C65" s="6">
        <v>-42.57377384881045</v>
      </c>
    </row>
    <row r="66" spans="2:3" ht="12">
      <c r="B66" s="9" t="s">
        <v>105</v>
      </c>
      <c r="C66" s="6">
        <v>-32.53227093444805</v>
      </c>
    </row>
    <row r="67" spans="2:3" ht="12">
      <c r="B67" s="9" t="s">
        <v>103</v>
      </c>
      <c r="C67" s="6">
        <v>-29.480116228637243</v>
      </c>
    </row>
    <row r="68" spans="2:3" ht="12">
      <c r="B68" s="9" t="s">
        <v>95</v>
      </c>
      <c r="C68" s="6">
        <v>-27.506314512482337</v>
      </c>
    </row>
    <row r="69" spans="2:3" ht="12">
      <c r="B69" s="9" t="s">
        <v>88</v>
      </c>
      <c r="C69" s="6">
        <v>-23.366472224249968</v>
      </c>
    </row>
    <row r="70" spans="2:3" ht="12">
      <c r="B70" s="9" t="s">
        <v>89</v>
      </c>
      <c r="C70" s="6">
        <v>-20.872924466989517</v>
      </c>
    </row>
    <row r="71" spans="2:3" ht="12">
      <c r="B71" s="9" t="s">
        <v>92</v>
      </c>
      <c r="C71" s="6">
        <v>-20.440299572973576</v>
      </c>
    </row>
    <row r="72" spans="2:3" ht="12">
      <c r="B72" s="9" t="s">
        <v>112</v>
      </c>
      <c r="C72" s="6">
        <v>-20.43710899829453</v>
      </c>
    </row>
    <row r="73" spans="2:3" ht="12">
      <c r="B73" s="9" t="s">
        <v>85</v>
      </c>
      <c r="C73" s="6">
        <v>-19.082430588922726</v>
      </c>
    </row>
    <row r="74" spans="2:3" ht="12">
      <c r="B74" s="9" t="s">
        <v>111</v>
      </c>
      <c r="C74" s="6">
        <v>-15.529110139179883</v>
      </c>
    </row>
    <row r="75" spans="2:3" ht="12">
      <c r="B75" s="9" t="s">
        <v>96</v>
      </c>
      <c r="C75" s="6">
        <v>-13.305192406950455</v>
      </c>
    </row>
    <row r="76" spans="2:3" ht="12">
      <c r="B76" s="9" t="s">
        <v>110</v>
      </c>
      <c r="C76" s="6">
        <v>-12.853797374775077</v>
      </c>
    </row>
    <row r="77" spans="2:3" ht="12">
      <c r="B77" s="9" t="s">
        <v>104</v>
      </c>
      <c r="C77" s="6">
        <v>-12.360889893960195</v>
      </c>
    </row>
    <row r="78" spans="2:3" ht="12">
      <c r="B78" s="9" t="s">
        <v>108</v>
      </c>
      <c r="C78" s="6">
        <v>-12.317528404639983</v>
      </c>
    </row>
    <row r="79" spans="2:3" ht="12">
      <c r="B79" s="9" t="s">
        <v>94</v>
      </c>
      <c r="C79" s="6">
        <v>-11.320737866506247</v>
      </c>
    </row>
    <row r="80" spans="2:3" ht="12">
      <c r="B80" s="9" t="s">
        <v>106</v>
      </c>
      <c r="C80" s="6">
        <v>-11.021339780265937</v>
      </c>
    </row>
    <row r="81" spans="2:3" ht="12">
      <c r="B81" s="9" t="s">
        <v>100</v>
      </c>
      <c r="C81" s="6">
        <v>-10.203126115659092</v>
      </c>
    </row>
    <row r="82" spans="2:3" ht="12">
      <c r="B82" s="9" t="s">
        <v>91</v>
      </c>
      <c r="C82" s="6">
        <v>-8.488638789147053</v>
      </c>
    </row>
    <row r="83" spans="2:3" ht="12">
      <c r="B83" s="9" t="s">
        <v>93</v>
      </c>
      <c r="C83" s="6">
        <v>0.14943955801527958</v>
      </c>
    </row>
    <row r="84" spans="2:3" ht="12">
      <c r="B84" s="9" t="s">
        <v>102</v>
      </c>
      <c r="C84" s="6">
        <v>10.594898972524309</v>
      </c>
    </row>
    <row r="85" spans="2:3" ht="12">
      <c r="B85" s="9" t="s">
        <v>97</v>
      </c>
      <c r="C85" s="6">
        <v>11.336218598865932</v>
      </c>
    </row>
    <row r="86" ht="12">
      <c r="C86" s="6"/>
    </row>
    <row r="87" spans="2:3" ht="12">
      <c r="B87" s="9" t="s">
        <v>115</v>
      </c>
      <c r="C87" s="6">
        <v>-10.97225105046678</v>
      </c>
    </row>
    <row r="88" spans="2:3" ht="12">
      <c r="B88" s="9" t="s">
        <v>116</v>
      </c>
      <c r="C88" s="6">
        <v>-9.086040121221671</v>
      </c>
    </row>
    <row r="89" spans="2:3" ht="12">
      <c r="B89" s="9" t="s">
        <v>113</v>
      </c>
      <c r="C89" s="6">
        <v>-7.9481134243320355</v>
      </c>
    </row>
    <row r="90" spans="2:3" ht="12">
      <c r="B90" s="9" t="s">
        <v>114</v>
      </c>
      <c r="C90" s="6">
        <v>-0.4224824536431469</v>
      </c>
    </row>
    <row r="91" ht="12">
      <c r="C91" s="6"/>
    </row>
    <row r="92" spans="2:3" ht="12">
      <c r="B92" s="9" t="s">
        <v>117</v>
      </c>
      <c r="C92" s="6">
        <v>6.229635050734328</v>
      </c>
    </row>
    <row r="103" spans="4:6" ht="12">
      <c r="D103" s="9">
        <v>1990</v>
      </c>
      <c r="F103" s="9">
        <v>2012</v>
      </c>
    </row>
    <row r="104" spans="3:11" ht="12">
      <c r="C104" s="9" t="s">
        <v>79</v>
      </c>
      <c r="D104" s="9" t="s">
        <v>80</v>
      </c>
      <c r="E104" s="9" t="s">
        <v>79</v>
      </c>
      <c r="F104" s="9" t="s">
        <v>80</v>
      </c>
      <c r="G104" s="9" t="s">
        <v>118</v>
      </c>
      <c r="J104" s="59">
        <v>2011</v>
      </c>
      <c r="K104" s="55" t="s">
        <v>0</v>
      </c>
    </row>
    <row r="105" spans="3:13" ht="12">
      <c r="C105" s="9" t="s">
        <v>83</v>
      </c>
      <c r="D105" s="6">
        <v>617909.2724300001</v>
      </c>
      <c r="E105" s="6" t="s">
        <v>83</v>
      </c>
      <c r="F105" s="6">
        <v>470627.47958000004</v>
      </c>
      <c r="G105" s="6">
        <v>-23.835504567005007</v>
      </c>
      <c r="H105" s="66">
        <f aca="true" t="shared" si="0" ref="H105:H138">+F105-D105</f>
        <v>-147281.79285000009</v>
      </c>
      <c r="J105" s="59" t="s">
        <v>31</v>
      </c>
      <c r="K105" s="6">
        <v>-23.124902120784714</v>
      </c>
      <c r="M105" s="66"/>
    </row>
    <row r="106" spans="3:13" ht="12">
      <c r="C106" s="9" t="s">
        <v>86</v>
      </c>
      <c r="D106" s="6">
        <v>18458.39025</v>
      </c>
      <c r="E106" s="6" t="s">
        <v>4</v>
      </c>
      <c r="F106" s="6">
        <v>6538.53976</v>
      </c>
      <c r="G106" s="7">
        <v>-64.57686899322113</v>
      </c>
      <c r="H106" s="66">
        <f t="shared" si="0"/>
        <v>-11919.85049</v>
      </c>
      <c r="J106" s="59" t="s">
        <v>4</v>
      </c>
      <c r="K106" s="6">
        <v>-66.21396433695097</v>
      </c>
      <c r="M106" s="66"/>
    </row>
    <row r="107" spans="3:13" ht="12">
      <c r="C107" s="9" t="s">
        <v>98</v>
      </c>
      <c r="D107" s="6">
        <v>5932.538140000001</v>
      </c>
      <c r="E107" s="6" t="s">
        <v>15</v>
      </c>
      <c r="F107" s="6">
        <v>2420.2989900000002</v>
      </c>
      <c r="G107" s="7">
        <v>-59.202976316642776</v>
      </c>
      <c r="H107" s="66">
        <f t="shared" si="0"/>
        <v>-3512.2391500000003</v>
      </c>
      <c r="J107" s="59" t="s">
        <v>15</v>
      </c>
      <c r="K107" s="6">
        <v>-61.42097989582537</v>
      </c>
      <c r="M107" s="66"/>
    </row>
    <row r="108" spans="3:13" ht="12">
      <c r="C108" s="9" t="s">
        <v>90</v>
      </c>
      <c r="D108" s="6">
        <v>3177.0299</v>
      </c>
      <c r="E108" s="6" t="s">
        <v>8</v>
      </c>
      <c r="F108" s="6">
        <v>1326.1671099999999</v>
      </c>
      <c r="G108" s="7">
        <v>-58.257644663652684</v>
      </c>
      <c r="H108" s="66">
        <f t="shared" si="0"/>
        <v>-1850.8627900000001</v>
      </c>
      <c r="J108" s="59" t="s">
        <v>8</v>
      </c>
      <c r="K108" s="6">
        <v>-59.88062847993325</v>
      </c>
      <c r="M108" s="66"/>
    </row>
    <row r="109" spans="3:13" ht="12">
      <c r="C109" s="9" t="s">
        <v>109</v>
      </c>
      <c r="D109" s="6">
        <v>7226.93489</v>
      </c>
      <c r="E109" s="6" t="s">
        <v>26</v>
      </c>
      <c r="F109" s="6">
        <v>3261.39115</v>
      </c>
      <c r="G109" s="6">
        <v>-54.87172363330923</v>
      </c>
      <c r="H109" s="66">
        <f t="shared" si="0"/>
        <v>-3965.5437400000005</v>
      </c>
      <c r="J109" s="59" t="s">
        <v>26</v>
      </c>
      <c r="K109" s="6">
        <v>-56.24078926412951</v>
      </c>
      <c r="M109" s="66"/>
    </row>
    <row r="110" spans="3:13" ht="12">
      <c r="C110" s="9" t="s">
        <v>99</v>
      </c>
      <c r="D110" s="6">
        <v>10289.8264</v>
      </c>
      <c r="E110" s="6" t="s">
        <v>16</v>
      </c>
      <c r="F110" s="6">
        <v>5059.984039999999</v>
      </c>
      <c r="G110" s="6">
        <v>-50.82537019283436</v>
      </c>
      <c r="H110" s="66">
        <f t="shared" si="0"/>
        <v>-5229.842360000001</v>
      </c>
      <c r="J110" s="59" t="s">
        <v>16</v>
      </c>
      <c r="K110" s="6">
        <v>-51.613644389944824</v>
      </c>
      <c r="M110" s="66"/>
    </row>
    <row r="111" spans="3:13" ht="12">
      <c r="C111" s="9" t="s">
        <v>87</v>
      </c>
      <c r="D111" s="6">
        <v>16307.188419999999</v>
      </c>
      <c r="E111" s="6" t="s">
        <v>5</v>
      </c>
      <c r="F111" s="6">
        <v>8058.3728200000005</v>
      </c>
      <c r="G111" s="6">
        <v>-50.58392279249815</v>
      </c>
      <c r="H111" s="66">
        <f t="shared" si="0"/>
        <v>-8248.815599999998</v>
      </c>
      <c r="J111" s="59" t="s">
        <v>5</v>
      </c>
      <c r="K111" s="6">
        <v>-50.31908626363671</v>
      </c>
      <c r="M111" s="66"/>
    </row>
    <row r="112" spans="3:13" ht="12">
      <c r="C112" s="9" t="s">
        <v>107</v>
      </c>
      <c r="D112" s="6">
        <v>36733.237550000005</v>
      </c>
      <c r="E112" s="6" t="s">
        <v>24</v>
      </c>
      <c r="F112" s="6">
        <v>18210.821509999998</v>
      </c>
      <c r="G112" s="6">
        <v>-50.424131591417556</v>
      </c>
      <c r="H112" s="67">
        <f t="shared" si="0"/>
        <v>-18522.416040000007</v>
      </c>
      <c r="J112" s="59" t="s">
        <v>24</v>
      </c>
      <c r="K112" s="6">
        <v>-48.40011600457936</v>
      </c>
      <c r="M112" s="66"/>
    </row>
    <row r="113" spans="3:13" ht="12">
      <c r="C113" s="9" t="s">
        <v>101</v>
      </c>
      <c r="D113" s="6">
        <v>15159.43377</v>
      </c>
      <c r="E113" s="6" t="s">
        <v>18</v>
      </c>
      <c r="F113" s="6">
        <v>8705.49072</v>
      </c>
      <c r="G113" s="6">
        <v>-42.57377384881045</v>
      </c>
      <c r="H113" s="66">
        <f t="shared" si="0"/>
        <v>-6453.94305</v>
      </c>
      <c r="J113" s="59" t="s">
        <v>18</v>
      </c>
      <c r="K113" s="6">
        <v>-43.41032023276873</v>
      </c>
      <c r="M113" s="66"/>
    </row>
    <row r="114" spans="3:13" ht="12">
      <c r="C114" s="9" t="s">
        <v>105</v>
      </c>
      <c r="D114" s="6">
        <v>54327.99375</v>
      </c>
      <c r="E114" s="6" t="s">
        <v>22</v>
      </c>
      <c r="F114" s="6">
        <v>36653.86363</v>
      </c>
      <c r="G114" s="6">
        <v>-32.53227093444805</v>
      </c>
      <c r="H114" s="67">
        <f t="shared" si="0"/>
        <v>-17674.13012</v>
      </c>
      <c r="J114" s="59" t="s">
        <v>22</v>
      </c>
      <c r="K114" s="6">
        <v>-29.65551665995162</v>
      </c>
      <c r="M114" s="66"/>
    </row>
    <row r="115" spans="3:13" ht="12">
      <c r="C115" s="9" t="s">
        <v>103</v>
      </c>
      <c r="D115" s="6">
        <v>22551.77435</v>
      </c>
      <c r="E115" s="6" t="s">
        <v>20</v>
      </c>
      <c r="F115" s="6">
        <v>15903.485059999999</v>
      </c>
      <c r="G115" s="6">
        <v>-29.480116228637243</v>
      </c>
      <c r="H115" s="66">
        <f t="shared" si="0"/>
        <v>-6648.289290000001</v>
      </c>
      <c r="J115" s="59" t="s">
        <v>20</v>
      </c>
      <c r="K115" s="6">
        <v>-28.944003790465317</v>
      </c>
      <c r="M115" s="66"/>
    </row>
    <row r="116" spans="3:13" ht="12">
      <c r="C116" s="9" t="s">
        <v>95</v>
      </c>
      <c r="D116" s="6">
        <v>4682.70909</v>
      </c>
      <c r="E116" s="6" t="s">
        <v>30</v>
      </c>
      <c r="F116" s="6">
        <v>3394.6684000000005</v>
      </c>
      <c r="G116" s="6">
        <v>-27.506314512482337</v>
      </c>
      <c r="H116" s="66">
        <f t="shared" si="0"/>
        <v>-1288.0406899999998</v>
      </c>
      <c r="J116" s="59" t="s">
        <v>30</v>
      </c>
      <c r="K116" s="6">
        <v>-24.24710867666045</v>
      </c>
      <c r="M116" s="66"/>
    </row>
    <row r="117" spans="3:13" ht="12">
      <c r="C117" s="9" t="s">
        <v>88</v>
      </c>
      <c r="D117" s="6">
        <v>12526.2792</v>
      </c>
      <c r="E117" s="6" t="s">
        <v>6</v>
      </c>
      <c r="F117" s="6">
        <v>9599.32965</v>
      </c>
      <c r="G117" s="6">
        <v>-23.366472224249968</v>
      </c>
      <c r="H117" s="66">
        <f t="shared" si="0"/>
        <v>-2926.949550000001</v>
      </c>
      <c r="J117" s="59" t="s">
        <v>6</v>
      </c>
      <c r="K117" s="6">
        <v>-22.90125876487121</v>
      </c>
      <c r="M117" s="66"/>
    </row>
    <row r="118" spans="3:13" ht="12">
      <c r="C118" s="9" t="s">
        <v>89</v>
      </c>
      <c r="D118" s="6">
        <v>87821.21283</v>
      </c>
      <c r="E118" s="6" t="s">
        <v>7</v>
      </c>
      <c r="F118" s="6">
        <v>69490.35741</v>
      </c>
      <c r="G118" s="6">
        <v>-20.872924466989517</v>
      </c>
      <c r="H118" s="67">
        <f t="shared" si="0"/>
        <v>-18330.855420000007</v>
      </c>
      <c r="J118" s="59" t="s">
        <v>10</v>
      </c>
      <c r="K118" s="6">
        <v>-21.764460030189557</v>
      </c>
      <c r="M118" s="66"/>
    </row>
    <row r="119" spans="3:13" ht="12">
      <c r="C119" s="9" t="s">
        <v>92</v>
      </c>
      <c r="D119" s="6">
        <v>11407.60316</v>
      </c>
      <c r="E119" s="6" t="s">
        <v>84</v>
      </c>
      <c r="F119" s="6">
        <v>9075.8549</v>
      </c>
      <c r="G119" s="6">
        <v>-20.440299572973576</v>
      </c>
      <c r="H119" s="66">
        <f t="shared" si="0"/>
        <v>-2331.7482600000003</v>
      </c>
      <c r="J119" s="59" t="s">
        <v>7</v>
      </c>
      <c r="K119" s="6">
        <v>-20.011586246439865</v>
      </c>
      <c r="M119" s="66"/>
    </row>
    <row r="120" spans="3:13" ht="12">
      <c r="C120" s="9" t="s">
        <v>112</v>
      </c>
      <c r="D120" s="6">
        <v>65117.516480000006</v>
      </c>
      <c r="E120" s="6" t="s">
        <v>29</v>
      </c>
      <c r="F120" s="6">
        <v>51809.37866</v>
      </c>
      <c r="G120" s="6">
        <v>-20.43710899829453</v>
      </c>
      <c r="H120" s="66">
        <f t="shared" si="0"/>
        <v>-13308.137820000004</v>
      </c>
      <c r="J120" s="59" t="s">
        <v>29</v>
      </c>
      <c r="K120" s="6">
        <v>-19.73718249638294</v>
      </c>
      <c r="M120" s="66"/>
    </row>
    <row r="121" spans="3:13" ht="12">
      <c r="C121" s="9" t="s">
        <v>85</v>
      </c>
      <c r="D121" s="6">
        <v>11439.45327</v>
      </c>
      <c r="E121" s="6" t="s">
        <v>3</v>
      </c>
      <c r="F121" s="6">
        <v>9256.52754</v>
      </c>
      <c r="G121" s="6">
        <v>-19.082430588922726</v>
      </c>
      <c r="H121" s="66">
        <f t="shared" si="0"/>
        <v>-2182.925730000001</v>
      </c>
      <c r="J121" s="59" t="s">
        <v>19</v>
      </c>
      <c r="K121" s="6">
        <v>-19.258924773553062</v>
      </c>
      <c r="M121" s="66"/>
    </row>
    <row r="122" spans="3:13" ht="12">
      <c r="C122" s="9" t="s">
        <v>111</v>
      </c>
      <c r="D122" s="6">
        <v>9046.22298</v>
      </c>
      <c r="E122" s="6" t="s">
        <v>28</v>
      </c>
      <c r="F122" s="6">
        <v>7641.42505</v>
      </c>
      <c r="G122" s="6">
        <v>-15.529110139179883</v>
      </c>
      <c r="H122" s="66">
        <f t="shared" si="0"/>
        <v>-1404.7979300000006</v>
      </c>
      <c r="J122" s="59" t="s">
        <v>13</v>
      </c>
      <c r="K122" s="6">
        <v>-17.69368662176124</v>
      </c>
      <c r="M122" s="66"/>
    </row>
    <row r="123" spans="3:13" ht="12">
      <c r="C123" s="9" t="s">
        <v>96</v>
      </c>
      <c r="D123" s="6">
        <v>40829.70538</v>
      </c>
      <c r="E123" s="6" t="s">
        <v>13</v>
      </c>
      <c r="F123" s="6">
        <v>35397.23452</v>
      </c>
      <c r="G123" s="6">
        <v>-13.305192406950455</v>
      </c>
      <c r="H123" s="66">
        <f t="shared" si="0"/>
        <v>-5432.470860000001</v>
      </c>
      <c r="J123" s="59" t="s">
        <v>3</v>
      </c>
      <c r="K123" s="6">
        <v>-17.238041671605224</v>
      </c>
      <c r="M123" s="66"/>
    </row>
    <row r="124" spans="3:13" ht="12">
      <c r="C124" s="9" t="s">
        <v>110</v>
      </c>
      <c r="D124" s="6">
        <v>6549.77938</v>
      </c>
      <c r="E124" s="6" t="s">
        <v>27</v>
      </c>
      <c r="F124" s="6">
        <v>5707.884010000001</v>
      </c>
      <c r="G124" s="6">
        <v>-12.853797374775077</v>
      </c>
      <c r="H124" s="66">
        <f t="shared" si="0"/>
        <v>-841.8953699999993</v>
      </c>
      <c r="J124" s="59" t="s">
        <v>28</v>
      </c>
      <c r="K124" s="6">
        <v>-13.616360833758263</v>
      </c>
      <c r="M124" s="66"/>
    </row>
    <row r="125" spans="3:13" ht="12">
      <c r="C125" s="9" t="s">
        <v>104</v>
      </c>
      <c r="D125" s="6">
        <v>8556.71298</v>
      </c>
      <c r="E125" s="6" t="s">
        <v>21</v>
      </c>
      <c r="F125" s="6">
        <v>7499.02711</v>
      </c>
      <c r="G125" s="6">
        <v>-12.360889893960195</v>
      </c>
      <c r="H125" s="66">
        <f t="shared" si="0"/>
        <v>-1057.6858700000003</v>
      </c>
      <c r="J125" s="59" t="s">
        <v>27</v>
      </c>
      <c r="K125" s="6">
        <v>-11.90782437930975</v>
      </c>
      <c r="M125" s="66"/>
    </row>
    <row r="126" spans="3:13" ht="12">
      <c r="C126" s="9" t="s">
        <v>108</v>
      </c>
      <c r="D126" s="6">
        <v>2134.1266800000003</v>
      </c>
      <c r="E126" s="6" t="s">
        <v>25</v>
      </c>
      <c r="F126" s="6">
        <v>1871.25502</v>
      </c>
      <c r="G126" s="6">
        <v>-12.317528404639983</v>
      </c>
      <c r="H126" s="66">
        <f t="shared" si="0"/>
        <v>-262.87166000000025</v>
      </c>
      <c r="J126" s="59" t="s">
        <v>21</v>
      </c>
      <c r="K126" s="6">
        <v>-11.448315880385353</v>
      </c>
      <c r="M126" s="66"/>
    </row>
    <row r="127" spans="3:13" ht="12">
      <c r="C127" s="9" t="s">
        <v>94</v>
      </c>
      <c r="D127" s="6">
        <v>100673.49659</v>
      </c>
      <c r="E127" s="6" t="s">
        <v>12</v>
      </c>
      <c r="F127" s="6">
        <v>89276.51393999999</v>
      </c>
      <c r="G127" s="6">
        <v>-11.320737866506247</v>
      </c>
      <c r="H127" s="66">
        <f t="shared" si="0"/>
        <v>-11396.982650000005</v>
      </c>
      <c r="J127" s="59" t="s">
        <v>25</v>
      </c>
      <c r="K127" s="6">
        <v>-10.936376823285514</v>
      </c>
      <c r="M127" s="66"/>
    </row>
    <row r="128" spans="3:13" ht="12">
      <c r="C128" s="9" t="s">
        <v>106</v>
      </c>
      <c r="D128" s="6">
        <v>8118.585469999999</v>
      </c>
      <c r="E128" s="6" t="s">
        <v>23</v>
      </c>
      <c r="F128" s="6">
        <v>7223.808579999999</v>
      </c>
      <c r="G128" s="6">
        <v>-11.021339780265937</v>
      </c>
      <c r="H128" s="66">
        <f t="shared" si="0"/>
        <v>-894.7768900000001</v>
      </c>
      <c r="J128" s="59" t="s">
        <v>17</v>
      </c>
      <c r="K128" s="6">
        <v>-10.703516086895437</v>
      </c>
      <c r="M128" s="66"/>
    </row>
    <row r="129" spans="3:13" ht="12">
      <c r="C129" s="9" t="s">
        <v>115</v>
      </c>
      <c r="D129" s="6">
        <v>5058.503559999999</v>
      </c>
      <c r="E129" s="6" t="s">
        <v>57</v>
      </c>
      <c r="F129" s="6">
        <v>4503.47185</v>
      </c>
      <c r="G129" s="6">
        <v>-10.97225105046678</v>
      </c>
      <c r="H129" s="66">
        <f t="shared" si="0"/>
        <v>-555.0317099999993</v>
      </c>
      <c r="J129" s="59" t="s">
        <v>9</v>
      </c>
      <c r="K129" s="6">
        <v>-9.895182057740685</v>
      </c>
      <c r="M129" s="66"/>
    </row>
    <row r="130" spans="3:13" ht="12">
      <c r="C130" s="9" t="s">
        <v>100</v>
      </c>
      <c r="D130" s="6">
        <v>744.6551099999999</v>
      </c>
      <c r="E130" s="6" t="s">
        <v>17</v>
      </c>
      <c r="F130" s="6">
        <v>668.67701</v>
      </c>
      <c r="G130" s="6">
        <v>-10.203126115659092</v>
      </c>
      <c r="H130" s="66">
        <f t="shared" si="0"/>
        <v>-75.97809999999993</v>
      </c>
      <c r="J130" s="59" t="s">
        <v>12</v>
      </c>
      <c r="K130" s="6">
        <v>-8.457280827289212</v>
      </c>
      <c r="M130" s="66"/>
    </row>
    <row r="131" spans="3:13" ht="12">
      <c r="C131" s="9" t="s">
        <v>116</v>
      </c>
      <c r="D131" s="6">
        <v>6092.10462</v>
      </c>
      <c r="E131" s="6" t="s">
        <v>58</v>
      </c>
      <c r="F131" s="6">
        <v>5538.573550000001</v>
      </c>
      <c r="G131" s="6">
        <v>-9.086040121221671</v>
      </c>
      <c r="H131" s="66">
        <f t="shared" si="0"/>
        <v>-553.5310699999991</v>
      </c>
      <c r="J131" s="59" t="s">
        <v>23</v>
      </c>
      <c r="K131" s="6">
        <v>-8.022811000450405</v>
      </c>
      <c r="M131" s="66"/>
    </row>
    <row r="132" spans="3:13" ht="12">
      <c r="C132" s="9" t="s">
        <v>91</v>
      </c>
      <c r="D132" s="6">
        <v>19634.05643</v>
      </c>
      <c r="E132" s="6" t="s">
        <v>9</v>
      </c>
      <c r="F132" s="6">
        <v>17967.3923</v>
      </c>
      <c r="G132" s="6">
        <v>-8.488638789147053</v>
      </c>
      <c r="H132" s="66">
        <f t="shared" si="0"/>
        <v>-1666.664130000001</v>
      </c>
      <c r="J132" s="59" t="s">
        <v>11</v>
      </c>
      <c r="K132" s="6">
        <v>0.1870376903505305</v>
      </c>
      <c r="M132" s="66"/>
    </row>
    <row r="133" spans="3:13" ht="12">
      <c r="C133" s="9" t="s">
        <v>113</v>
      </c>
      <c r="D133" s="6">
        <v>736.53579</v>
      </c>
      <c r="E133" s="6" t="s">
        <v>55</v>
      </c>
      <c r="F133" s="6">
        <v>677.99509</v>
      </c>
      <c r="G133" s="6">
        <v>-7.9481134243320355</v>
      </c>
      <c r="H133" s="66">
        <f t="shared" si="0"/>
        <v>-58.540700000000015</v>
      </c>
      <c r="J133" s="59" t="s">
        <v>14</v>
      </c>
      <c r="K133" s="6">
        <v>7.5166500281276205</v>
      </c>
      <c r="M133" s="66"/>
    </row>
    <row r="134" spans="3:13" ht="12">
      <c r="C134" s="9" t="s">
        <v>114</v>
      </c>
      <c r="D134" s="6">
        <v>23.35955</v>
      </c>
      <c r="E134" s="6" t="s">
        <v>56</v>
      </c>
      <c r="F134" s="6">
        <v>23.26086</v>
      </c>
      <c r="G134" s="6">
        <v>-0.4224824536431469</v>
      </c>
      <c r="H134" s="66">
        <f t="shared" si="0"/>
        <v>-0.09868999999999772</v>
      </c>
      <c r="J134" s="59" t="s">
        <v>57</v>
      </c>
      <c r="K134" s="6">
        <v>-10.535298600013965</v>
      </c>
      <c r="M134" s="66"/>
    </row>
    <row r="135" spans="3:13" ht="12">
      <c r="C135" s="9" t="s">
        <v>93</v>
      </c>
      <c r="D135" s="6">
        <v>37658.51609</v>
      </c>
      <c r="E135" s="6" t="s">
        <v>11</v>
      </c>
      <c r="F135" s="6">
        <v>37714.792810000006</v>
      </c>
      <c r="G135" s="7">
        <v>0.14943955801527958</v>
      </c>
      <c r="H135" s="66">
        <f t="shared" si="0"/>
        <v>56.276720000008936</v>
      </c>
      <c r="J135" s="59" t="s">
        <v>55</v>
      </c>
      <c r="K135" s="6">
        <v>-9.310632412486285</v>
      </c>
      <c r="M135" s="66"/>
    </row>
    <row r="136" spans="3:13" ht="12">
      <c r="C136" s="9" t="s">
        <v>117</v>
      </c>
      <c r="D136" s="6">
        <v>30387.738359999996</v>
      </c>
      <c r="E136" s="6" t="s">
        <v>59</v>
      </c>
      <c r="F136" s="6">
        <v>32280.783559999996</v>
      </c>
      <c r="G136" s="6">
        <v>6.229635050734328</v>
      </c>
      <c r="H136" s="66">
        <f t="shared" si="0"/>
        <v>1893.0452000000005</v>
      </c>
      <c r="J136" s="59" t="s">
        <v>58</v>
      </c>
      <c r="K136" s="6">
        <v>-8.019572001097364</v>
      </c>
      <c r="M136" s="66"/>
    </row>
    <row r="137" spans="3:13" ht="12">
      <c r="C137" s="9" t="s">
        <v>102</v>
      </c>
      <c r="D137" s="6">
        <v>71.82749</v>
      </c>
      <c r="E137" s="6" t="s">
        <v>19</v>
      </c>
      <c r="F137" s="6">
        <v>79.43754</v>
      </c>
      <c r="G137" s="6">
        <v>10.594898972524309</v>
      </c>
      <c r="H137" s="66">
        <f t="shared" si="0"/>
        <v>7.610050000000001</v>
      </c>
      <c r="J137" s="59" t="s">
        <v>59</v>
      </c>
      <c r="K137" s="6">
        <v>-5.116098749098629</v>
      </c>
      <c r="M137" s="66"/>
    </row>
    <row r="138" spans="3:13" ht="12">
      <c r="C138" s="9" t="s">
        <v>97</v>
      </c>
      <c r="D138" s="6">
        <v>732.4663800000001</v>
      </c>
      <c r="E138" s="6" t="s">
        <v>14</v>
      </c>
      <c r="F138" s="6">
        <v>815.5003700000001</v>
      </c>
      <c r="G138" s="6">
        <v>11.336218598865932</v>
      </c>
      <c r="H138" s="66">
        <f t="shared" si="0"/>
        <v>83.03399000000002</v>
      </c>
      <c r="J138" s="59" t="s">
        <v>56</v>
      </c>
      <c r="K138" s="6">
        <v>1.787096041226599</v>
      </c>
      <c r="M138" s="66"/>
    </row>
  </sheetData>
  <mergeCells count="1">
    <mergeCell ref="B40:K4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KUKUCKA Miroslav (ESTAT)</dc:creator>
  <cp:keywords/>
  <dc:description/>
  <cp:lastModifiedBy>HELMINGER William</cp:lastModifiedBy>
  <dcterms:created xsi:type="dcterms:W3CDTF">2013-07-16T09:02:41Z</dcterms:created>
  <dcterms:modified xsi:type="dcterms:W3CDTF">2016-01-20T08:38:27Z</dcterms:modified>
  <cp:category/>
  <cp:version/>
  <cp:contentType/>
  <cp:contentStatus/>
</cp:coreProperties>
</file>