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drawings/drawing12.xml" ContentType="application/vnd.openxmlformats-officedocument.drawing+xml"/>
  <Override PartName="/xl/worksheets/sheet7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style4.xml" ContentType="application/vnd.ms-office.chartstyle+xml"/>
  <Override PartName="/xl/charts/colors4.xml" ContentType="application/vnd.ms-office.chartcolorstyle+xml"/>
  <Override PartName="/xl/charts/style5.xml" ContentType="application/vnd.ms-office.chartstyle+xml"/>
  <Override PartName="/xl/charts/colors5.xml" ContentType="application/vnd.ms-office.chartcolorstyle+xml"/>
  <Override PartName="/xl/charts/style6.xml" ContentType="application/vnd.ms-office.chartstyle+xml"/>
  <Override PartName="/xl/charts/colors6.xml" ContentType="application/vnd.ms-office.chartcolorstyle+xml"/>
  <Override PartName="/xl/charts/style7.xml" ContentType="application/vnd.ms-office.chartstyle+xml"/>
  <Override PartName="/xl/charts/colors7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7425"/>
  <workbookPr codeName="ThisWorkbook"/>
  <bookViews>
    <workbookView xWindow="28680" yWindow="0" windowWidth="29040" windowHeight="16440" tabRatio="729" activeTab="0"/>
  </bookViews>
  <sheets>
    <sheet name="Figure 1" sheetId="18" r:id="rId1"/>
    <sheet name="Figure 2" sheetId="64" r:id="rId2"/>
    <sheet name="Figure 3" sheetId="70" r:id="rId3"/>
    <sheet name="Figure 4" sheetId="71" r:id="rId4"/>
    <sheet name="Figure 5" sheetId="72" r:id="rId5"/>
    <sheet name="Figure 6" sheetId="73" r:id="rId6"/>
    <sheet name="Figure 7" sheetId="74" r:id="rId7"/>
  </sheets>
  <definedNames/>
  <calcPr calcId="191029"/>
</workbook>
</file>

<file path=xl/sharedStrings.xml><?xml version="1.0" encoding="utf-8"?>
<sst xmlns="http://schemas.openxmlformats.org/spreadsheetml/2006/main" count="132" uniqueCount="55">
  <si>
    <t/>
  </si>
  <si>
    <t>Rotterdam (NL)</t>
  </si>
  <si>
    <t>Hamburg (DE)</t>
  </si>
  <si>
    <t>Amsterdam (NL)</t>
  </si>
  <si>
    <t>Algeciras (ES)</t>
  </si>
  <si>
    <t>Antwerpen (BE)</t>
  </si>
  <si>
    <t>Y/Y-1</t>
  </si>
  <si>
    <t>A/A-1</t>
  </si>
  <si>
    <t>A</t>
  </si>
  <si>
    <t>A-1</t>
  </si>
  <si>
    <t>(million tonnes)</t>
  </si>
  <si>
    <t>Constanta (RO)</t>
  </si>
  <si>
    <t>Valencia (ES)</t>
  </si>
  <si>
    <t>(thousand TEUs)</t>
  </si>
  <si>
    <t>Calais (FR)</t>
  </si>
  <si>
    <t>Zeebrugge (BE)</t>
  </si>
  <si>
    <t>Antwerp-Bruges (BE) (¹)</t>
  </si>
  <si>
    <t>Gdansk (PL)</t>
  </si>
  <si>
    <t>Piraeus (EL)</t>
  </si>
  <si>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Eurostat (online data code: mar_qg_qm_pwh)</t>
    </r>
  </si>
  <si>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Eurostat (online data code: mar_qg_qm_pwhl)</t>
    </r>
  </si>
  <si>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Eurostat (online data code: mar_qg_qm_pwhb)</t>
    </r>
  </si>
  <si>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Eurostat (online data code: mar_qg_qm_pwhc)</t>
    </r>
  </si>
  <si>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Eurostat (online data code: mar_qg_qm_pvh)</t>
    </r>
  </si>
  <si>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Eurostat (online data code: mar_qg_qm_pwhr)</t>
    </r>
  </si>
  <si>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Eurostat (online data code: mar_qg_qm_pwho)</t>
    </r>
  </si>
  <si>
    <t>Le Havre (FR)</t>
  </si>
  <si>
    <t>Rouen (FR)</t>
  </si>
  <si>
    <t>HAROPA (FR) (²)</t>
  </si>
  <si>
    <t>(¹) Starting from the first quarter of 2022, the ports Antwerpen and Zeebrugge have been merged and the data are reported under the new port name Antwerp-Bruges.</t>
  </si>
  <si>
    <t>(²) Starting from the first quarter of 2022, the ports Le Havre and Rouen have been merged and the data are reported under the new port name HAROPA.</t>
  </si>
  <si>
    <t>2021Q4</t>
  </si>
  <si>
    <t>2022Q1</t>
  </si>
  <si>
    <t>2022Q2</t>
  </si>
  <si>
    <t>2022Q3</t>
  </si>
  <si>
    <t>2022Q4</t>
  </si>
  <si>
    <t>2023Q1</t>
  </si>
  <si>
    <t>2023Q2</t>
  </si>
  <si>
    <t>Marseille (FR)</t>
  </si>
  <si>
    <t>Ravenna (IT)</t>
  </si>
  <si>
    <t>Note: ports are ranked based on gross weight of goods handled during the third quarter of 2023. The percentages indicate the 'annual' change rate.</t>
  </si>
  <si>
    <t>Note: ports are ranked based on number of containers handled (in TEUs) during the third quarter of 2023. The percentages indicate the 'annual' change rate.</t>
  </si>
  <si>
    <t>Antwerp-Bruges (BE)</t>
  </si>
  <si>
    <t>2023Q3</t>
  </si>
  <si>
    <t>Figure 1: Top 5 EU maritime ports, 2022Q3-2023Q3</t>
  </si>
  <si>
    <t>Trieste (IT)</t>
  </si>
  <si>
    <t>Figure 2: Top 5 EU maritime ports for liquid bulk, 2022Q3-2023Q3</t>
  </si>
  <si>
    <t>Figure 3: Top 5 EU maritime ports for dry bulk, 2022Q3-2023Q3</t>
  </si>
  <si>
    <t>Figure 4: Top 5 EU maritime ports for large containers, 2022Q3-2023Q3</t>
  </si>
  <si>
    <t>Figure 5: Top 5 EU maritime ports for large containers, 2022Q3-2023Q3</t>
  </si>
  <si>
    <t>Dublin (IE)</t>
  </si>
  <si>
    <t>Lubeck (DE)</t>
  </si>
  <si>
    <t>Figure 6: Top 5 EU maritime ports for Ro-Ro mobile units, 2022Q3-2023Q3</t>
  </si>
  <si>
    <t>Figure 7: Top 5 EU maritime ports for other general cargo, 2022Q3-2023Q3</t>
  </si>
  <si>
    <t>Gent (Ghent) (BE)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</si>
</sst>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(* #,##0.00_);_(* \(#,##0.00\);_(* &quot;-&quot;??_);_(@_)"/>
    <numFmt numFmtId="165" formatCode="0.0%"/>
    <numFmt numFmtId="166" formatCode="#,##0.0"/>
    <numFmt numFmtId="167" formatCode="###\ ###\ ###\ ##0"/>
    <numFmt numFmtId="168" formatCode="###\ ###\ ###\ ##0.0"/>
    <numFmt numFmtId="169" formatCode="\+0.0%;\-0.0%"/>
    <numFmt numFmtId="170" formatCode="#\ ##0"/>
    <numFmt numFmtId="171" formatCode="#,##0.0_i"/>
  </numFmts>
  <fonts count="29">
    <font>
      <sz val="10"/>
      <name val="Arial"/>
      <family val="2"/>
    </font>
    <font>
      <sz val="11"/>
      <color indexed="63"/>
      <name val="Calibri"/>
      <family val="2"/>
    </font>
    <font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name val="Arial Narrow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333333"/>
      <name val="Arial"/>
      <family val="2"/>
    </font>
    <font>
      <sz val="12"/>
      <name val="Arial"/>
      <family val="2"/>
    </font>
    <font>
      <i/>
      <sz val="12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10"/>
      </bottom>
    </border>
    <border>
      <left/>
      <right/>
      <top/>
      <bottom style="medium">
        <color indexed="1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10"/>
      </top>
      <bottom style="double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4" fillId="2" borderId="1" applyNumberFormat="0" applyAlignment="0" applyProtection="0"/>
    <xf numFmtId="0" fontId="5" fillId="13" borderId="2" applyNumberFormat="0" applyAlignment="0" applyProtection="0"/>
    <xf numFmtId="16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1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5" borderId="1" applyNumberFormat="0" applyAlignment="0" applyProtection="0"/>
    <xf numFmtId="0" fontId="12" fillId="0" borderId="5" applyNumberFormat="0" applyFill="0" applyAlignment="0" applyProtection="0"/>
    <xf numFmtId="0" fontId="13" fillId="15" borderId="0" applyNumberFormat="0" applyBorder="0" applyAlignment="0" applyProtection="0"/>
    <xf numFmtId="0" fontId="0" fillId="16" borderId="6" applyNumberFormat="0" applyFont="0" applyAlignment="0" applyProtection="0"/>
    <xf numFmtId="171" fontId="17" fillId="0" borderId="0" applyFill="0" applyBorder="0" applyProtection="0">
      <alignment horizontal="right"/>
    </xf>
    <xf numFmtId="0" fontId="14" fillId="2" borderId="7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6" fillId="0" borderId="0" applyNumberFormat="0" applyFill="0" applyBorder="0" applyAlignment="0" applyProtection="0"/>
  </cellStyleXfs>
  <cellXfs count="35">
    <xf numFmtId="0" fontId="0" fillId="0" borderId="0" xfId="0"/>
    <xf numFmtId="0" fontId="18" fillId="17" borderId="9" xfId="0" applyFont="1" applyFill="1" applyBorder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left"/>
    </xf>
    <xf numFmtId="0" fontId="18" fillId="18" borderId="10" xfId="0" applyFont="1" applyFill="1" applyBorder="1" applyAlignment="1">
      <alignment horizontal="left" vertical="center"/>
    </xf>
    <xf numFmtId="1" fontId="18" fillId="18" borderId="10" xfId="0" applyNumberFormat="1" applyFont="1" applyFill="1" applyBorder="1" applyAlignment="1">
      <alignment horizontal="right" vertical="center"/>
    </xf>
    <xf numFmtId="0" fontId="20" fillId="19" borderId="9" xfId="0" applyFont="1" applyFill="1" applyBorder="1" applyAlignment="1">
      <alignment horizontal="left" vertical="center"/>
    </xf>
    <xf numFmtId="0" fontId="0" fillId="0" borderId="0" xfId="0" applyFont="1" applyAlignment="1">
      <alignment horizontal="center"/>
    </xf>
    <xf numFmtId="168" fontId="0" fillId="0" borderId="0" xfId="0" applyNumberFormat="1" applyFont="1" applyAlignment="1">
      <alignment horizontal="right" vertical="center"/>
    </xf>
    <xf numFmtId="166" fontId="0" fillId="0" borderId="0" xfId="0" applyNumberFormat="1" applyFont="1"/>
    <xf numFmtId="166" fontId="0" fillId="0" borderId="0" xfId="0" applyNumberFormat="1" applyFont="1" applyAlignment="1">
      <alignment horizontal="right" vertical="center"/>
    </xf>
    <xf numFmtId="166" fontId="20" fillId="0" borderId="0" xfId="0" applyNumberFormat="1" applyFont="1" applyAlignment="1">
      <alignment horizontal="right" vertical="center"/>
    </xf>
    <xf numFmtId="169" fontId="20" fillId="0" borderId="0" xfId="15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3" fontId="0" fillId="0" borderId="10" xfId="0" applyNumberFormat="1" applyFont="1" applyBorder="1" applyAlignment="1">
      <alignment horizontal="right" vertical="center"/>
    </xf>
    <xf numFmtId="165" fontId="0" fillId="0" borderId="0" xfId="15" applyNumberFormat="1" applyFont="1"/>
    <xf numFmtId="0" fontId="0" fillId="0" borderId="0" xfId="0" applyFont="1" applyAlignment="1">
      <alignment horizontal="left" vertical="center" wrapText="1"/>
    </xf>
    <xf numFmtId="165" fontId="0" fillId="0" borderId="0" xfId="15" applyNumberFormat="1" applyFont="1" applyFill="1"/>
    <xf numFmtId="169" fontId="0" fillId="0" borderId="0" xfId="0" applyNumberFormat="1" applyFont="1"/>
    <xf numFmtId="170" fontId="0" fillId="0" borderId="0" xfId="0" applyNumberFormat="1" applyFont="1"/>
    <xf numFmtId="3" fontId="0" fillId="20" borderId="10" xfId="0" applyNumberFormat="1" applyFont="1" applyFill="1" applyBorder="1" applyAlignment="1">
      <alignment horizontal="right" vertical="center"/>
    </xf>
    <xf numFmtId="0" fontId="22" fillId="0" borderId="0" xfId="0" applyFont="1" applyAlignment="1">
      <alignment horizontal="left"/>
    </xf>
    <xf numFmtId="0" fontId="23" fillId="0" borderId="0" xfId="0" applyFont="1"/>
    <xf numFmtId="168" fontId="23" fillId="20" borderId="10" xfId="0" applyNumberFormat="1" applyFont="1" applyFill="1" applyBorder="1" applyAlignment="1">
      <alignment horizontal="right" vertical="center"/>
    </xf>
    <xf numFmtId="0" fontId="18" fillId="18" borderId="10" xfId="0" applyFont="1" applyFill="1" applyBorder="1" applyAlignment="1">
      <alignment horizontal="left" vertical="center"/>
    </xf>
    <xf numFmtId="1" fontId="18" fillId="18" borderId="10" xfId="0" applyNumberFormat="1" applyFont="1" applyFill="1" applyBorder="1" applyAlignment="1">
      <alignment horizontal="right" vertical="center"/>
    </xf>
    <xf numFmtId="168" fontId="23" fillId="0" borderId="10" xfId="0" applyNumberFormat="1" applyFont="1" applyBorder="1" applyAlignment="1">
      <alignment horizontal="right" vertical="center"/>
    </xf>
    <xf numFmtId="0" fontId="20" fillId="19" borderId="9" xfId="0" applyFont="1" applyFill="1" applyBorder="1" applyAlignment="1">
      <alignment horizontal="left" vertical="center"/>
    </xf>
    <xf numFmtId="1" fontId="20" fillId="19" borderId="9" xfId="0" applyNumberFormat="1" applyFont="1" applyFill="1" applyBorder="1" applyAlignment="1">
      <alignment horizontal="right" vertical="center"/>
    </xf>
    <xf numFmtId="167" fontId="23" fillId="21" borderId="9" xfId="0" applyNumberFormat="1" applyFont="1" applyFill="1" applyBorder="1" applyAlignment="1">
      <alignment horizontal="right" vertical="center"/>
    </xf>
    <xf numFmtId="0" fontId="19" fillId="0" borderId="0" xfId="0" applyFont="1"/>
    <xf numFmtId="0" fontId="20" fillId="0" borderId="0" xfId="0" applyFont="1"/>
    <xf numFmtId="0" fontId="0" fillId="0" borderId="0" xfId="0" applyFont="1" applyAlignment="1">
      <alignment horizontal="left"/>
    </xf>
    <xf numFmtId="166" fontId="0" fillId="0" borderId="0" xfId="0" applyNumberFormat="1" applyFont="1" applyFill="1"/>
    <xf numFmtId="170" fontId="0" fillId="0" borderId="0" xfId="0" applyNumberFormat="1" applyFont="1" applyFill="1"/>
  </cellXfs>
  <cellStyles count="5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Comma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NumberCellStyle" xfId="58"/>
    <cellStyle name="Output" xfId="59"/>
    <cellStyle name="Percent 2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D1BBAF"/>
      <rgbColor rgb="00E1D3CC"/>
      <rgbColor rgb="0074B0B7"/>
      <rgbColor rgb="00B9D8DB"/>
      <rgbColor rgb="00912A71"/>
      <rgbColor rgb="00DC87C2"/>
      <rgbColor rgb="00006A72"/>
      <rgbColor rgb="0074BABA"/>
      <rgbColor rgb="00543F4B"/>
      <rgbColor rgb="00A38596"/>
      <rgbColor rgb="00FF0000"/>
      <rgbColor rgb="00800080"/>
      <rgbColor rgb="00008080"/>
      <rgbColor rgb="00C0C0C0"/>
      <rgbColor rgb="00808080"/>
      <rgbColor rgb="009D8D85"/>
      <rgbColor rgb="0074AFB6"/>
      <rgbColor rgb="00922B71"/>
      <rgbColor rgb="00026A72"/>
      <rgbColor rgb="00543F4B"/>
      <rgbColor rgb="00DFD7D1"/>
      <rgbColor rgb="00DFE1DE"/>
      <rgbColor rgb="00B2D2D6"/>
      <rgbColor rgb="009D8D85"/>
      <rgbColor rgb="0074AFB6"/>
      <rgbColor rgb="00922B71"/>
      <rgbColor rgb="00026A72"/>
      <rgbColor rgb="00543F4B"/>
      <rgbColor rgb="00DFD7D1"/>
      <rgbColor rgb="00DFE1DE"/>
      <rgbColor rgb="00B2D2D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2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3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4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4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955"/>
          <c:y val="0.0625"/>
          <c:w val="0.89"/>
          <c:h val="0.61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1'!$F$4</c:f>
              <c:strCache>
                <c:ptCount val="1"/>
                <c:pt idx="0">
                  <c:v>2022Q3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1'!$A$5:$A$9</c:f>
              <c:strCache/>
            </c:strRef>
          </c:cat>
          <c:val>
            <c:numRef>
              <c:f>'Figure 1'!$F$5:$F$9</c:f>
              <c:numCache/>
            </c:numRef>
          </c:val>
        </c:ser>
        <c:ser>
          <c:idx val="1"/>
          <c:order val="1"/>
          <c:tx>
            <c:strRef>
              <c:f>'Figure 1'!$G$4</c:f>
              <c:strCache>
                <c:ptCount val="1"/>
                <c:pt idx="0">
                  <c:v>2022Q4</c:v>
                </c:pt>
              </c:strCache>
            </c:strRef>
          </c:tx>
          <c:spPr>
            <a:solidFill>
              <a:srgbClr val="2644A7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1'!$A$5:$A$9</c:f>
              <c:strCache/>
            </c:strRef>
          </c:cat>
          <c:val>
            <c:numRef>
              <c:f>'Figure 1'!$G$5:$G$9</c:f>
              <c:numCache/>
            </c:numRef>
          </c:val>
        </c:ser>
        <c:ser>
          <c:idx val="2"/>
          <c:order val="2"/>
          <c:tx>
            <c:strRef>
              <c:f>'Figure 1'!$H$4</c:f>
              <c:strCache>
                <c:ptCount val="1"/>
                <c:pt idx="0">
                  <c:v>2023Q1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1'!$A$5:$A$9</c:f>
              <c:strCache/>
            </c:strRef>
          </c:cat>
          <c:val>
            <c:numRef>
              <c:f>'Figure 1'!$H$5:$H$9</c:f>
              <c:numCache/>
            </c:numRef>
          </c:val>
        </c:ser>
        <c:ser>
          <c:idx val="3"/>
          <c:order val="3"/>
          <c:tx>
            <c:strRef>
              <c:f>'Figure 1'!$I$4</c:f>
              <c:strCache>
                <c:ptCount val="1"/>
                <c:pt idx="0">
                  <c:v>2023Q2</c:v>
                </c:pt>
              </c:strCache>
            </c:strRef>
          </c:tx>
          <c:spPr>
            <a:solidFill>
              <a:srgbClr val="B09120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1'!$A$5:$A$9</c:f>
              <c:strCache/>
            </c:strRef>
          </c:cat>
          <c:val>
            <c:numRef>
              <c:f>'Figure 1'!$I$5:$I$9</c:f>
              <c:numCache/>
            </c:numRef>
          </c:val>
        </c:ser>
        <c:ser>
          <c:idx val="4"/>
          <c:order val="4"/>
          <c:tx>
            <c:strRef>
              <c:f>'Figure 1'!$J$4</c:f>
              <c:strCache>
                <c:ptCount val="1"/>
                <c:pt idx="0">
                  <c:v>2023Q3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1'!$A$5:$A$9</c:f>
              <c:strCache/>
            </c:strRef>
          </c:cat>
          <c:val>
            <c:numRef>
              <c:f>'Figure 1'!$J$5:$J$9</c:f>
              <c:numCache/>
            </c:numRef>
          </c:val>
        </c:ser>
        <c:overlap val="-27"/>
        <c:gapWidth val="219"/>
        <c:axId val="64275487"/>
        <c:axId val="41608472"/>
      </c:barChart>
      <c:catAx>
        <c:axId val="642754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608472"/>
        <c:crosses val="autoZero"/>
        <c:auto val="1"/>
        <c:lblOffset val="100"/>
        <c:noMultiLvlLbl val="0"/>
      </c:catAx>
      <c:valAx>
        <c:axId val="41608472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crossAx val="64275487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25"/>
          <c:y val="0.5"/>
          <c:w val="0.8795"/>
          <c:h val="0.1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58775"/>
                  <c:y val="-0.2232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+0.0%;\-0.0%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2'!$M$6</c:f>
              <c:numCache/>
            </c:numRef>
          </c:val>
        </c:ser>
        <c:axId val="6639657"/>
        <c:axId val="59756914"/>
      </c:barChart>
      <c:catAx>
        <c:axId val="6639657"/>
        <c:scaling>
          <c:orientation val="minMax"/>
        </c:scaling>
        <c:axPos val="l"/>
        <c:delete val="1"/>
        <c:majorTickMark val="out"/>
        <c:minorTickMark val="none"/>
        <c:tickLblPos val="nextTo"/>
        <c:crossAx val="59756914"/>
        <c:crosses val="autoZero"/>
        <c:auto val="1"/>
        <c:lblOffset val="100"/>
        <c:noMultiLvlLbl val="0"/>
      </c:catAx>
      <c:valAx>
        <c:axId val="59756914"/>
        <c:scaling>
          <c:orientation val="minMax"/>
        </c:scaling>
        <c:axPos val="b"/>
        <c:delete val="1"/>
        <c:majorTickMark val="out"/>
        <c:minorTickMark val="none"/>
        <c:tickLblPos val="nextTo"/>
        <c:crossAx val="6639657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25"/>
          <c:y val="0.5"/>
          <c:w val="0.8795"/>
          <c:h val="0.1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02275"/>
                  <c:y val="-0.2232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+0.0%;\-0.0%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2'!$M$7</c:f>
              <c:numCache/>
            </c:numRef>
          </c:val>
        </c:ser>
        <c:axId val="941315"/>
        <c:axId val="8471836"/>
      </c:barChart>
      <c:catAx>
        <c:axId val="941315"/>
        <c:scaling>
          <c:orientation val="minMax"/>
        </c:scaling>
        <c:axPos val="l"/>
        <c:delete val="1"/>
        <c:majorTickMark val="out"/>
        <c:minorTickMark val="none"/>
        <c:tickLblPos val="nextTo"/>
        <c:crossAx val="8471836"/>
        <c:crosses val="autoZero"/>
        <c:auto val="1"/>
        <c:lblOffset val="100"/>
        <c:noMultiLvlLbl val="0"/>
      </c:catAx>
      <c:valAx>
        <c:axId val="8471836"/>
        <c:scaling>
          <c:orientation val="minMax"/>
        </c:scaling>
        <c:axPos val="b"/>
        <c:delete val="1"/>
        <c:majorTickMark val="out"/>
        <c:minorTickMark val="none"/>
        <c:tickLblPos val="nextTo"/>
        <c:crossAx val="941315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25"/>
          <c:y val="0.5"/>
          <c:w val="0.8795"/>
          <c:h val="0.1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74525"/>
                  <c:y val="-0.12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+0.0%;\-0.0%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2'!$M$8</c:f>
              <c:numCache/>
            </c:numRef>
          </c:val>
        </c:ser>
        <c:axId val="9137661"/>
        <c:axId val="15130086"/>
      </c:barChart>
      <c:catAx>
        <c:axId val="9137661"/>
        <c:scaling>
          <c:orientation val="minMax"/>
        </c:scaling>
        <c:axPos val="l"/>
        <c:delete val="1"/>
        <c:majorTickMark val="out"/>
        <c:minorTickMark val="none"/>
        <c:tickLblPos val="nextTo"/>
        <c:crossAx val="15130086"/>
        <c:crosses val="autoZero"/>
        <c:auto val="1"/>
        <c:lblOffset val="100"/>
        <c:noMultiLvlLbl val="0"/>
      </c:catAx>
      <c:valAx>
        <c:axId val="15130086"/>
        <c:scaling>
          <c:orientation val="minMax"/>
        </c:scaling>
        <c:axPos val="b"/>
        <c:delete val="1"/>
        <c:majorTickMark val="out"/>
        <c:minorTickMark val="none"/>
        <c:tickLblPos val="nextTo"/>
        <c:crossAx val="9137661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25"/>
          <c:y val="0.5"/>
          <c:w val="0.8795"/>
          <c:h val="0.1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6265"/>
                  <c:y val="-0.333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+0.0%;\-0.0%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2'!$M$9</c:f>
              <c:numCache/>
            </c:numRef>
          </c:val>
        </c:ser>
        <c:axId val="1953047"/>
        <c:axId val="17577424"/>
      </c:barChart>
      <c:catAx>
        <c:axId val="1953047"/>
        <c:scaling>
          <c:orientation val="minMax"/>
        </c:scaling>
        <c:axPos val="l"/>
        <c:delete val="1"/>
        <c:majorTickMark val="out"/>
        <c:minorTickMark val="none"/>
        <c:tickLblPos val="nextTo"/>
        <c:crossAx val="17577424"/>
        <c:crosses val="autoZero"/>
        <c:auto val="1"/>
        <c:lblOffset val="100"/>
        <c:noMultiLvlLbl val="0"/>
      </c:catAx>
      <c:valAx>
        <c:axId val="17577424"/>
        <c:scaling>
          <c:orientation val="minMax"/>
        </c:scaling>
        <c:axPos val="b"/>
        <c:delete val="1"/>
        <c:majorTickMark val="out"/>
        <c:minorTickMark val="none"/>
        <c:tickLblPos val="nextTo"/>
        <c:crossAx val="1953047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latin typeface="Arial"/>
                <a:ea typeface="Arial"/>
                <a:cs typeface="Arial"/>
              </a:rPr>
              <a:t>Top 5 EU maritime ports for liquid bulk, 2022Q3-2023Q3</a:t>
            </a:r>
            <a:r>
              <a:rPr lang="en-US" cap="none" sz="1600" b="0" u="none" baseline="0">
                <a:latin typeface="Arial"/>
                <a:ea typeface="Arial"/>
                <a:cs typeface="Arial"/>
              </a:rPr>
              <a:t>
(million tonnes)</a:t>
            </a:r>
          </a:p>
        </c:rich>
      </c:tx>
      <c:layout>
        <c:manualLayout>
          <c:xMode val="edge"/>
          <c:yMode val="edge"/>
          <c:x val="0.00625"/>
          <c:y val="0.007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625"/>
          <c:y val="0.007"/>
          <c:w val="0"/>
          <c:h val="0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2'!$A$1:$A$2</c:f>
              <c:strCache/>
            </c:strRef>
          </c:cat>
          <c:val>
            <c:numRef>
              <c:f>'Figure 2'!$B$1:$B$2</c:f>
              <c:numCache/>
            </c:numRef>
          </c:val>
        </c:ser>
        <c:axId val="23979089"/>
        <c:axId val="14485210"/>
      </c:barChart>
      <c:catAx>
        <c:axId val="23979089"/>
        <c:scaling>
          <c:orientation val="minMax"/>
        </c:scaling>
        <c:axPos val="b"/>
        <c:delete val="1"/>
        <c:majorTickMark val="out"/>
        <c:minorTickMark val="none"/>
        <c:tickLblPos val="nextTo"/>
        <c:crossAx val="14485210"/>
        <c:crosses val="autoZero"/>
        <c:auto val="1"/>
        <c:lblOffset val="100"/>
        <c:noMultiLvlLbl val="0"/>
      </c:catAx>
      <c:valAx>
        <c:axId val="14485210"/>
        <c:scaling>
          <c:orientation val="minMax"/>
        </c:scaling>
        <c:axPos val="l"/>
        <c:delete val="1"/>
        <c:majorTickMark val="out"/>
        <c:minorTickMark val="none"/>
        <c:tickLblPos val="nextTo"/>
        <c:crossAx val="23979089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955"/>
          <c:y val="0.0625"/>
          <c:w val="0.89"/>
          <c:h val="0.65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3'!$F$4</c:f>
              <c:strCache>
                <c:ptCount val="1"/>
                <c:pt idx="0">
                  <c:v>2022Q3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3'!$A$5:$A$9</c:f>
              <c:strCache/>
            </c:strRef>
          </c:cat>
          <c:val>
            <c:numRef>
              <c:f>'Figure 3'!$F$5:$F$9</c:f>
              <c:numCache/>
            </c:numRef>
          </c:val>
        </c:ser>
        <c:ser>
          <c:idx val="1"/>
          <c:order val="1"/>
          <c:tx>
            <c:strRef>
              <c:f>'Figure 3'!$G$4</c:f>
              <c:strCache>
                <c:ptCount val="1"/>
                <c:pt idx="0">
                  <c:v>2022Q4</c:v>
                </c:pt>
              </c:strCache>
            </c:strRef>
          </c:tx>
          <c:spPr>
            <a:solidFill>
              <a:srgbClr val="2644A7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3'!$A$5:$A$9</c:f>
              <c:strCache/>
            </c:strRef>
          </c:cat>
          <c:val>
            <c:numRef>
              <c:f>'Figure 3'!$G$5:$G$9</c:f>
              <c:numCache/>
            </c:numRef>
          </c:val>
        </c:ser>
        <c:ser>
          <c:idx val="2"/>
          <c:order val="2"/>
          <c:tx>
            <c:strRef>
              <c:f>'Figure 3'!$H$4</c:f>
              <c:strCache>
                <c:ptCount val="1"/>
                <c:pt idx="0">
                  <c:v>2023Q1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3'!$A$5:$A$9</c:f>
              <c:strCache/>
            </c:strRef>
          </c:cat>
          <c:val>
            <c:numRef>
              <c:f>'Figure 3'!$H$5:$H$9</c:f>
              <c:numCache/>
            </c:numRef>
          </c:val>
        </c:ser>
        <c:ser>
          <c:idx val="3"/>
          <c:order val="3"/>
          <c:tx>
            <c:strRef>
              <c:f>'Figure 3'!$I$4</c:f>
              <c:strCache>
                <c:ptCount val="1"/>
                <c:pt idx="0">
                  <c:v>2023Q2</c:v>
                </c:pt>
              </c:strCache>
            </c:strRef>
          </c:tx>
          <c:spPr>
            <a:solidFill>
              <a:srgbClr val="B09120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3'!$A$5:$A$9</c:f>
              <c:strCache/>
            </c:strRef>
          </c:cat>
          <c:val>
            <c:numRef>
              <c:f>'Figure 3'!$I$5:$I$9</c:f>
              <c:numCache/>
            </c:numRef>
          </c:val>
        </c:ser>
        <c:ser>
          <c:idx val="4"/>
          <c:order val="4"/>
          <c:tx>
            <c:strRef>
              <c:f>'Figure 3'!$J$4</c:f>
              <c:strCache>
                <c:ptCount val="1"/>
                <c:pt idx="0">
                  <c:v>2023Q3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3'!$A$5:$A$9</c:f>
              <c:strCache/>
            </c:strRef>
          </c:cat>
          <c:val>
            <c:numRef>
              <c:f>'Figure 3'!$J$5:$J$9</c:f>
              <c:numCache/>
            </c:numRef>
          </c:val>
        </c:ser>
        <c:overlap val="-27"/>
        <c:gapWidth val="219"/>
        <c:axId val="63258027"/>
        <c:axId val="32451332"/>
      </c:barChart>
      <c:catAx>
        <c:axId val="632580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451332"/>
        <c:crosses val="autoZero"/>
        <c:auto val="1"/>
        <c:lblOffset val="100"/>
        <c:noMultiLvlLbl val="0"/>
      </c:catAx>
      <c:valAx>
        <c:axId val="32451332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63258027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25"/>
          <c:y val="0.5"/>
          <c:w val="0.8795"/>
          <c:h val="0.1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1775"/>
                  <c:y val="-0.17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+0.0%;\-0.0%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3'!$M$5</c:f>
              <c:numCache/>
            </c:numRef>
          </c:val>
        </c:ser>
        <c:axId val="23626533"/>
        <c:axId val="11312206"/>
      </c:barChart>
      <c:catAx>
        <c:axId val="23626533"/>
        <c:scaling>
          <c:orientation val="minMax"/>
        </c:scaling>
        <c:axPos val="l"/>
        <c:delete val="1"/>
        <c:majorTickMark val="out"/>
        <c:minorTickMark val="none"/>
        <c:tickLblPos val="nextTo"/>
        <c:crossAx val="11312206"/>
        <c:crosses val="autoZero"/>
        <c:auto val="1"/>
        <c:lblOffset val="100"/>
        <c:noMultiLvlLbl val="0"/>
      </c:catAx>
      <c:valAx>
        <c:axId val="11312206"/>
        <c:scaling>
          <c:orientation val="minMax"/>
        </c:scaling>
        <c:axPos val="b"/>
        <c:delete val="1"/>
        <c:majorTickMark val="out"/>
        <c:minorTickMark val="none"/>
        <c:tickLblPos val="nextTo"/>
        <c:crossAx val="23626533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25"/>
          <c:y val="0.5"/>
          <c:w val="0.8795"/>
          <c:h val="0.1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10475"/>
                  <c:y val="-0.17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+0.0%;\-0.0%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3'!$M$6</c:f>
              <c:numCache/>
            </c:numRef>
          </c:val>
        </c:ser>
        <c:axId val="34700991"/>
        <c:axId val="43873464"/>
      </c:barChart>
      <c:catAx>
        <c:axId val="34700991"/>
        <c:scaling>
          <c:orientation val="minMax"/>
        </c:scaling>
        <c:axPos val="l"/>
        <c:delete val="1"/>
        <c:majorTickMark val="out"/>
        <c:minorTickMark val="none"/>
        <c:tickLblPos val="nextTo"/>
        <c:crossAx val="43873464"/>
        <c:crosses val="autoZero"/>
        <c:auto val="1"/>
        <c:lblOffset val="100"/>
        <c:noMultiLvlLbl val="0"/>
      </c:catAx>
      <c:valAx>
        <c:axId val="43873464"/>
        <c:scaling>
          <c:orientation val="minMax"/>
        </c:scaling>
        <c:axPos val="b"/>
        <c:delete val="1"/>
        <c:majorTickMark val="out"/>
        <c:minorTickMark val="none"/>
        <c:tickLblPos val="nextTo"/>
        <c:crossAx val="34700991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25"/>
          <c:y val="0.5"/>
          <c:w val="0.8795"/>
          <c:h val="0.1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64525"/>
                  <c:y val="-0.282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+0.0%;\-0.0%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3'!$M$7</c:f>
              <c:numCache/>
            </c:numRef>
          </c:val>
        </c:ser>
        <c:axId val="59316857"/>
        <c:axId val="64089666"/>
      </c:barChart>
      <c:catAx>
        <c:axId val="59316857"/>
        <c:scaling>
          <c:orientation val="minMax"/>
        </c:scaling>
        <c:axPos val="l"/>
        <c:delete val="1"/>
        <c:majorTickMark val="out"/>
        <c:minorTickMark val="none"/>
        <c:tickLblPos val="nextTo"/>
        <c:crossAx val="64089666"/>
        <c:crosses val="autoZero"/>
        <c:auto val="1"/>
        <c:lblOffset val="100"/>
        <c:noMultiLvlLbl val="0"/>
      </c:catAx>
      <c:valAx>
        <c:axId val="64089666"/>
        <c:scaling>
          <c:orientation val="minMax"/>
        </c:scaling>
        <c:axPos val="b"/>
        <c:delete val="1"/>
        <c:majorTickMark val="out"/>
        <c:minorTickMark val="none"/>
        <c:tickLblPos val="nextTo"/>
        <c:crossAx val="59316857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25"/>
          <c:y val="0.5"/>
          <c:w val="0.8795"/>
          <c:h val="0.1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5845"/>
                  <c:y val="-0.2232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+0.0%;\-0.0%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3'!$M$8</c:f>
              <c:numCache/>
            </c:numRef>
          </c:val>
        </c:ser>
        <c:axId val="39936083"/>
        <c:axId val="23880428"/>
      </c:barChart>
      <c:catAx>
        <c:axId val="39936083"/>
        <c:scaling>
          <c:orientation val="minMax"/>
        </c:scaling>
        <c:axPos val="l"/>
        <c:delete val="1"/>
        <c:majorTickMark val="out"/>
        <c:minorTickMark val="none"/>
        <c:tickLblPos val="nextTo"/>
        <c:crossAx val="23880428"/>
        <c:crosses val="autoZero"/>
        <c:auto val="1"/>
        <c:lblOffset val="100"/>
        <c:noMultiLvlLbl val="0"/>
      </c:catAx>
      <c:valAx>
        <c:axId val="23880428"/>
        <c:scaling>
          <c:orientation val="minMax"/>
        </c:scaling>
        <c:axPos val="b"/>
        <c:delete val="1"/>
        <c:majorTickMark val="out"/>
        <c:minorTickMark val="none"/>
        <c:tickLblPos val="nextTo"/>
        <c:crossAx val="39936083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25"/>
          <c:y val="0.5"/>
          <c:w val="0.8795"/>
          <c:h val="0.1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01025"/>
                  <c:y val="-0.17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+0.0%;\-0.0%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1'!$M$5</c:f>
              <c:numCache/>
            </c:numRef>
          </c:val>
        </c:ser>
        <c:axId val="38931929"/>
        <c:axId val="14843042"/>
      </c:barChart>
      <c:catAx>
        <c:axId val="38931929"/>
        <c:scaling>
          <c:orientation val="minMax"/>
        </c:scaling>
        <c:axPos val="l"/>
        <c:delete val="1"/>
        <c:majorTickMark val="out"/>
        <c:minorTickMark val="none"/>
        <c:tickLblPos val="nextTo"/>
        <c:crossAx val="14843042"/>
        <c:crosses val="autoZero"/>
        <c:auto val="1"/>
        <c:lblOffset val="100"/>
        <c:noMultiLvlLbl val="0"/>
      </c:catAx>
      <c:valAx>
        <c:axId val="14843042"/>
        <c:scaling>
          <c:orientation val="minMax"/>
        </c:scaling>
        <c:axPos val="b"/>
        <c:delete val="1"/>
        <c:majorTickMark val="out"/>
        <c:minorTickMark val="none"/>
        <c:tickLblPos val="nextTo"/>
        <c:crossAx val="38931929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25"/>
          <c:y val="0.5"/>
          <c:w val="0.8795"/>
          <c:h val="0.1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445"/>
                  <c:y val="-0.156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+0.0%;\-0.0%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3'!$M$9</c:f>
              <c:numCache/>
            </c:numRef>
          </c:val>
        </c:ser>
        <c:axId val="13597261"/>
        <c:axId val="55266486"/>
      </c:barChart>
      <c:catAx>
        <c:axId val="13597261"/>
        <c:scaling>
          <c:orientation val="minMax"/>
        </c:scaling>
        <c:axPos val="l"/>
        <c:delete val="1"/>
        <c:majorTickMark val="out"/>
        <c:minorTickMark val="none"/>
        <c:tickLblPos val="nextTo"/>
        <c:crossAx val="55266486"/>
        <c:crosses val="autoZero"/>
        <c:auto val="1"/>
        <c:lblOffset val="100"/>
        <c:noMultiLvlLbl val="0"/>
      </c:catAx>
      <c:valAx>
        <c:axId val="55266486"/>
        <c:scaling>
          <c:orientation val="minMax"/>
        </c:scaling>
        <c:axPos val="b"/>
        <c:delete val="1"/>
        <c:majorTickMark val="out"/>
        <c:minorTickMark val="none"/>
        <c:tickLblPos val="nextTo"/>
        <c:crossAx val="13597261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latin typeface="Arial"/>
                <a:ea typeface="Arial"/>
                <a:cs typeface="Arial"/>
              </a:rPr>
              <a:t>Top 5 EU maritime ports for dry bulk, 2022Q3-2023Q3</a:t>
            </a:r>
            <a:r>
              <a:rPr lang="en-US" cap="none" sz="1600" b="0" u="none" baseline="0">
                <a:latin typeface="Arial"/>
                <a:ea typeface="Arial"/>
                <a:cs typeface="Arial"/>
              </a:rPr>
              <a:t>
(million tonnes)</a:t>
            </a:r>
          </a:p>
        </c:rich>
      </c:tx>
      <c:layout>
        <c:manualLayout>
          <c:xMode val="edge"/>
          <c:yMode val="edge"/>
          <c:x val="0.0062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625"/>
          <c:y val="0.0085"/>
          <c:w val="0"/>
          <c:h val="0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3'!$A$1:$A$2</c:f>
              <c:strCache/>
            </c:strRef>
          </c:cat>
          <c:val>
            <c:numRef>
              <c:f>'Figure 3'!$B$1:$B$2</c:f>
              <c:numCache/>
            </c:numRef>
          </c:val>
        </c:ser>
        <c:axId val="27636327"/>
        <c:axId val="47400352"/>
      </c:barChart>
      <c:catAx>
        <c:axId val="27636327"/>
        <c:scaling>
          <c:orientation val="minMax"/>
        </c:scaling>
        <c:axPos val="b"/>
        <c:delete val="1"/>
        <c:majorTickMark val="out"/>
        <c:minorTickMark val="none"/>
        <c:tickLblPos val="nextTo"/>
        <c:crossAx val="47400352"/>
        <c:crosses val="autoZero"/>
        <c:auto val="1"/>
        <c:lblOffset val="100"/>
        <c:noMultiLvlLbl val="0"/>
      </c:catAx>
      <c:valAx>
        <c:axId val="47400352"/>
        <c:scaling>
          <c:orientation val="minMax"/>
        </c:scaling>
        <c:axPos val="l"/>
        <c:delete val="1"/>
        <c:majorTickMark val="out"/>
        <c:minorTickMark val="none"/>
        <c:tickLblPos val="nextTo"/>
        <c:crossAx val="27636327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955"/>
          <c:y val="0.0625"/>
          <c:w val="0.89"/>
          <c:h val="0.5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4'!$F$4</c:f>
              <c:strCache>
                <c:ptCount val="1"/>
                <c:pt idx="0">
                  <c:v>2022Q3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4'!$A$5:$A$9</c:f>
              <c:strCache/>
            </c:strRef>
          </c:cat>
          <c:val>
            <c:numRef>
              <c:f>'Figure 4'!$F$5:$F$9</c:f>
              <c:numCache/>
            </c:numRef>
          </c:val>
        </c:ser>
        <c:ser>
          <c:idx val="1"/>
          <c:order val="1"/>
          <c:tx>
            <c:strRef>
              <c:f>'Figure 4'!$G$4</c:f>
              <c:strCache>
                <c:ptCount val="1"/>
                <c:pt idx="0">
                  <c:v>2022Q4</c:v>
                </c:pt>
              </c:strCache>
            </c:strRef>
          </c:tx>
          <c:spPr>
            <a:solidFill>
              <a:srgbClr val="2644A7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4'!$A$5:$A$9</c:f>
              <c:strCache/>
            </c:strRef>
          </c:cat>
          <c:val>
            <c:numRef>
              <c:f>'Figure 4'!$G$5:$G$9</c:f>
              <c:numCache/>
            </c:numRef>
          </c:val>
        </c:ser>
        <c:ser>
          <c:idx val="2"/>
          <c:order val="2"/>
          <c:tx>
            <c:strRef>
              <c:f>'Figure 4'!$H$4</c:f>
              <c:strCache>
                <c:ptCount val="1"/>
                <c:pt idx="0">
                  <c:v>2023Q1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4'!$A$5:$A$9</c:f>
              <c:strCache/>
            </c:strRef>
          </c:cat>
          <c:val>
            <c:numRef>
              <c:f>'Figure 4'!$H$5:$H$9</c:f>
              <c:numCache/>
            </c:numRef>
          </c:val>
        </c:ser>
        <c:ser>
          <c:idx val="3"/>
          <c:order val="3"/>
          <c:tx>
            <c:strRef>
              <c:f>'Figure 4'!$I$4</c:f>
              <c:strCache>
                <c:ptCount val="1"/>
                <c:pt idx="0">
                  <c:v>2023Q2</c:v>
                </c:pt>
              </c:strCache>
            </c:strRef>
          </c:tx>
          <c:spPr>
            <a:solidFill>
              <a:srgbClr val="B09120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4'!$A$5:$A$9</c:f>
              <c:strCache/>
            </c:strRef>
          </c:cat>
          <c:val>
            <c:numRef>
              <c:f>'Figure 4'!$I$5:$I$9</c:f>
              <c:numCache/>
            </c:numRef>
          </c:val>
        </c:ser>
        <c:ser>
          <c:idx val="4"/>
          <c:order val="4"/>
          <c:tx>
            <c:strRef>
              <c:f>'Figure 4'!$J$4</c:f>
              <c:strCache>
                <c:ptCount val="1"/>
                <c:pt idx="0">
                  <c:v>2023Q3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4'!$A$5:$A$9</c:f>
              <c:strCache/>
            </c:strRef>
          </c:cat>
          <c:val>
            <c:numRef>
              <c:f>'Figure 4'!$J$5:$J$9</c:f>
              <c:numCache/>
            </c:numRef>
          </c:val>
        </c:ser>
        <c:overlap val="-27"/>
        <c:gapWidth val="219"/>
        <c:axId val="23949985"/>
        <c:axId val="14223274"/>
      </c:barChart>
      <c:catAx>
        <c:axId val="239499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223274"/>
        <c:crosses val="autoZero"/>
        <c:auto val="1"/>
        <c:lblOffset val="100"/>
        <c:noMultiLvlLbl val="0"/>
      </c:catAx>
      <c:valAx>
        <c:axId val="14223274"/>
        <c:scaling>
          <c:orientation val="minMax"/>
          <c:max val="4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23949985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25"/>
          <c:y val="0.5"/>
          <c:w val="0.8795"/>
          <c:h val="0.1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14525"/>
                  <c:y val="-0.1697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+0.0%;\-0.0%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4'!$M$5</c:f>
              <c:numCache/>
            </c:numRef>
          </c:val>
        </c:ser>
        <c:axId val="60900603"/>
        <c:axId val="11234516"/>
      </c:barChart>
      <c:catAx>
        <c:axId val="60900603"/>
        <c:scaling>
          <c:orientation val="minMax"/>
        </c:scaling>
        <c:axPos val="l"/>
        <c:delete val="1"/>
        <c:majorTickMark val="out"/>
        <c:minorTickMark val="none"/>
        <c:tickLblPos val="nextTo"/>
        <c:crossAx val="11234516"/>
        <c:crosses val="autoZero"/>
        <c:auto val="1"/>
        <c:lblOffset val="100"/>
        <c:noMultiLvlLbl val="0"/>
      </c:catAx>
      <c:valAx>
        <c:axId val="11234516"/>
        <c:scaling>
          <c:orientation val="minMax"/>
        </c:scaling>
        <c:axPos val="b"/>
        <c:delete val="1"/>
        <c:majorTickMark val="out"/>
        <c:minorTickMark val="none"/>
        <c:tickLblPos val="nextTo"/>
        <c:crossAx val="60900603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25"/>
          <c:y val="0.5"/>
          <c:w val="0.8795"/>
          <c:h val="0.1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0075"/>
                  <c:y val="-0.2232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+0.0%;\-0.0%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4'!$M$6</c:f>
              <c:numCache/>
            </c:numRef>
          </c:val>
        </c:ser>
        <c:axId val="34001781"/>
        <c:axId val="37580574"/>
      </c:barChart>
      <c:catAx>
        <c:axId val="34001781"/>
        <c:scaling>
          <c:orientation val="minMax"/>
        </c:scaling>
        <c:axPos val="l"/>
        <c:delete val="1"/>
        <c:majorTickMark val="out"/>
        <c:minorTickMark val="none"/>
        <c:tickLblPos val="nextTo"/>
        <c:crossAx val="37580574"/>
        <c:crosses val="autoZero"/>
        <c:auto val="1"/>
        <c:lblOffset val="100"/>
        <c:noMultiLvlLbl val="0"/>
      </c:catAx>
      <c:valAx>
        <c:axId val="37580574"/>
        <c:scaling>
          <c:orientation val="minMax"/>
        </c:scaling>
        <c:axPos val="b"/>
        <c:delete val="1"/>
        <c:majorTickMark val="out"/>
        <c:minorTickMark val="none"/>
        <c:tickLblPos val="nextTo"/>
        <c:crossAx val="34001781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25"/>
          <c:y val="0.5"/>
          <c:w val="0.8795"/>
          <c:h val="0.1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67575"/>
                  <c:y val="-0.17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+0.0%;\-0.0%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4'!$M$7</c:f>
              <c:numCache/>
            </c:numRef>
          </c:val>
        </c:ser>
        <c:axId val="2680847"/>
        <c:axId val="24127624"/>
      </c:barChart>
      <c:catAx>
        <c:axId val="2680847"/>
        <c:scaling>
          <c:orientation val="minMax"/>
        </c:scaling>
        <c:axPos val="l"/>
        <c:delete val="1"/>
        <c:majorTickMark val="out"/>
        <c:minorTickMark val="none"/>
        <c:tickLblPos val="nextTo"/>
        <c:crossAx val="24127624"/>
        <c:crosses val="autoZero"/>
        <c:auto val="1"/>
        <c:lblOffset val="100"/>
        <c:noMultiLvlLbl val="0"/>
      </c:catAx>
      <c:valAx>
        <c:axId val="24127624"/>
        <c:scaling>
          <c:orientation val="minMax"/>
        </c:scaling>
        <c:axPos val="b"/>
        <c:delete val="1"/>
        <c:majorTickMark val="out"/>
        <c:minorTickMark val="none"/>
        <c:tickLblPos val="nextTo"/>
        <c:crossAx val="2680847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25"/>
          <c:y val="0.5"/>
          <c:w val="0.8795"/>
          <c:h val="0.1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45775"/>
                  <c:y val="-0.17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+0.0%;\-0.0%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4'!$M$8</c:f>
              <c:numCache/>
            </c:numRef>
          </c:val>
        </c:ser>
        <c:axId val="15822025"/>
        <c:axId val="8180498"/>
      </c:barChart>
      <c:catAx>
        <c:axId val="15822025"/>
        <c:scaling>
          <c:orientation val="minMax"/>
        </c:scaling>
        <c:axPos val="l"/>
        <c:delete val="1"/>
        <c:majorTickMark val="out"/>
        <c:minorTickMark val="none"/>
        <c:tickLblPos val="nextTo"/>
        <c:crossAx val="8180498"/>
        <c:crosses val="autoZero"/>
        <c:auto val="1"/>
        <c:lblOffset val="100"/>
        <c:noMultiLvlLbl val="0"/>
      </c:catAx>
      <c:valAx>
        <c:axId val="8180498"/>
        <c:scaling>
          <c:orientation val="minMax"/>
        </c:scaling>
        <c:axPos val="b"/>
        <c:delete val="1"/>
        <c:majorTickMark val="out"/>
        <c:minorTickMark val="none"/>
        <c:tickLblPos val="nextTo"/>
        <c:crossAx val="15822025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25"/>
          <c:y val="0.5"/>
          <c:w val="0.8795"/>
          <c:h val="0.1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813"/>
                  <c:y val="-0.223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+0.0%;\-0.0%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4'!$M$9</c:f>
              <c:numCache/>
            </c:numRef>
          </c:val>
        </c:ser>
        <c:axId val="6515619"/>
        <c:axId val="58640572"/>
      </c:barChart>
      <c:catAx>
        <c:axId val="6515619"/>
        <c:scaling>
          <c:orientation val="minMax"/>
        </c:scaling>
        <c:axPos val="l"/>
        <c:delete val="1"/>
        <c:majorTickMark val="out"/>
        <c:minorTickMark val="none"/>
        <c:tickLblPos val="nextTo"/>
        <c:crossAx val="58640572"/>
        <c:crosses val="autoZero"/>
        <c:auto val="1"/>
        <c:lblOffset val="100"/>
        <c:noMultiLvlLbl val="0"/>
      </c:catAx>
      <c:valAx>
        <c:axId val="58640572"/>
        <c:scaling>
          <c:orientation val="minMax"/>
        </c:scaling>
        <c:axPos val="b"/>
        <c:delete val="1"/>
        <c:majorTickMark val="out"/>
        <c:minorTickMark val="none"/>
        <c:tickLblPos val="nextTo"/>
        <c:crossAx val="6515619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latin typeface="Arial"/>
                <a:ea typeface="Arial"/>
                <a:cs typeface="Arial"/>
              </a:rPr>
              <a:t>Top 5 EU maritime ports for large containers, 2022Q3-2023Q3</a:t>
            </a:r>
            <a:r>
              <a:rPr lang="en-US" cap="none" sz="1600" b="0" u="none" baseline="0">
                <a:latin typeface="Arial"/>
                <a:ea typeface="Arial"/>
                <a:cs typeface="Arial"/>
              </a:rPr>
              <a:t>
(million tonnes)</a:t>
            </a:r>
          </a:p>
        </c:rich>
      </c:tx>
      <c:layout>
        <c:manualLayout>
          <c:xMode val="edge"/>
          <c:yMode val="edge"/>
          <c:x val="0.00625"/>
          <c:y val="0.00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625"/>
          <c:y val="0.0075"/>
          <c:w val="0"/>
          <c:h val="0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4'!$A$1:$A$2</c:f>
              <c:strCache/>
            </c:strRef>
          </c:cat>
          <c:val>
            <c:numRef>
              <c:f>'Figure 4'!$B$1:$B$2</c:f>
              <c:numCache/>
            </c:numRef>
          </c:val>
        </c:ser>
        <c:axId val="58003101"/>
        <c:axId val="52265862"/>
      </c:barChart>
      <c:catAx>
        <c:axId val="58003101"/>
        <c:scaling>
          <c:orientation val="minMax"/>
        </c:scaling>
        <c:axPos val="b"/>
        <c:delete val="1"/>
        <c:majorTickMark val="out"/>
        <c:minorTickMark val="none"/>
        <c:tickLblPos val="nextTo"/>
        <c:crossAx val="52265862"/>
        <c:crosses val="autoZero"/>
        <c:auto val="1"/>
        <c:lblOffset val="100"/>
        <c:noMultiLvlLbl val="0"/>
      </c:catAx>
      <c:valAx>
        <c:axId val="52265862"/>
        <c:scaling>
          <c:orientation val="minMax"/>
        </c:scaling>
        <c:axPos val="l"/>
        <c:delete val="1"/>
        <c:majorTickMark val="out"/>
        <c:minorTickMark val="none"/>
        <c:tickLblPos val="nextTo"/>
        <c:crossAx val="58003101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955"/>
          <c:y val="0.0625"/>
          <c:w val="0.89"/>
          <c:h val="0.6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5'!$G$5</c:f>
              <c:strCache>
                <c:ptCount val="1"/>
                <c:pt idx="0">
                  <c:v>2022Q3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5'!$B$6:$B$10</c:f>
              <c:strCache/>
            </c:strRef>
          </c:cat>
          <c:val>
            <c:numRef>
              <c:f>'Figure 5'!$G$6:$G$10</c:f>
              <c:numCache/>
            </c:numRef>
          </c:val>
        </c:ser>
        <c:ser>
          <c:idx val="1"/>
          <c:order val="1"/>
          <c:tx>
            <c:strRef>
              <c:f>'Figure 5'!$H$5</c:f>
              <c:strCache>
                <c:ptCount val="1"/>
                <c:pt idx="0">
                  <c:v>2022Q4</c:v>
                </c:pt>
              </c:strCache>
            </c:strRef>
          </c:tx>
          <c:spPr>
            <a:solidFill>
              <a:srgbClr val="2644A7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5'!$B$6:$B$10</c:f>
              <c:strCache/>
            </c:strRef>
          </c:cat>
          <c:val>
            <c:numRef>
              <c:f>'Figure 5'!$H$6:$H$10</c:f>
              <c:numCache/>
            </c:numRef>
          </c:val>
        </c:ser>
        <c:ser>
          <c:idx val="2"/>
          <c:order val="2"/>
          <c:tx>
            <c:strRef>
              <c:f>'Figure 5'!$I$5</c:f>
              <c:strCache>
                <c:ptCount val="1"/>
                <c:pt idx="0">
                  <c:v>2023Q1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5'!$B$6:$B$10</c:f>
              <c:strCache/>
            </c:strRef>
          </c:cat>
          <c:val>
            <c:numRef>
              <c:f>'Figure 5'!$I$6:$I$10</c:f>
              <c:numCache/>
            </c:numRef>
          </c:val>
        </c:ser>
        <c:ser>
          <c:idx val="3"/>
          <c:order val="3"/>
          <c:tx>
            <c:strRef>
              <c:f>'Figure 5'!$J$5</c:f>
              <c:strCache>
                <c:ptCount val="1"/>
                <c:pt idx="0">
                  <c:v>2023Q2</c:v>
                </c:pt>
              </c:strCache>
            </c:strRef>
          </c:tx>
          <c:spPr>
            <a:solidFill>
              <a:srgbClr val="B09120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5'!$B$6:$B$10</c:f>
              <c:strCache/>
            </c:strRef>
          </c:cat>
          <c:val>
            <c:numRef>
              <c:f>'Figure 5'!$J$6:$J$10</c:f>
              <c:numCache/>
            </c:numRef>
          </c:val>
        </c:ser>
        <c:ser>
          <c:idx val="4"/>
          <c:order val="4"/>
          <c:tx>
            <c:strRef>
              <c:f>'Figure 5'!$K$5</c:f>
              <c:strCache>
                <c:ptCount val="1"/>
                <c:pt idx="0">
                  <c:v>2023Q3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5'!$B$6:$B$10</c:f>
              <c:strCache/>
            </c:strRef>
          </c:cat>
          <c:val>
            <c:numRef>
              <c:f>'Figure 5'!$K$6:$K$10</c:f>
              <c:numCache/>
            </c:numRef>
          </c:val>
        </c:ser>
        <c:overlap val="-27"/>
        <c:gapWidth val="219"/>
        <c:axId val="630711"/>
        <c:axId val="5676400"/>
      </c:barChart>
      <c:catAx>
        <c:axId val="6307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76400"/>
        <c:crosses val="autoZero"/>
        <c:auto val="1"/>
        <c:lblOffset val="100"/>
        <c:noMultiLvlLbl val="0"/>
      </c:catAx>
      <c:valAx>
        <c:axId val="5676400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##\ ###\ ###\ ##0" sourceLinked="1"/>
        <c:majorTickMark val="none"/>
        <c:minorTickMark val="none"/>
        <c:tickLblPos val="nextTo"/>
        <c:spPr>
          <a:noFill/>
          <a:ln>
            <a:noFill/>
          </a:ln>
        </c:spPr>
        <c:crossAx val="630711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25"/>
          <c:y val="0.5"/>
          <c:w val="0.8795"/>
          <c:h val="0.1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69475"/>
                  <c:y val="-0.17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+0.0%;\-0.0%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1'!$M$6</c:f>
              <c:numCache/>
            </c:numRef>
          </c:val>
        </c:ser>
        <c:axId val="66478515"/>
        <c:axId val="61435724"/>
      </c:barChart>
      <c:catAx>
        <c:axId val="66478515"/>
        <c:scaling>
          <c:orientation val="minMax"/>
        </c:scaling>
        <c:axPos val="l"/>
        <c:delete val="1"/>
        <c:majorTickMark val="out"/>
        <c:minorTickMark val="none"/>
        <c:tickLblPos val="nextTo"/>
        <c:crossAx val="61435724"/>
        <c:crosses val="autoZero"/>
        <c:auto val="1"/>
        <c:lblOffset val="100"/>
        <c:noMultiLvlLbl val="0"/>
      </c:catAx>
      <c:valAx>
        <c:axId val="61435724"/>
        <c:scaling>
          <c:orientation val="minMax"/>
        </c:scaling>
        <c:axPos val="b"/>
        <c:delete val="1"/>
        <c:majorTickMark val="out"/>
        <c:minorTickMark val="none"/>
        <c:tickLblPos val="nextTo"/>
        <c:crossAx val="66478515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25"/>
          <c:y val="0.5"/>
          <c:w val="0.8795"/>
          <c:h val="0.1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14975"/>
                  <c:y val="-0.226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+0.0%;\-0.0%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5'!$N$6</c:f>
              <c:numCache/>
            </c:numRef>
          </c:val>
        </c:ser>
        <c:axId val="51087601"/>
        <c:axId val="57135226"/>
      </c:barChart>
      <c:catAx>
        <c:axId val="51087601"/>
        <c:scaling>
          <c:orientation val="minMax"/>
        </c:scaling>
        <c:axPos val="l"/>
        <c:delete val="1"/>
        <c:majorTickMark val="out"/>
        <c:minorTickMark val="none"/>
        <c:tickLblPos val="nextTo"/>
        <c:crossAx val="57135226"/>
        <c:crosses val="autoZero"/>
        <c:auto val="1"/>
        <c:lblOffset val="100"/>
        <c:noMultiLvlLbl val="0"/>
      </c:catAx>
      <c:valAx>
        <c:axId val="57135226"/>
        <c:scaling>
          <c:orientation val="minMax"/>
        </c:scaling>
        <c:axPos val="b"/>
        <c:delete val="1"/>
        <c:majorTickMark val="out"/>
        <c:minorTickMark val="none"/>
        <c:tickLblPos val="nextTo"/>
        <c:crossAx val="51087601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25"/>
          <c:y val="0.5"/>
          <c:w val="0.8795"/>
          <c:h val="0.1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2415"/>
                  <c:y val="-0.17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+0.0%;\-0.0%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5'!$N$7</c:f>
              <c:numCache/>
            </c:numRef>
          </c:val>
        </c:ser>
        <c:axId val="44454987"/>
        <c:axId val="64550564"/>
      </c:barChart>
      <c:catAx>
        <c:axId val="44454987"/>
        <c:scaling>
          <c:orientation val="minMax"/>
        </c:scaling>
        <c:axPos val="l"/>
        <c:delete val="1"/>
        <c:majorTickMark val="out"/>
        <c:minorTickMark val="none"/>
        <c:tickLblPos val="nextTo"/>
        <c:crossAx val="64550564"/>
        <c:crosses val="autoZero"/>
        <c:auto val="1"/>
        <c:lblOffset val="100"/>
        <c:noMultiLvlLbl val="0"/>
      </c:catAx>
      <c:valAx>
        <c:axId val="64550564"/>
        <c:scaling>
          <c:orientation val="minMax"/>
        </c:scaling>
        <c:axPos val="b"/>
        <c:delete val="1"/>
        <c:majorTickMark val="out"/>
        <c:minorTickMark val="none"/>
        <c:tickLblPos val="nextTo"/>
        <c:crossAx val="44454987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25"/>
          <c:y val="0.5"/>
          <c:w val="0.8795"/>
          <c:h val="0.1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5005"/>
                  <c:y val="-0.2832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+0.0%;\-0.0%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5'!$N$8</c:f>
              <c:numCache/>
            </c:numRef>
          </c:val>
        </c:ser>
        <c:axId val="44084165"/>
        <c:axId val="61213166"/>
      </c:barChart>
      <c:catAx>
        <c:axId val="44084165"/>
        <c:scaling>
          <c:orientation val="minMax"/>
        </c:scaling>
        <c:axPos val="l"/>
        <c:delete val="1"/>
        <c:majorTickMark val="out"/>
        <c:minorTickMark val="none"/>
        <c:tickLblPos val="nextTo"/>
        <c:crossAx val="61213166"/>
        <c:crosses val="autoZero"/>
        <c:auto val="1"/>
        <c:lblOffset val="100"/>
        <c:noMultiLvlLbl val="0"/>
      </c:catAx>
      <c:valAx>
        <c:axId val="61213166"/>
        <c:scaling>
          <c:orientation val="minMax"/>
        </c:scaling>
        <c:axPos val="b"/>
        <c:delete val="1"/>
        <c:majorTickMark val="out"/>
        <c:minorTickMark val="none"/>
        <c:tickLblPos val="nextTo"/>
        <c:crossAx val="44084165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25"/>
          <c:y val="0.5"/>
          <c:w val="0.8795"/>
          <c:h val="0.1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0105"/>
                  <c:y val="-0.17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+0.0%;\-0.0%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5'!$N$9</c:f>
              <c:numCache/>
            </c:numRef>
          </c:val>
        </c:ser>
        <c:axId val="14047583"/>
        <c:axId val="59319384"/>
      </c:barChart>
      <c:catAx>
        <c:axId val="14047583"/>
        <c:scaling>
          <c:orientation val="minMax"/>
        </c:scaling>
        <c:axPos val="l"/>
        <c:delete val="1"/>
        <c:majorTickMark val="out"/>
        <c:minorTickMark val="none"/>
        <c:tickLblPos val="nextTo"/>
        <c:crossAx val="59319384"/>
        <c:crosses val="autoZero"/>
        <c:auto val="1"/>
        <c:lblOffset val="100"/>
        <c:noMultiLvlLbl val="0"/>
      </c:catAx>
      <c:valAx>
        <c:axId val="59319384"/>
        <c:scaling>
          <c:orientation val="minMax"/>
        </c:scaling>
        <c:axPos val="b"/>
        <c:delete val="1"/>
        <c:majorTickMark val="out"/>
        <c:minorTickMark val="none"/>
        <c:tickLblPos val="nextTo"/>
        <c:crossAx val="14047583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25"/>
          <c:y val="0.5"/>
          <c:w val="0.8795"/>
          <c:h val="0.1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7755"/>
                  <c:y val="-0.2832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+0.0%;\-0.0%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5'!$N$10</c:f>
              <c:numCache/>
            </c:numRef>
          </c:val>
        </c:ser>
        <c:axId val="64112409"/>
        <c:axId val="40140770"/>
      </c:barChart>
      <c:catAx>
        <c:axId val="64112409"/>
        <c:scaling>
          <c:orientation val="minMax"/>
        </c:scaling>
        <c:axPos val="l"/>
        <c:delete val="1"/>
        <c:majorTickMark val="out"/>
        <c:minorTickMark val="none"/>
        <c:tickLblPos val="nextTo"/>
        <c:crossAx val="40140770"/>
        <c:crosses val="autoZero"/>
        <c:auto val="1"/>
        <c:lblOffset val="100"/>
        <c:noMultiLvlLbl val="0"/>
      </c:catAx>
      <c:valAx>
        <c:axId val="40140770"/>
        <c:scaling>
          <c:orientation val="minMax"/>
        </c:scaling>
        <c:axPos val="b"/>
        <c:delete val="1"/>
        <c:majorTickMark val="out"/>
        <c:minorTickMark val="none"/>
        <c:tickLblPos val="nextTo"/>
        <c:crossAx val="64112409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latin typeface="Arial"/>
                <a:ea typeface="Arial"/>
                <a:cs typeface="Arial"/>
              </a:rPr>
              <a:t>Top 5 EU maritime ports for large containers, 2022Q3-2023Q3</a:t>
            </a:r>
            <a:r>
              <a:rPr lang="en-US" cap="none" sz="1600" b="0" u="none" baseline="0">
                <a:latin typeface="Arial"/>
                <a:ea typeface="Arial"/>
                <a:cs typeface="Arial"/>
              </a:rPr>
              <a:t>
(thousand TEUs)</a:t>
            </a:r>
          </a:p>
        </c:rich>
      </c:tx>
      <c:layout>
        <c:manualLayout>
          <c:xMode val="edge"/>
          <c:yMode val="edge"/>
          <c:x val="0.006"/>
          <c:y val="0.007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00725"/>
          <c:w val="0"/>
          <c:h val="0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5'!$A$1:$A$2</c:f>
              <c:strCache/>
            </c:strRef>
          </c:cat>
          <c:val>
            <c:numRef>
              <c:f>'Figure 5'!$B$1:$B$2</c:f>
              <c:numCache/>
            </c:numRef>
          </c:val>
        </c:ser>
        <c:axId val="25722611"/>
        <c:axId val="30176908"/>
      </c:barChart>
      <c:catAx>
        <c:axId val="25722611"/>
        <c:scaling>
          <c:orientation val="minMax"/>
        </c:scaling>
        <c:axPos val="b"/>
        <c:delete val="1"/>
        <c:majorTickMark val="out"/>
        <c:minorTickMark val="none"/>
        <c:tickLblPos val="nextTo"/>
        <c:crossAx val="30176908"/>
        <c:crosses val="autoZero"/>
        <c:auto val="1"/>
        <c:lblOffset val="100"/>
        <c:noMultiLvlLbl val="0"/>
      </c:catAx>
      <c:valAx>
        <c:axId val="30176908"/>
        <c:scaling>
          <c:orientation val="minMax"/>
        </c:scaling>
        <c:axPos val="l"/>
        <c:delete val="1"/>
        <c:majorTickMark val="out"/>
        <c:minorTickMark val="none"/>
        <c:tickLblPos val="nextTo"/>
        <c:crossAx val="25722611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955"/>
          <c:y val="0.0625"/>
          <c:w val="0.89"/>
          <c:h val="0.55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6'!$F$4</c:f>
              <c:strCache>
                <c:ptCount val="1"/>
                <c:pt idx="0">
                  <c:v>2022Q3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6'!$A$5:$A$9</c:f>
              <c:strCache/>
            </c:strRef>
          </c:cat>
          <c:val>
            <c:numRef>
              <c:f>'Figure 6'!$F$5:$F$9</c:f>
              <c:numCache/>
            </c:numRef>
          </c:val>
        </c:ser>
        <c:ser>
          <c:idx val="1"/>
          <c:order val="1"/>
          <c:tx>
            <c:strRef>
              <c:f>'Figure 6'!$G$4</c:f>
              <c:strCache>
                <c:ptCount val="1"/>
                <c:pt idx="0">
                  <c:v>2022Q4</c:v>
                </c:pt>
              </c:strCache>
            </c:strRef>
          </c:tx>
          <c:spPr>
            <a:solidFill>
              <a:srgbClr val="2644A7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6'!$A$5:$A$9</c:f>
              <c:strCache/>
            </c:strRef>
          </c:cat>
          <c:val>
            <c:numRef>
              <c:f>'Figure 6'!$G$5:$G$9</c:f>
              <c:numCache/>
            </c:numRef>
          </c:val>
        </c:ser>
        <c:ser>
          <c:idx val="2"/>
          <c:order val="2"/>
          <c:tx>
            <c:strRef>
              <c:f>'Figure 6'!$H$4</c:f>
              <c:strCache>
                <c:ptCount val="1"/>
                <c:pt idx="0">
                  <c:v>2023Q1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6'!$A$5:$A$9</c:f>
              <c:strCache/>
            </c:strRef>
          </c:cat>
          <c:val>
            <c:numRef>
              <c:f>'Figure 6'!$H$5:$H$9</c:f>
              <c:numCache/>
            </c:numRef>
          </c:val>
        </c:ser>
        <c:ser>
          <c:idx val="3"/>
          <c:order val="3"/>
          <c:tx>
            <c:strRef>
              <c:f>'Figure 6'!$I$4</c:f>
              <c:strCache>
                <c:ptCount val="1"/>
                <c:pt idx="0">
                  <c:v>2023Q2</c:v>
                </c:pt>
              </c:strCache>
            </c:strRef>
          </c:tx>
          <c:spPr>
            <a:solidFill>
              <a:srgbClr val="B09120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6'!$A$5:$A$9</c:f>
              <c:strCache/>
            </c:strRef>
          </c:cat>
          <c:val>
            <c:numRef>
              <c:f>'Figure 6'!$I$5:$I$9</c:f>
              <c:numCache/>
            </c:numRef>
          </c:val>
        </c:ser>
        <c:ser>
          <c:idx val="4"/>
          <c:order val="4"/>
          <c:tx>
            <c:strRef>
              <c:f>'Figure 6'!$J$4</c:f>
              <c:strCache>
                <c:ptCount val="1"/>
                <c:pt idx="0">
                  <c:v>2023Q3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6'!$A$5:$A$9</c:f>
              <c:strCache/>
            </c:strRef>
          </c:cat>
          <c:val>
            <c:numRef>
              <c:f>'Figure 6'!$J$5:$J$9</c:f>
              <c:numCache/>
            </c:numRef>
          </c:val>
        </c:ser>
        <c:overlap val="-27"/>
        <c:gapWidth val="219"/>
        <c:axId val="3156717"/>
        <c:axId val="28410454"/>
      </c:barChart>
      <c:catAx>
        <c:axId val="31567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410454"/>
        <c:crosses val="autoZero"/>
        <c:auto val="1"/>
        <c:lblOffset val="100"/>
        <c:noMultiLvlLbl val="0"/>
      </c:catAx>
      <c:valAx>
        <c:axId val="28410454"/>
        <c:scaling>
          <c:orientation val="minMax"/>
          <c:max val="8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3156717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25"/>
          <c:y val="0.5"/>
          <c:w val="0.8795"/>
          <c:h val="0.1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12725"/>
                  <c:y val="-0.176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+0.0%;\-0.0%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6'!$M$5</c:f>
              <c:numCache/>
            </c:numRef>
          </c:val>
        </c:ser>
        <c:axId val="54367495"/>
        <c:axId val="19545408"/>
      </c:barChart>
      <c:catAx>
        <c:axId val="54367495"/>
        <c:scaling>
          <c:orientation val="minMax"/>
        </c:scaling>
        <c:axPos val="l"/>
        <c:delete val="1"/>
        <c:majorTickMark val="out"/>
        <c:minorTickMark val="none"/>
        <c:tickLblPos val="nextTo"/>
        <c:crossAx val="19545408"/>
        <c:crosses val="autoZero"/>
        <c:auto val="1"/>
        <c:lblOffset val="100"/>
        <c:noMultiLvlLbl val="0"/>
      </c:catAx>
      <c:valAx>
        <c:axId val="19545408"/>
        <c:scaling>
          <c:orientation val="minMax"/>
        </c:scaling>
        <c:axPos val="b"/>
        <c:delete val="1"/>
        <c:majorTickMark val="out"/>
        <c:minorTickMark val="none"/>
        <c:tickLblPos val="nextTo"/>
        <c:crossAx val="54367495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25"/>
          <c:y val="0.5"/>
          <c:w val="0.8795"/>
          <c:h val="0.1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502"/>
                  <c:y val="-0.17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+0.0%;\-0.0%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6'!$M$6</c:f>
              <c:numCache/>
            </c:numRef>
          </c:val>
        </c:ser>
        <c:axId val="41690945"/>
        <c:axId val="39674186"/>
      </c:barChart>
      <c:catAx>
        <c:axId val="41690945"/>
        <c:scaling>
          <c:orientation val="minMax"/>
        </c:scaling>
        <c:axPos val="l"/>
        <c:delete val="1"/>
        <c:majorTickMark val="out"/>
        <c:minorTickMark val="none"/>
        <c:tickLblPos val="nextTo"/>
        <c:crossAx val="39674186"/>
        <c:crosses val="autoZero"/>
        <c:auto val="1"/>
        <c:lblOffset val="100"/>
        <c:noMultiLvlLbl val="0"/>
      </c:catAx>
      <c:valAx>
        <c:axId val="39674186"/>
        <c:scaling>
          <c:orientation val="minMax"/>
        </c:scaling>
        <c:axPos val="b"/>
        <c:delete val="1"/>
        <c:majorTickMark val="out"/>
        <c:minorTickMark val="none"/>
        <c:tickLblPos val="nextTo"/>
        <c:crossAx val="41690945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25"/>
          <c:y val="0.5"/>
          <c:w val="0.8795"/>
          <c:h val="0.1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6615"/>
                  <c:y val="-0.2832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+0.0%;\-0.0%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6'!$M$7</c:f>
              <c:numCache/>
            </c:numRef>
          </c:val>
        </c:ser>
        <c:axId val="21523355"/>
        <c:axId val="59492468"/>
      </c:barChart>
      <c:catAx>
        <c:axId val="21523355"/>
        <c:scaling>
          <c:orientation val="minMax"/>
        </c:scaling>
        <c:axPos val="l"/>
        <c:delete val="1"/>
        <c:majorTickMark val="out"/>
        <c:minorTickMark val="none"/>
        <c:tickLblPos val="nextTo"/>
        <c:crossAx val="59492468"/>
        <c:crosses val="autoZero"/>
        <c:auto val="1"/>
        <c:lblOffset val="100"/>
        <c:noMultiLvlLbl val="0"/>
      </c:catAx>
      <c:valAx>
        <c:axId val="59492468"/>
        <c:scaling>
          <c:orientation val="minMax"/>
        </c:scaling>
        <c:axPos val="b"/>
        <c:delete val="1"/>
        <c:majorTickMark val="out"/>
        <c:minorTickMark val="none"/>
        <c:tickLblPos val="nextTo"/>
        <c:crossAx val="21523355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25"/>
          <c:y val="0.5"/>
          <c:w val="0.8795"/>
          <c:h val="0.1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741"/>
                  <c:y val="-0.17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+0.0%;\-0.0%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1'!$M$7</c:f>
              <c:numCache/>
            </c:numRef>
          </c:val>
        </c:ser>
        <c:axId val="16050605"/>
        <c:axId val="10237718"/>
      </c:barChart>
      <c:catAx>
        <c:axId val="16050605"/>
        <c:scaling>
          <c:orientation val="minMax"/>
        </c:scaling>
        <c:axPos val="l"/>
        <c:delete val="1"/>
        <c:majorTickMark val="out"/>
        <c:minorTickMark val="none"/>
        <c:tickLblPos val="nextTo"/>
        <c:crossAx val="10237718"/>
        <c:crosses val="autoZero"/>
        <c:auto val="1"/>
        <c:lblOffset val="100"/>
        <c:noMultiLvlLbl val="0"/>
      </c:catAx>
      <c:valAx>
        <c:axId val="10237718"/>
        <c:scaling>
          <c:orientation val="minMax"/>
        </c:scaling>
        <c:axPos val="b"/>
        <c:delete val="1"/>
        <c:majorTickMark val="out"/>
        <c:minorTickMark val="none"/>
        <c:tickLblPos val="nextTo"/>
        <c:crossAx val="16050605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25"/>
          <c:y val="0.5"/>
          <c:w val="0.8795"/>
          <c:h val="0.1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62825"/>
                  <c:y val="-0.17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+0.0%;\-0.0%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6'!$M$8</c:f>
              <c:numCache/>
            </c:numRef>
          </c:val>
        </c:ser>
        <c:axId val="65670165"/>
        <c:axId val="54160574"/>
      </c:barChart>
      <c:catAx>
        <c:axId val="65670165"/>
        <c:scaling>
          <c:orientation val="minMax"/>
        </c:scaling>
        <c:axPos val="l"/>
        <c:delete val="1"/>
        <c:majorTickMark val="out"/>
        <c:minorTickMark val="none"/>
        <c:tickLblPos val="nextTo"/>
        <c:crossAx val="54160574"/>
        <c:crosses val="autoZero"/>
        <c:auto val="1"/>
        <c:lblOffset val="100"/>
        <c:noMultiLvlLbl val="0"/>
      </c:catAx>
      <c:valAx>
        <c:axId val="54160574"/>
        <c:scaling>
          <c:orientation val="minMax"/>
        </c:scaling>
        <c:axPos val="b"/>
        <c:delete val="1"/>
        <c:majorTickMark val="out"/>
        <c:minorTickMark val="none"/>
        <c:tickLblPos val="nextTo"/>
        <c:crossAx val="65670165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25"/>
          <c:y val="0.5"/>
          <c:w val="0.8795"/>
          <c:h val="0.1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8075"/>
                  <c:y val="-0.17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+0.0%;\-0.0%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6'!$M$9</c:f>
              <c:numCache/>
            </c:numRef>
          </c:val>
        </c:ser>
        <c:axId val="17683119"/>
        <c:axId val="24930344"/>
      </c:barChart>
      <c:catAx>
        <c:axId val="17683119"/>
        <c:scaling>
          <c:orientation val="minMax"/>
        </c:scaling>
        <c:axPos val="l"/>
        <c:delete val="1"/>
        <c:majorTickMark val="out"/>
        <c:minorTickMark val="none"/>
        <c:tickLblPos val="nextTo"/>
        <c:crossAx val="24930344"/>
        <c:crosses val="autoZero"/>
        <c:auto val="1"/>
        <c:lblOffset val="100"/>
        <c:noMultiLvlLbl val="0"/>
      </c:catAx>
      <c:valAx>
        <c:axId val="24930344"/>
        <c:scaling>
          <c:orientation val="minMax"/>
        </c:scaling>
        <c:axPos val="b"/>
        <c:delete val="1"/>
        <c:majorTickMark val="out"/>
        <c:minorTickMark val="none"/>
        <c:tickLblPos val="nextTo"/>
        <c:crossAx val="17683119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latin typeface="Arial"/>
                <a:ea typeface="Arial"/>
                <a:cs typeface="Arial"/>
              </a:rPr>
              <a:t>Top 5 EU maritime ports for Ro-Ro mobile units, 2022Q3-2023Q3</a:t>
            </a:r>
            <a:r>
              <a:rPr lang="en-US" cap="none" sz="1600" b="0" u="none" baseline="0">
                <a:latin typeface="Arial"/>
                <a:ea typeface="Arial"/>
                <a:cs typeface="Arial"/>
              </a:rPr>
              <a:t>
(million tonnes)</a:t>
            </a:r>
          </a:p>
        </c:rich>
      </c:tx>
      <c:layout>
        <c:manualLayout>
          <c:xMode val="edge"/>
          <c:yMode val="edge"/>
          <c:x val="0.00625"/>
          <c:y val="0.00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625"/>
          <c:y val="0.0075"/>
          <c:w val="0"/>
          <c:h val="0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6'!$A$1:$A$2</c:f>
              <c:strCache/>
            </c:strRef>
          </c:cat>
          <c:val>
            <c:numRef>
              <c:f>'Figure 6'!$B$1:$B$2</c:f>
              <c:numCache/>
            </c:numRef>
          </c:val>
        </c:ser>
        <c:axId val="23046505"/>
        <c:axId val="6091954"/>
      </c:barChart>
      <c:catAx>
        <c:axId val="23046505"/>
        <c:scaling>
          <c:orientation val="minMax"/>
        </c:scaling>
        <c:axPos val="b"/>
        <c:delete val="1"/>
        <c:majorTickMark val="out"/>
        <c:minorTickMark val="none"/>
        <c:tickLblPos val="nextTo"/>
        <c:crossAx val="6091954"/>
        <c:crosses val="autoZero"/>
        <c:auto val="1"/>
        <c:lblOffset val="100"/>
        <c:noMultiLvlLbl val="0"/>
      </c:catAx>
      <c:valAx>
        <c:axId val="6091954"/>
        <c:scaling>
          <c:orientation val="minMax"/>
        </c:scaling>
        <c:axPos val="l"/>
        <c:delete val="1"/>
        <c:majorTickMark val="out"/>
        <c:minorTickMark val="none"/>
        <c:tickLblPos val="nextTo"/>
        <c:crossAx val="23046505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955"/>
          <c:y val="0.0625"/>
          <c:w val="0.89"/>
          <c:h val="0.60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7'!$F$4</c:f>
              <c:strCache>
                <c:ptCount val="1"/>
                <c:pt idx="0">
                  <c:v>2022Q3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7'!$A$5:$A$9</c:f>
              <c:strCache/>
            </c:strRef>
          </c:cat>
          <c:val>
            <c:numRef>
              <c:f>'Figure 7'!$F$5:$F$9</c:f>
              <c:numCache/>
            </c:numRef>
          </c:val>
        </c:ser>
        <c:ser>
          <c:idx val="1"/>
          <c:order val="1"/>
          <c:tx>
            <c:strRef>
              <c:f>'Figure 7'!$G$4</c:f>
              <c:strCache>
                <c:ptCount val="1"/>
                <c:pt idx="0">
                  <c:v>2022Q4</c:v>
                </c:pt>
              </c:strCache>
            </c:strRef>
          </c:tx>
          <c:spPr>
            <a:solidFill>
              <a:srgbClr val="2644A7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7'!$A$5:$A$9</c:f>
              <c:strCache/>
            </c:strRef>
          </c:cat>
          <c:val>
            <c:numRef>
              <c:f>'Figure 7'!$G$5:$G$9</c:f>
              <c:numCache/>
            </c:numRef>
          </c:val>
        </c:ser>
        <c:ser>
          <c:idx val="2"/>
          <c:order val="2"/>
          <c:tx>
            <c:strRef>
              <c:f>'Figure 7'!$H$4</c:f>
              <c:strCache>
                <c:ptCount val="1"/>
                <c:pt idx="0">
                  <c:v>2023Q1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7'!$A$5:$A$9</c:f>
              <c:strCache/>
            </c:strRef>
          </c:cat>
          <c:val>
            <c:numRef>
              <c:f>'Figure 7'!$H$5:$H$9</c:f>
              <c:numCache/>
            </c:numRef>
          </c:val>
        </c:ser>
        <c:ser>
          <c:idx val="3"/>
          <c:order val="3"/>
          <c:tx>
            <c:strRef>
              <c:f>'Figure 7'!$I$4</c:f>
              <c:strCache>
                <c:ptCount val="1"/>
                <c:pt idx="0">
                  <c:v>2023Q2</c:v>
                </c:pt>
              </c:strCache>
            </c:strRef>
          </c:tx>
          <c:spPr>
            <a:solidFill>
              <a:srgbClr val="B09120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7'!$A$5:$A$9</c:f>
              <c:strCache/>
            </c:strRef>
          </c:cat>
          <c:val>
            <c:numRef>
              <c:f>'Figure 7'!$I$5:$I$9</c:f>
              <c:numCache/>
            </c:numRef>
          </c:val>
        </c:ser>
        <c:ser>
          <c:idx val="4"/>
          <c:order val="4"/>
          <c:tx>
            <c:strRef>
              <c:f>'Figure 7'!$J$4</c:f>
              <c:strCache>
                <c:ptCount val="1"/>
                <c:pt idx="0">
                  <c:v>2023Q3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7'!$A$5:$A$9</c:f>
              <c:strCache/>
            </c:strRef>
          </c:cat>
          <c:val>
            <c:numRef>
              <c:f>'Figure 7'!$J$5:$J$9</c:f>
              <c:numCache/>
            </c:numRef>
          </c:val>
        </c:ser>
        <c:overlap val="-27"/>
        <c:gapWidth val="219"/>
        <c:axId val="54827587"/>
        <c:axId val="23686236"/>
      </c:barChart>
      <c:catAx>
        <c:axId val="548275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686236"/>
        <c:crosses val="autoZero"/>
        <c:auto val="1"/>
        <c:lblOffset val="100"/>
        <c:noMultiLvlLbl val="0"/>
      </c:catAx>
      <c:valAx>
        <c:axId val="23686236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54827587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5925"/>
          <c:y val="0.94525"/>
          <c:w val="0.5025"/>
          <c:h val="0.042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25"/>
          <c:y val="0.5"/>
          <c:w val="0.8795"/>
          <c:h val="0.1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1715"/>
                  <c:y val="-0.130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+0.0%;\-0.0%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7'!$M$5</c:f>
              <c:numCache/>
            </c:numRef>
          </c:val>
        </c:ser>
        <c:axId val="11849533"/>
        <c:axId val="39536934"/>
      </c:barChart>
      <c:catAx>
        <c:axId val="11849533"/>
        <c:scaling>
          <c:orientation val="minMax"/>
        </c:scaling>
        <c:axPos val="l"/>
        <c:delete val="1"/>
        <c:majorTickMark val="out"/>
        <c:minorTickMark val="none"/>
        <c:tickLblPos val="nextTo"/>
        <c:crossAx val="39536934"/>
        <c:crosses val="autoZero"/>
        <c:auto val="1"/>
        <c:lblOffset val="100"/>
        <c:noMultiLvlLbl val="0"/>
      </c:catAx>
      <c:valAx>
        <c:axId val="39536934"/>
        <c:scaling>
          <c:orientation val="minMax"/>
        </c:scaling>
        <c:axPos val="b"/>
        <c:delete val="1"/>
        <c:majorTickMark val="out"/>
        <c:minorTickMark val="none"/>
        <c:tickLblPos val="nextTo"/>
        <c:crossAx val="11849533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25"/>
          <c:y val="0.5"/>
          <c:w val="0.8795"/>
          <c:h val="0.1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5415"/>
                  <c:y val="-0.2297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+0.0%;\-0.0%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7'!$M$6</c:f>
              <c:numCache/>
            </c:numRef>
          </c:val>
        </c:ser>
        <c:axId val="20288087"/>
        <c:axId val="48375056"/>
      </c:barChart>
      <c:catAx>
        <c:axId val="20288087"/>
        <c:scaling>
          <c:orientation val="minMax"/>
        </c:scaling>
        <c:axPos val="l"/>
        <c:delete val="1"/>
        <c:majorTickMark val="out"/>
        <c:minorTickMark val="none"/>
        <c:tickLblPos val="nextTo"/>
        <c:crossAx val="48375056"/>
        <c:crosses val="autoZero"/>
        <c:auto val="1"/>
        <c:lblOffset val="100"/>
        <c:noMultiLvlLbl val="0"/>
      </c:catAx>
      <c:valAx>
        <c:axId val="48375056"/>
        <c:scaling>
          <c:orientation val="minMax"/>
        </c:scaling>
        <c:axPos val="b"/>
        <c:delete val="1"/>
        <c:majorTickMark val="out"/>
        <c:minorTickMark val="none"/>
        <c:tickLblPos val="nextTo"/>
        <c:crossAx val="20288087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25"/>
          <c:y val="0.5"/>
          <c:w val="0.8795"/>
          <c:h val="0.1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06875"/>
                  <c:y val="-0.226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+0.0%;\-0.0%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7'!$M$7</c:f>
              <c:numCache/>
            </c:numRef>
          </c:val>
        </c:ser>
        <c:axId val="32722321"/>
        <c:axId val="26065434"/>
      </c:barChart>
      <c:catAx>
        <c:axId val="32722321"/>
        <c:scaling>
          <c:orientation val="minMax"/>
        </c:scaling>
        <c:axPos val="l"/>
        <c:delete val="1"/>
        <c:majorTickMark val="out"/>
        <c:minorTickMark val="none"/>
        <c:tickLblPos val="nextTo"/>
        <c:crossAx val="26065434"/>
        <c:crosses val="autoZero"/>
        <c:auto val="1"/>
        <c:lblOffset val="100"/>
        <c:noMultiLvlLbl val="0"/>
      </c:catAx>
      <c:valAx>
        <c:axId val="26065434"/>
        <c:scaling>
          <c:orientation val="minMax"/>
        </c:scaling>
        <c:axPos val="b"/>
        <c:delete val="1"/>
        <c:majorTickMark val="out"/>
        <c:minorTickMark val="none"/>
        <c:tickLblPos val="nextTo"/>
        <c:crossAx val="32722321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25"/>
          <c:y val="0.5"/>
          <c:w val="0.8795"/>
          <c:h val="0.1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10075"/>
                  <c:y val="-0.2232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+0.0%;\-0.0%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7'!$M$8</c:f>
              <c:numCache/>
            </c:numRef>
          </c:val>
        </c:ser>
        <c:axId val="33262315"/>
        <c:axId val="30925380"/>
      </c:barChart>
      <c:catAx>
        <c:axId val="33262315"/>
        <c:scaling>
          <c:orientation val="minMax"/>
        </c:scaling>
        <c:axPos val="l"/>
        <c:delete val="1"/>
        <c:majorTickMark val="out"/>
        <c:minorTickMark val="none"/>
        <c:tickLblPos val="nextTo"/>
        <c:crossAx val="30925380"/>
        <c:crosses val="autoZero"/>
        <c:auto val="1"/>
        <c:lblOffset val="100"/>
        <c:noMultiLvlLbl val="0"/>
      </c:catAx>
      <c:valAx>
        <c:axId val="30925380"/>
        <c:scaling>
          <c:orientation val="minMax"/>
        </c:scaling>
        <c:axPos val="b"/>
        <c:delete val="1"/>
        <c:majorTickMark val="out"/>
        <c:minorTickMark val="none"/>
        <c:tickLblPos val="nextTo"/>
        <c:crossAx val="33262315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25"/>
          <c:y val="0.5"/>
          <c:w val="0.8795"/>
          <c:h val="0.1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03575"/>
                  <c:y val="-0.2832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+0.0%;\-0.0%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7'!$M$9</c:f>
              <c:numCache/>
            </c:numRef>
          </c:val>
        </c:ser>
        <c:axId val="9892965"/>
        <c:axId val="21927822"/>
      </c:barChart>
      <c:catAx>
        <c:axId val="9892965"/>
        <c:scaling>
          <c:orientation val="minMax"/>
        </c:scaling>
        <c:axPos val="l"/>
        <c:delete val="1"/>
        <c:majorTickMark val="out"/>
        <c:minorTickMark val="none"/>
        <c:tickLblPos val="nextTo"/>
        <c:crossAx val="21927822"/>
        <c:crosses val="autoZero"/>
        <c:auto val="1"/>
        <c:lblOffset val="100"/>
        <c:noMultiLvlLbl val="0"/>
      </c:catAx>
      <c:valAx>
        <c:axId val="21927822"/>
        <c:scaling>
          <c:orientation val="minMax"/>
        </c:scaling>
        <c:axPos val="b"/>
        <c:delete val="1"/>
        <c:majorTickMark val="out"/>
        <c:minorTickMark val="none"/>
        <c:tickLblPos val="nextTo"/>
        <c:crossAx val="9892965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latin typeface="Arial"/>
                <a:ea typeface="Arial"/>
                <a:cs typeface="Arial"/>
              </a:rPr>
              <a:t>Top 5 EU maritime ports for other general cargo, 2022Q3-2023Q3</a:t>
            </a:r>
            <a:r>
              <a:rPr lang="en-US" cap="none" sz="1600" b="0" u="none" baseline="0">
                <a:latin typeface="Arial"/>
                <a:ea typeface="Arial"/>
                <a:cs typeface="Arial"/>
              </a:rPr>
              <a:t>
(million tonnes)</a:t>
            </a:r>
          </a:p>
        </c:rich>
      </c:tx>
      <c:layout>
        <c:manualLayout>
          <c:xMode val="edge"/>
          <c:yMode val="edge"/>
          <c:x val="0.00625"/>
          <c:y val="0.00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625"/>
          <c:y val="0.0075"/>
          <c:w val="0"/>
          <c:h val="0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7'!$A$1:$A$2</c:f>
              <c:strCache/>
            </c:strRef>
          </c:cat>
          <c:val>
            <c:numRef>
              <c:f>'Figure 7'!$B$1:$B$2</c:f>
              <c:numCache/>
            </c:numRef>
          </c:val>
        </c:ser>
        <c:axId val="63132671"/>
        <c:axId val="31323128"/>
      </c:barChart>
      <c:catAx>
        <c:axId val="63132671"/>
        <c:scaling>
          <c:orientation val="minMax"/>
        </c:scaling>
        <c:axPos val="b"/>
        <c:delete val="1"/>
        <c:majorTickMark val="out"/>
        <c:minorTickMark val="none"/>
        <c:tickLblPos val="nextTo"/>
        <c:crossAx val="31323128"/>
        <c:crosses val="autoZero"/>
        <c:auto val="1"/>
        <c:lblOffset val="100"/>
        <c:noMultiLvlLbl val="0"/>
      </c:catAx>
      <c:valAx>
        <c:axId val="31323128"/>
        <c:scaling>
          <c:orientation val="minMax"/>
        </c:scaling>
        <c:axPos val="l"/>
        <c:delete val="1"/>
        <c:majorTickMark val="out"/>
        <c:minorTickMark val="none"/>
        <c:tickLblPos val="nextTo"/>
        <c:crossAx val="63132671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25"/>
          <c:y val="0.5"/>
          <c:w val="0.8795"/>
          <c:h val="0.1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48"/>
                  <c:y val="-0.28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+0.0%;\-0.0%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1'!$M$8</c:f>
              <c:numCache/>
            </c:numRef>
          </c:val>
        </c:ser>
        <c:axId val="25030599"/>
        <c:axId val="23948800"/>
      </c:barChart>
      <c:catAx>
        <c:axId val="25030599"/>
        <c:scaling>
          <c:orientation val="minMax"/>
        </c:scaling>
        <c:axPos val="l"/>
        <c:delete val="1"/>
        <c:majorTickMark val="out"/>
        <c:minorTickMark val="none"/>
        <c:tickLblPos val="nextTo"/>
        <c:crossAx val="23948800"/>
        <c:crosses val="autoZero"/>
        <c:auto val="1"/>
        <c:lblOffset val="100"/>
        <c:noMultiLvlLbl val="0"/>
      </c:catAx>
      <c:valAx>
        <c:axId val="23948800"/>
        <c:scaling>
          <c:orientation val="minMax"/>
        </c:scaling>
        <c:axPos val="b"/>
        <c:delete val="1"/>
        <c:majorTickMark val="out"/>
        <c:minorTickMark val="none"/>
        <c:tickLblPos val="nextTo"/>
        <c:crossAx val="25030599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25"/>
          <c:y val="0.5"/>
          <c:w val="0.8795"/>
          <c:h val="0.1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06475"/>
                  <c:y val="-0.17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+0.0%;\-0.0%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1'!$M$9</c:f>
              <c:numCache/>
            </c:numRef>
          </c:val>
        </c:ser>
        <c:axId val="14212609"/>
        <c:axId val="60804618"/>
      </c:barChart>
      <c:catAx>
        <c:axId val="14212609"/>
        <c:scaling>
          <c:orientation val="minMax"/>
        </c:scaling>
        <c:axPos val="l"/>
        <c:delete val="1"/>
        <c:majorTickMark val="out"/>
        <c:minorTickMark val="none"/>
        <c:tickLblPos val="nextTo"/>
        <c:crossAx val="60804618"/>
        <c:crosses val="autoZero"/>
        <c:auto val="1"/>
        <c:lblOffset val="100"/>
        <c:noMultiLvlLbl val="0"/>
      </c:catAx>
      <c:valAx>
        <c:axId val="60804618"/>
        <c:scaling>
          <c:orientation val="minMax"/>
        </c:scaling>
        <c:axPos val="b"/>
        <c:delete val="1"/>
        <c:majorTickMark val="out"/>
        <c:minorTickMark val="none"/>
        <c:tickLblPos val="nextTo"/>
        <c:crossAx val="14212609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latin typeface="Arial"/>
                <a:ea typeface="Arial"/>
                <a:cs typeface="Arial"/>
              </a:rPr>
              <a:t>Top 5 EU maritime ports, 2022Q3-2023Q3</a:t>
            </a:r>
            <a:r>
              <a:rPr lang="en-US" cap="none" sz="1600" b="0" u="none" baseline="0">
                <a:latin typeface="Arial"/>
                <a:ea typeface="Arial"/>
                <a:cs typeface="Arial"/>
              </a:rPr>
              <a:t>
(million tonnes)</a:t>
            </a:r>
          </a:p>
        </c:rich>
      </c:tx>
      <c:layout>
        <c:manualLayout>
          <c:xMode val="edge"/>
          <c:yMode val="edge"/>
          <c:x val="0.00625"/>
          <c:y val="0.007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625"/>
          <c:y val="0.007"/>
          <c:w val="0"/>
          <c:h val="0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1'!$A$1:$A$2</c:f>
              <c:strCache/>
            </c:strRef>
          </c:cat>
          <c:val>
            <c:numRef>
              <c:f>'Figure 1'!$B$1:$B$2</c:f>
              <c:numCache/>
            </c:numRef>
          </c:val>
        </c:ser>
        <c:axId val="10370651"/>
        <c:axId val="26226996"/>
      </c:barChart>
      <c:catAx>
        <c:axId val="10370651"/>
        <c:scaling>
          <c:orientation val="minMax"/>
        </c:scaling>
        <c:axPos val="b"/>
        <c:delete val="1"/>
        <c:majorTickMark val="out"/>
        <c:minorTickMark val="none"/>
        <c:tickLblPos val="nextTo"/>
        <c:crossAx val="26226996"/>
        <c:crosses val="autoZero"/>
        <c:auto val="1"/>
        <c:lblOffset val="100"/>
        <c:noMultiLvlLbl val="0"/>
      </c:catAx>
      <c:valAx>
        <c:axId val="26226996"/>
        <c:scaling>
          <c:orientation val="minMax"/>
        </c:scaling>
        <c:axPos val="l"/>
        <c:delete val="1"/>
        <c:majorTickMark val="out"/>
        <c:minorTickMark val="none"/>
        <c:tickLblPos val="nextTo"/>
        <c:crossAx val="10370651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955"/>
          <c:y val="0.0625"/>
          <c:w val="0.89"/>
          <c:h val="0.61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2'!$F$4</c:f>
              <c:strCache>
                <c:ptCount val="1"/>
                <c:pt idx="0">
                  <c:v>2022Q3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2'!$A$5:$A$9</c:f>
              <c:strCache/>
            </c:strRef>
          </c:cat>
          <c:val>
            <c:numRef>
              <c:f>'Figure 2'!$F$5:$F$9</c:f>
              <c:numCache/>
            </c:numRef>
          </c:val>
        </c:ser>
        <c:ser>
          <c:idx val="1"/>
          <c:order val="1"/>
          <c:tx>
            <c:strRef>
              <c:f>'Figure 2'!$G$4</c:f>
              <c:strCache>
                <c:ptCount val="1"/>
                <c:pt idx="0">
                  <c:v>2022Q4</c:v>
                </c:pt>
              </c:strCache>
            </c:strRef>
          </c:tx>
          <c:spPr>
            <a:solidFill>
              <a:srgbClr val="2644A7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2'!$A$5:$A$9</c:f>
              <c:strCache/>
            </c:strRef>
          </c:cat>
          <c:val>
            <c:numRef>
              <c:f>'Figure 2'!$G$5:$G$9</c:f>
              <c:numCache/>
            </c:numRef>
          </c:val>
        </c:ser>
        <c:ser>
          <c:idx val="2"/>
          <c:order val="2"/>
          <c:tx>
            <c:strRef>
              <c:f>'Figure 2'!$H$4</c:f>
              <c:strCache>
                <c:ptCount val="1"/>
                <c:pt idx="0">
                  <c:v>2023Q1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2'!$A$5:$A$9</c:f>
              <c:strCache/>
            </c:strRef>
          </c:cat>
          <c:val>
            <c:numRef>
              <c:f>'Figure 2'!$H$5:$H$9</c:f>
              <c:numCache/>
            </c:numRef>
          </c:val>
        </c:ser>
        <c:ser>
          <c:idx val="3"/>
          <c:order val="3"/>
          <c:tx>
            <c:strRef>
              <c:f>'Figure 2'!$I$4</c:f>
              <c:strCache>
                <c:ptCount val="1"/>
                <c:pt idx="0">
                  <c:v>2023Q2</c:v>
                </c:pt>
              </c:strCache>
            </c:strRef>
          </c:tx>
          <c:spPr>
            <a:solidFill>
              <a:srgbClr val="B09120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2'!$A$5:$A$9</c:f>
              <c:strCache/>
            </c:strRef>
          </c:cat>
          <c:val>
            <c:numRef>
              <c:f>'Figure 2'!$I$5:$I$9</c:f>
              <c:numCache/>
            </c:numRef>
          </c:val>
        </c:ser>
        <c:ser>
          <c:idx val="4"/>
          <c:order val="4"/>
          <c:tx>
            <c:strRef>
              <c:f>'Figure 2'!$J$4</c:f>
              <c:strCache>
                <c:ptCount val="1"/>
                <c:pt idx="0">
                  <c:v>2023Q3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2'!$A$5:$A$9</c:f>
              <c:strCache/>
            </c:strRef>
          </c:cat>
          <c:val>
            <c:numRef>
              <c:f>'Figure 2'!$J$5:$J$9</c:f>
              <c:numCache/>
            </c:numRef>
          </c:val>
        </c:ser>
        <c:overlap val="-27"/>
        <c:gapWidth val="219"/>
        <c:axId val="34716373"/>
        <c:axId val="44011902"/>
      </c:barChart>
      <c:catAx>
        <c:axId val="347163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011902"/>
        <c:crosses val="autoZero"/>
        <c:auto val="1"/>
        <c:lblOffset val="100"/>
        <c:noMultiLvlLbl val="0"/>
      </c:catAx>
      <c:valAx>
        <c:axId val="44011902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34716373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25"/>
          <c:y val="0.5"/>
          <c:w val="0.8795"/>
          <c:h val="0.1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69825"/>
                  <c:y val="-0.226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+0.0%;\-0.0%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2'!$M$5</c:f>
              <c:numCache/>
            </c:numRef>
          </c:val>
        </c:ser>
        <c:axId val="60562799"/>
        <c:axId val="8194280"/>
      </c:barChart>
      <c:catAx>
        <c:axId val="60562799"/>
        <c:scaling>
          <c:orientation val="minMax"/>
        </c:scaling>
        <c:axPos val="l"/>
        <c:delete val="1"/>
        <c:majorTickMark val="out"/>
        <c:minorTickMark val="none"/>
        <c:tickLblPos val="nextTo"/>
        <c:crossAx val="8194280"/>
        <c:crosses val="autoZero"/>
        <c:auto val="1"/>
        <c:lblOffset val="100"/>
        <c:noMultiLvlLbl val="0"/>
      </c:catAx>
      <c:valAx>
        <c:axId val="8194280"/>
        <c:scaling>
          <c:orientation val="minMax"/>
        </c:scaling>
        <c:axPos val="b"/>
        <c:delete val="1"/>
        <c:majorTickMark val="out"/>
        <c:minorTickMark val="none"/>
        <c:tickLblPos val="nextTo"/>
        <c:crossAx val="60562799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Relationship Id="rId3" Type="http://schemas.openxmlformats.org/officeDocument/2006/relationships/chart" Target="/xl/charts/chart31.xml" /><Relationship Id="rId4" Type="http://schemas.openxmlformats.org/officeDocument/2006/relationships/chart" Target="/xl/charts/chart32.xml" /><Relationship Id="rId5" Type="http://schemas.openxmlformats.org/officeDocument/2006/relationships/chart" Target="/xl/charts/chart33.xml" /><Relationship Id="rId6" Type="http://schemas.openxmlformats.org/officeDocument/2006/relationships/chart" Target="/xl/charts/chart34.xml" /><Relationship Id="rId7" Type="http://schemas.openxmlformats.org/officeDocument/2006/relationships/chart" Target="/xl/charts/chart3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6.xml" /><Relationship Id="rId2" Type="http://schemas.openxmlformats.org/officeDocument/2006/relationships/chart" Target="/xl/charts/chart37.xml" /><Relationship Id="rId3" Type="http://schemas.openxmlformats.org/officeDocument/2006/relationships/chart" Target="/xl/charts/chart38.xml" /><Relationship Id="rId4" Type="http://schemas.openxmlformats.org/officeDocument/2006/relationships/chart" Target="/xl/charts/chart39.xml" /><Relationship Id="rId5" Type="http://schemas.openxmlformats.org/officeDocument/2006/relationships/chart" Target="/xl/charts/chart40.xml" /><Relationship Id="rId6" Type="http://schemas.openxmlformats.org/officeDocument/2006/relationships/chart" Target="/xl/charts/chart41.xml" /><Relationship Id="rId7" Type="http://schemas.openxmlformats.org/officeDocument/2006/relationships/chart" Target="/xl/charts/chart4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3.xml" /><Relationship Id="rId2" Type="http://schemas.openxmlformats.org/officeDocument/2006/relationships/chart" Target="/xl/charts/chart44.xml" /><Relationship Id="rId3" Type="http://schemas.openxmlformats.org/officeDocument/2006/relationships/chart" Target="/xl/charts/chart45.xml" /><Relationship Id="rId4" Type="http://schemas.openxmlformats.org/officeDocument/2006/relationships/chart" Target="/xl/charts/chart46.xml" /><Relationship Id="rId5" Type="http://schemas.openxmlformats.org/officeDocument/2006/relationships/chart" Target="/xl/charts/chart47.xml" /><Relationship Id="rId6" Type="http://schemas.openxmlformats.org/officeDocument/2006/relationships/chart" Target="/xl/charts/chart48.xml" /><Relationship Id="rId7" Type="http://schemas.openxmlformats.org/officeDocument/2006/relationships/chart" Target="/xl/charts/chart4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Relationship Id="rId6" Type="http://schemas.openxmlformats.org/officeDocument/2006/relationships/chart" Target="/xl/charts/chart13.xml" /><Relationship Id="rId7" Type="http://schemas.openxmlformats.org/officeDocument/2006/relationships/chart" Target="/xl/charts/chart1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Relationship Id="rId4" Type="http://schemas.openxmlformats.org/officeDocument/2006/relationships/chart" Target="/xl/charts/chart18.xml" /><Relationship Id="rId5" Type="http://schemas.openxmlformats.org/officeDocument/2006/relationships/chart" Target="/xl/charts/chart19.xml" /><Relationship Id="rId6" Type="http://schemas.openxmlformats.org/officeDocument/2006/relationships/chart" Target="/xl/charts/chart20.xml" /><Relationship Id="rId7" Type="http://schemas.openxmlformats.org/officeDocument/2006/relationships/chart" Target="/xl/charts/chart2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chart" Target="/xl/charts/chart23.xml" /><Relationship Id="rId3" Type="http://schemas.openxmlformats.org/officeDocument/2006/relationships/chart" Target="/xl/charts/chart24.xml" /><Relationship Id="rId4" Type="http://schemas.openxmlformats.org/officeDocument/2006/relationships/chart" Target="/xl/charts/chart25.xml" /><Relationship Id="rId5" Type="http://schemas.openxmlformats.org/officeDocument/2006/relationships/chart" Target="/xl/charts/chart26.xml" /><Relationship Id="rId6" Type="http://schemas.openxmlformats.org/officeDocument/2006/relationships/chart" Target="/xl/charts/chart27.xml" /><Relationship Id="rId7" Type="http://schemas.openxmlformats.org/officeDocument/2006/relationships/chart" Target="/xl/charts/chart2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0.01075</cdr:x>
      <cdr:y>0.0885</cdr:y>
    </cdr:from>
    <cdr:to>
      <cdr:x>0.98275</cdr:x>
      <cdr:y>0.83225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5725" y="704850"/>
          <a:ext cx="7915275" cy="5972175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0.006</cdr:x>
      <cdr:y>0.8245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66198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ports are ranked based on gross weight of goods handled during the third quarter of 2023. The percentages indicate the 'annual' change rate.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Starting from the first quarter of 2022, the ports Antwerpen and Zeebrugge have been merged and the data are reported under the new port name Antwerp-Bruges.</a:t>
          </a:r>
        </a:p>
        <a:p>
          <a:r>
            <a:rPr lang="en-GB" sz="1200">
              <a:latin typeface="Arial" panose="020B0604020202020204" pitchFamily="34" charset="0"/>
            </a:rPr>
            <a:t>(²) Starting from the first quarter of 2022, the ports Le Havre and Rouen have been merged and the data are reported under the new port name HAROPA.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mar_qg_qm_pwh)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2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17</xdr:row>
      <xdr:rowOff>76200</xdr:rowOff>
    </xdr:from>
    <xdr:to>
      <xdr:col>12</xdr:col>
      <xdr:colOff>523875</xdr:colOff>
      <xdr:row>54</xdr:row>
      <xdr:rowOff>76200</xdr:rowOff>
    </xdr:to>
    <xdr:grpSp>
      <xdr:nvGrpSpPr>
        <xdr:cNvPr id="2" name="Group 1"/>
        <xdr:cNvGrpSpPr/>
      </xdr:nvGrpSpPr>
      <xdr:grpSpPr>
        <a:xfrm>
          <a:off x="438150" y="2905125"/>
          <a:ext cx="8248650" cy="5991225"/>
          <a:chOff x="428624" y="3248024"/>
          <a:chExt cx="8255929" cy="5645000"/>
        </a:xfrm>
      </xdr:grpSpPr>
      <xdr:graphicFrame macro="">
        <xdr:nvGraphicFramePr>
          <xdr:cNvPr id="3" name="Chart 2"/>
          <xdr:cNvGraphicFramePr/>
        </xdr:nvGraphicFramePr>
        <xdr:xfrm>
          <a:off x="428624" y="3248024"/>
          <a:ext cx="8255929" cy="5645000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 macro="" textlink="">
        <xdr:nvSpPr>
          <xdr:cNvPr id="4" name="AutoShape 33"/>
          <xdr:cNvSpPr>
            <a:spLocks/>
          </xdr:cNvSpPr>
        </xdr:nvSpPr>
        <xdr:spPr bwMode="auto">
          <a:xfrm rot="5400000">
            <a:off x="3483318" y="3924013"/>
            <a:ext cx="107327" cy="863685"/>
          </a:xfrm>
          <a:prstGeom prst="leftBrace">
            <a:avLst>
              <a:gd name="adj1" fmla="val 71069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" name="AutoShape 33"/>
          <xdr:cNvSpPr>
            <a:spLocks/>
          </xdr:cNvSpPr>
        </xdr:nvSpPr>
        <xdr:spPr bwMode="auto">
          <a:xfrm rot="5400000">
            <a:off x="7883728" y="5439695"/>
            <a:ext cx="107327" cy="863685"/>
          </a:xfrm>
          <a:prstGeom prst="leftBrace">
            <a:avLst>
              <a:gd name="adj1" fmla="val 71069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6" name="AutoShape 33"/>
          <xdr:cNvSpPr>
            <a:spLocks/>
          </xdr:cNvSpPr>
        </xdr:nvSpPr>
        <xdr:spPr bwMode="auto">
          <a:xfrm rot="5400000">
            <a:off x="6426556" y="5425583"/>
            <a:ext cx="107327" cy="863685"/>
          </a:xfrm>
          <a:prstGeom prst="leftBrace">
            <a:avLst>
              <a:gd name="adj1" fmla="val 71069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7" name="AutoShape 33"/>
          <xdr:cNvSpPr>
            <a:spLocks/>
          </xdr:cNvSpPr>
        </xdr:nvSpPr>
        <xdr:spPr bwMode="auto">
          <a:xfrm rot="5400000">
            <a:off x="4950809" y="4748183"/>
            <a:ext cx="107327" cy="863685"/>
          </a:xfrm>
          <a:prstGeom prst="leftBrace">
            <a:avLst>
              <a:gd name="adj1" fmla="val 71069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" name="AutoShape 33"/>
          <xdr:cNvSpPr>
            <a:spLocks/>
          </xdr:cNvSpPr>
        </xdr:nvSpPr>
        <xdr:spPr bwMode="auto">
          <a:xfrm rot="5400000">
            <a:off x="2026146" y="3590958"/>
            <a:ext cx="107327" cy="863685"/>
          </a:xfrm>
          <a:prstGeom prst="leftBrace">
            <a:avLst>
              <a:gd name="adj1" fmla="val 71069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graphicFrame macro="">
        <xdr:nvGraphicFramePr>
          <xdr:cNvPr id="9" name="Chart 16"/>
          <xdr:cNvGraphicFramePr/>
        </xdr:nvGraphicFramePr>
        <xdr:xfrm>
          <a:off x="1252153" y="3758897"/>
          <a:ext cx="2782248" cy="224389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graphicFrame macro="">
        <xdr:nvGraphicFramePr>
          <xdr:cNvPr id="10" name="Chart 16"/>
          <xdr:cNvGraphicFramePr/>
        </xdr:nvGraphicFramePr>
        <xdr:xfrm>
          <a:off x="2383215" y="4107475"/>
          <a:ext cx="2782248" cy="224389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graphicFrame macro="">
        <xdr:nvGraphicFramePr>
          <xdr:cNvPr id="11" name="Chart 16"/>
          <xdr:cNvGraphicFramePr/>
        </xdr:nvGraphicFramePr>
        <xdr:xfrm>
          <a:off x="2855867" y="4914710"/>
          <a:ext cx="2782248" cy="224389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  <xdr:graphicFrame macro="">
        <xdr:nvGraphicFramePr>
          <xdr:cNvPr id="12" name="Chart 16"/>
          <xdr:cNvGraphicFramePr/>
        </xdr:nvGraphicFramePr>
        <xdr:xfrm>
          <a:off x="3980737" y="5570942"/>
          <a:ext cx="2782248" cy="224389"/>
        </xdr:xfrm>
        <a:graphic>
          <a:graphicData uri="http://schemas.openxmlformats.org/drawingml/2006/chart">
            <c:chart xmlns:c="http://schemas.openxmlformats.org/drawingml/2006/chart" r:id="rId5"/>
          </a:graphicData>
        </a:graphic>
      </xdr:graphicFrame>
      <xdr:graphicFrame macro="">
        <xdr:nvGraphicFramePr>
          <xdr:cNvPr id="13" name="Chart 16"/>
          <xdr:cNvGraphicFramePr/>
        </xdr:nvGraphicFramePr>
        <xdr:xfrm>
          <a:off x="5392501" y="5609045"/>
          <a:ext cx="2782248" cy="224389"/>
        </xdr:xfrm>
        <a:graphic>
          <a:graphicData uri="http://schemas.openxmlformats.org/drawingml/2006/chart">
            <c:chart xmlns:c="http://schemas.openxmlformats.org/drawingml/2006/chart" r:id="rId6"/>
          </a:graphicData>
        </a:graphic>
      </xdr:graphicFrame>
    </xdr:grpSp>
    <xdr:clientData/>
  </xdr:twoCellAnchor>
  <xdr:twoCellAnchor>
    <xdr:from>
      <xdr:col>0</xdr:col>
      <xdr:colOff>28575</xdr:colOff>
      <xdr:row>55</xdr:row>
      <xdr:rowOff>0</xdr:rowOff>
    </xdr:from>
    <xdr:to>
      <xdr:col>12</xdr:col>
      <xdr:colOff>342900</xdr:colOff>
      <xdr:row>102</xdr:row>
      <xdr:rowOff>85725</xdr:rowOff>
    </xdr:to>
    <xdr:graphicFrame macro="">
      <xdr:nvGraphicFramePr>
        <xdr:cNvPr id="14" name="Chart 13"/>
        <xdr:cNvGraphicFramePr/>
      </xdr:nvGraphicFramePr>
      <xdr:xfrm>
        <a:off x="28575" y="8982075"/>
        <a:ext cx="8477250" cy="7696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0.01075</cdr:x>
      <cdr:y>0.1265</cdr:y>
    </cdr:from>
    <cdr:to>
      <cdr:x>0.98275</cdr:x>
      <cdr:y>0.87125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5725" y="971550"/>
          <a:ext cx="8591550" cy="5743575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0.006</cdr:x>
      <cdr:y>0.863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66484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ports are ranked based on gross weight of goods handled during the third quarter of 2023. The percentages indicate the 'annual' change rate.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Starting from the first quarter of 2022, the ports Antwerpen and Zeebrugge have been merged and the data are reported under the new port name Antwerp-Bruges.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mar_qg_qm_pwhr)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2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16</xdr:row>
      <xdr:rowOff>47625</xdr:rowOff>
    </xdr:from>
    <xdr:to>
      <xdr:col>12</xdr:col>
      <xdr:colOff>28575</xdr:colOff>
      <xdr:row>51</xdr:row>
      <xdr:rowOff>123825</xdr:rowOff>
    </xdr:to>
    <xdr:grpSp>
      <xdr:nvGrpSpPr>
        <xdr:cNvPr id="2" name="Group 1"/>
        <xdr:cNvGrpSpPr/>
      </xdr:nvGrpSpPr>
      <xdr:grpSpPr>
        <a:xfrm>
          <a:off x="171450" y="2695575"/>
          <a:ext cx="8020050" cy="5743575"/>
          <a:chOff x="428624" y="3248024"/>
          <a:chExt cx="8201081" cy="5411660"/>
        </a:xfrm>
      </xdr:grpSpPr>
      <xdr:graphicFrame macro="">
        <xdr:nvGraphicFramePr>
          <xdr:cNvPr id="3" name="Chart 2"/>
          <xdr:cNvGraphicFramePr/>
        </xdr:nvGraphicFramePr>
        <xdr:xfrm>
          <a:off x="428624" y="3248024"/>
          <a:ext cx="8201081" cy="5411660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 macro="" textlink="">
        <xdr:nvSpPr>
          <xdr:cNvPr id="4" name="AutoShape 33"/>
          <xdr:cNvSpPr>
            <a:spLocks/>
          </xdr:cNvSpPr>
        </xdr:nvSpPr>
        <xdr:spPr bwMode="auto">
          <a:xfrm rot="5400000">
            <a:off x="4914615" y="4590116"/>
            <a:ext cx="108664" cy="864513"/>
          </a:xfrm>
          <a:prstGeom prst="leftBrace">
            <a:avLst>
              <a:gd name="adj1" fmla="val 71069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" name="AutoShape 33"/>
          <xdr:cNvSpPr>
            <a:spLocks/>
          </xdr:cNvSpPr>
        </xdr:nvSpPr>
        <xdr:spPr bwMode="auto">
          <a:xfrm rot="5400000">
            <a:off x="7846502" y="4876934"/>
            <a:ext cx="108664" cy="864513"/>
          </a:xfrm>
          <a:prstGeom prst="leftBrace">
            <a:avLst>
              <a:gd name="adj1" fmla="val 71069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/>
          <a:lstStyle/>
          <a:p>
            <a:endParaRPr lang="en-GB"/>
          </a:p>
        </xdr:txBody>
      </xdr:sp>
      <xdr:sp macro="" textlink="">
        <xdr:nvSpPr>
          <xdr:cNvPr id="6" name="AutoShape 33"/>
          <xdr:cNvSpPr>
            <a:spLocks/>
          </xdr:cNvSpPr>
        </xdr:nvSpPr>
        <xdr:spPr bwMode="auto">
          <a:xfrm rot="5400000">
            <a:off x="6360056" y="4852581"/>
            <a:ext cx="108664" cy="864513"/>
          </a:xfrm>
          <a:prstGeom prst="leftBrace">
            <a:avLst>
              <a:gd name="adj1" fmla="val 71069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7" name="AutoShape 33"/>
          <xdr:cNvSpPr>
            <a:spLocks/>
          </xdr:cNvSpPr>
        </xdr:nvSpPr>
        <xdr:spPr bwMode="auto">
          <a:xfrm rot="5400000">
            <a:off x="3473275" y="4226182"/>
            <a:ext cx="108664" cy="864513"/>
          </a:xfrm>
          <a:prstGeom prst="leftBrace">
            <a:avLst>
              <a:gd name="adj1" fmla="val 71069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/>
          <a:lstStyle/>
          <a:p>
            <a:endParaRPr lang="fr-BE"/>
          </a:p>
        </xdr:txBody>
      </xdr:sp>
      <xdr:sp macro="" textlink="">
        <xdr:nvSpPr>
          <xdr:cNvPr id="8" name="AutoShape 33"/>
          <xdr:cNvSpPr>
            <a:spLocks/>
          </xdr:cNvSpPr>
        </xdr:nvSpPr>
        <xdr:spPr bwMode="auto">
          <a:xfrm rot="5400000">
            <a:off x="2007332" y="3563253"/>
            <a:ext cx="108664" cy="864513"/>
          </a:xfrm>
          <a:prstGeom prst="leftBrace">
            <a:avLst>
              <a:gd name="adj1" fmla="val 71069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/>
          <a:lstStyle/>
          <a:p>
            <a:endParaRPr lang="fr-BE"/>
          </a:p>
        </xdr:txBody>
      </xdr:sp>
      <xdr:graphicFrame macro="">
        <xdr:nvGraphicFramePr>
          <xdr:cNvPr id="9" name="Chart 16"/>
          <xdr:cNvGraphicFramePr/>
        </xdr:nvGraphicFramePr>
        <xdr:xfrm>
          <a:off x="1060107" y="3712074"/>
          <a:ext cx="2782217" cy="224584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graphicFrame macro="">
        <xdr:nvGraphicFramePr>
          <xdr:cNvPr id="10" name="Chart 16"/>
          <xdr:cNvGraphicFramePr/>
        </xdr:nvGraphicFramePr>
        <xdr:xfrm>
          <a:off x="1710043" y="4373649"/>
          <a:ext cx="2782217" cy="224584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graphicFrame macro="">
        <xdr:nvGraphicFramePr>
          <xdr:cNvPr id="11" name="Chart 16"/>
          <xdr:cNvGraphicFramePr/>
        </xdr:nvGraphicFramePr>
        <xdr:xfrm>
          <a:off x="2519900" y="4775465"/>
          <a:ext cx="2782217" cy="224584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  <xdr:graphicFrame macro="">
        <xdr:nvGraphicFramePr>
          <xdr:cNvPr id="12" name="Chart 16"/>
          <xdr:cNvGraphicFramePr/>
        </xdr:nvGraphicFramePr>
        <xdr:xfrm>
          <a:off x="3965340" y="5009519"/>
          <a:ext cx="2782217" cy="224584"/>
        </xdr:xfrm>
        <a:graphic>
          <a:graphicData uri="http://schemas.openxmlformats.org/drawingml/2006/chart">
            <c:chart xmlns:c="http://schemas.openxmlformats.org/drawingml/2006/chart" r:id="rId5"/>
          </a:graphicData>
        </a:graphic>
      </xdr:graphicFrame>
      <xdr:graphicFrame macro="">
        <xdr:nvGraphicFramePr>
          <xdr:cNvPr id="13" name="Chart 16"/>
          <xdr:cNvGraphicFramePr/>
        </xdr:nvGraphicFramePr>
        <xdr:xfrm>
          <a:off x="5459987" y="5041989"/>
          <a:ext cx="2782217" cy="224584"/>
        </xdr:xfrm>
        <a:graphic>
          <a:graphicData uri="http://schemas.openxmlformats.org/drawingml/2006/chart">
            <c:chart xmlns:c="http://schemas.openxmlformats.org/drawingml/2006/chart" r:id="rId6"/>
          </a:graphicData>
        </a:graphic>
      </xdr:graphicFrame>
    </xdr:grpSp>
    <xdr:clientData/>
  </xdr:twoCellAnchor>
  <xdr:twoCellAnchor>
    <xdr:from>
      <xdr:col>0</xdr:col>
      <xdr:colOff>28575</xdr:colOff>
      <xdr:row>52</xdr:row>
      <xdr:rowOff>0</xdr:rowOff>
    </xdr:from>
    <xdr:to>
      <xdr:col>12</xdr:col>
      <xdr:colOff>704850</xdr:colOff>
      <xdr:row>99</xdr:row>
      <xdr:rowOff>95250</xdr:rowOff>
    </xdr:to>
    <xdr:graphicFrame macro="">
      <xdr:nvGraphicFramePr>
        <xdr:cNvPr id="14" name="Chart 13"/>
        <xdr:cNvGraphicFramePr/>
      </xdr:nvGraphicFramePr>
      <xdr:xfrm>
        <a:off x="28575" y="8477250"/>
        <a:ext cx="8839200" cy="77057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0.01075</cdr:x>
      <cdr:y>0.12525</cdr:y>
    </cdr:from>
    <cdr:to>
      <cdr:x>0.98275</cdr:x>
      <cdr:y>0.8725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95250" y="971550"/>
          <a:ext cx="8677275" cy="5819775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0.006</cdr:x>
      <cdr:y>0.8645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67246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ports are ranked based on gross weight of goods handled during the third quarter of 2023. The percentages indicate the 'annual' change rate.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Starting from the first quarter of 2022, the ports Antwerpen and Zeebrugge have been merged and the data are reported under the new port name Antwerp-Bruges.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mar_qg_qm_pwho)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2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16</xdr:row>
      <xdr:rowOff>104775</xdr:rowOff>
    </xdr:from>
    <xdr:to>
      <xdr:col>12</xdr:col>
      <xdr:colOff>57150</xdr:colOff>
      <xdr:row>52</xdr:row>
      <xdr:rowOff>95250</xdr:rowOff>
    </xdr:to>
    <xdr:grpSp>
      <xdr:nvGrpSpPr>
        <xdr:cNvPr id="2" name="Group 1"/>
        <xdr:cNvGrpSpPr/>
      </xdr:nvGrpSpPr>
      <xdr:grpSpPr>
        <a:xfrm>
          <a:off x="257175" y="2752725"/>
          <a:ext cx="7962900" cy="5819775"/>
          <a:chOff x="428625" y="3248022"/>
          <a:chExt cx="8144060" cy="5483458"/>
        </a:xfrm>
      </xdr:grpSpPr>
      <xdr:graphicFrame macro="">
        <xdr:nvGraphicFramePr>
          <xdr:cNvPr id="3" name="Chart 2"/>
          <xdr:cNvGraphicFramePr/>
        </xdr:nvGraphicFramePr>
        <xdr:xfrm>
          <a:off x="428625" y="3248022"/>
          <a:ext cx="8144060" cy="5483458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 macro="" textlink="">
        <xdr:nvSpPr>
          <xdr:cNvPr id="4" name="AutoShape 33"/>
          <xdr:cNvSpPr>
            <a:spLocks/>
          </xdr:cNvSpPr>
        </xdr:nvSpPr>
        <xdr:spPr bwMode="auto">
          <a:xfrm rot="5400000">
            <a:off x="3435819" y="4056832"/>
            <a:ext cx="107909" cy="863645"/>
          </a:xfrm>
          <a:prstGeom prst="leftBrace">
            <a:avLst>
              <a:gd name="adj1" fmla="val 71069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" name="AutoShape 33"/>
          <xdr:cNvSpPr>
            <a:spLocks/>
          </xdr:cNvSpPr>
        </xdr:nvSpPr>
        <xdr:spPr bwMode="auto">
          <a:xfrm rot="5400000">
            <a:off x="7798999" y="5461968"/>
            <a:ext cx="107909" cy="863645"/>
          </a:xfrm>
          <a:prstGeom prst="leftBrace">
            <a:avLst>
              <a:gd name="adj1" fmla="val 71069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6" name="AutoShape 33"/>
          <xdr:cNvSpPr>
            <a:spLocks/>
          </xdr:cNvSpPr>
        </xdr:nvSpPr>
        <xdr:spPr bwMode="auto">
          <a:xfrm rot="5400000">
            <a:off x="6320852" y="4923218"/>
            <a:ext cx="107909" cy="863645"/>
          </a:xfrm>
          <a:prstGeom prst="leftBrace">
            <a:avLst>
              <a:gd name="adj1" fmla="val 71069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7" name="AutoShape 33"/>
          <xdr:cNvSpPr>
            <a:spLocks/>
          </xdr:cNvSpPr>
        </xdr:nvSpPr>
        <xdr:spPr bwMode="auto">
          <a:xfrm rot="5400000">
            <a:off x="4893606" y="3816931"/>
            <a:ext cx="107909" cy="863645"/>
          </a:xfrm>
          <a:prstGeom prst="leftBrace">
            <a:avLst>
              <a:gd name="adj1" fmla="val 71069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" name="AutoShape 33"/>
          <xdr:cNvSpPr>
            <a:spLocks/>
          </xdr:cNvSpPr>
        </xdr:nvSpPr>
        <xdr:spPr bwMode="auto">
          <a:xfrm rot="5400000">
            <a:off x="2018753" y="3690811"/>
            <a:ext cx="107909" cy="863645"/>
          </a:xfrm>
          <a:prstGeom prst="leftBrace">
            <a:avLst>
              <a:gd name="adj1" fmla="val 71069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graphicFrame macro="">
        <xdr:nvGraphicFramePr>
          <xdr:cNvPr id="9" name="Chart 16"/>
          <xdr:cNvGraphicFramePr/>
        </xdr:nvGraphicFramePr>
        <xdr:xfrm>
          <a:off x="1348904" y="3812818"/>
          <a:ext cx="2944078" cy="298848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graphicFrame macro="">
        <xdr:nvGraphicFramePr>
          <xdr:cNvPr id="10" name="Chart 16"/>
          <xdr:cNvGraphicFramePr/>
        </xdr:nvGraphicFramePr>
        <xdr:xfrm>
          <a:off x="1540289" y="4233674"/>
          <a:ext cx="2781196" cy="224822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graphicFrame macro="">
        <xdr:nvGraphicFramePr>
          <xdr:cNvPr id="11" name="Chart 16"/>
          <xdr:cNvGraphicFramePr/>
        </xdr:nvGraphicFramePr>
        <xdr:xfrm>
          <a:off x="4233937" y="4003368"/>
          <a:ext cx="2862637" cy="224822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  <xdr:graphicFrame macro="">
        <xdr:nvGraphicFramePr>
          <xdr:cNvPr id="12" name="Chart 16"/>
          <xdr:cNvGraphicFramePr/>
        </xdr:nvGraphicFramePr>
        <xdr:xfrm>
          <a:off x="4032372" y="5105543"/>
          <a:ext cx="2980726" cy="245385"/>
        </xdr:xfrm>
        <a:graphic>
          <a:graphicData uri="http://schemas.openxmlformats.org/drawingml/2006/chart">
            <c:chart xmlns:c="http://schemas.openxmlformats.org/drawingml/2006/chart" r:id="rId5"/>
          </a:graphicData>
        </a:graphic>
      </xdr:graphicFrame>
      <xdr:graphicFrame macro="">
        <xdr:nvGraphicFramePr>
          <xdr:cNvPr id="13" name="Chart 16"/>
          <xdr:cNvGraphicFramePr/>
        </xdr:nvGraphicFramePr>
        <xdr:xfrm>
          <a:off x="5431114" y="5647035"/>
          <a:ext cx="2781196" cy="224822"/>
        </xdr:xfrm>
        <a:graphic>
          <a:graphicData uri="http://schemas.openxmlformats.org/drawingml/2006/chart">
            <c:chart xmlns:c="http://schemas.openxmlformats.org/drawingml/2006/chart" r:id="rId6"/>
          </a:graphicData>
        </a:graphic>
      </xdr:graphicFrame>
    </xdr:grpSp>
    <xdr:clientData/>
  </xdr:twoCellAnchor>
  <xdr:twoCellAnchor>
    <xdr:from>
      <xdr:col>0</xdr:col>
      <xdr:colOff>28575</xdr:colOff>
      <xdr:row>53</xdr:row>
      <xdr:rowOff>0</xdr:rowOff>
    </xdr:from>
    <xdr:to>
      <xdr:col>13</xdr:col>
      <xdr:colOff>38100</xdr:colOff>
      <xdr:row>101</xdr:row>
      <xdr:rowOff>9525</xdr:rowOff>
    </xdr:to>
    <xdr:graphicFrame macro="">
      <xdr:nvGraphicFramePr>
        <xdr:cNvPr id="14" name="Chart 13"/>
        <xdr:cNvGraphicFramePr/>
      </xdr:nvGraphicFramePr>
      <xdr:xfrm>
        <a:off x="28575" y="8639175"/>
        <a:ext cx="8924925" cy="77819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76200</xdr:rowOff>
    </xdr:from>
    <xdr:to>
      <xdr:col>11</xdr:col>
      <xdr:colOff>457200</xdr:colOff>
      <xdr:row>53</xdr:row>
      <xdr:rowOff>57150</xdr:rowOff>
    </xdr:to>
    <xdr:grpSp>
      <xdr:nvGrpSpPr>
        <xdr:cNvPr id="2" name="Group 1"/>
        <xdr:cNvGrpSpPr/>
      </xdr:nvGrpSpPr>
      <xdr:grpSpPr>
        <a:xfrm>
          <a:off x="0" y="2781300"/>
          <a:ext cx="7915275" cy="5972175"/>
          <a:chOff x="428625" y="3248025"/>
          <a:chExt cx="8193664" cy="5627049"/>
        </a:xfrm>
      </xdr:grpSpPr>
      <xdr:graphicFrame macro="">
        <xdr:nvGraphicFramePr>
          <xdr:cNvPr id="3" name="Chart 2"/>
          <xdr:cNvGraphicFramePr/>
        </xdr:nvGraphicFramePr>
        <xdr:xfrm>
          <a:off x="428625" y="3248025"/>
          <a:ext cx="8085098" cy="5627049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 macro="" textlink="">
        <xdr:nvSpPr>
          <xdr:cNvPr id="4" name="AutoShape 33"/>
          <xdr:cNvSpPr>
            <a:spLocks/>
          </xdr:cNvSpPr>
        </xdr:nvSpPr>
        <xdr:spPr bwMode="auto">
          <a:xfrm rot="5400000">
            <a:off x="3425458" y="4734973"/>
            <a:ext cx="108566" cy="863752"/>
          </a:xfrm>
          <a:prstGeom prst="leftBrace">
            <a:avLst>
              <a:gd name="adj1" fmla="val 71069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" name="AutoShape 33"/>
          <xdr:cNvSpPr>
            <a:spLocks/>
          </xdr:cNvSpPr>
        </xdr:nvSpPr>
        <xdr:spPr bwMode="auto">
          <a:xfrm rot="5400000">
            <a:off x="7739422" y="5927907"/>
            <a:ext cx="108566" cy="863752"/>
          </a:xfrm>
          <a:prstGeom prst="leftBrace">
            <a:avLst>
              <a:gd name="adj1" fmla="val 71069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6" name="AutoShape 33"/>
          <xdr:cNvSpPr>
            <a:spLocks/>
          </xdr:cNvSpPr>
        </xdr:nvSpPr>
        <xdr:spPr bwMode="auto">
          <a:xfrm rot="5400000">
            <a:off x="6301434" y="5958856"/>
            <a:ext cx="108566" cy="863752"/>
          </a:xfrm>
          <a:prstGeom prst="leftBrace">
            <a:avLst>
              <a:gd name="adj1" fmla="val 71069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/>
          <a:lstStyle/>
          <a:p>
            <a:endParaRPr lang="fr-BE"/>
          </a:p>
        </xdr:txBody>
      </xdr:sp>
      <xdr:sp macro="" textlink="">
        <xdr:nvSpPr>
          <xdr:cNvPr id="7" name="AutoShape 33"/>
          <xdr:cNvSpPr>
            <a:spLocks/>
          </xdr:cNvSpPr>
        </xdr:nvSpPr>
        <xdr:spPr bwMode="auto">
          <a:xfrm rot="5400000">
            <a:off x="4863446" y="5766129"/>
            <a:ext cx="108566" cy="863752"/>
          </a:xfrm>
          <a:prstGeom prst="leftBrace">
            <a:avLst>
              <a:gd name="adj1" fmla="val 71069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" name="AutoShape 33"/>
          <xdr:cNvSpPr>
            <a:spLocks/>
          </xdr:cNvSpPr>
        </xdr:nvSpPr>
        <xdr:spPr bwMode="auto">
          <a:xfrm rot="5400000">
            <a:off x="1977227" y="3468887"/>
            <a:ext cx="108566" cy="863752"/>
          </a:xfrm>
          <a:prstGeom prst="leftBrace">
            <a:avLst>
              <a:gd name="adj1" fmla="val 71069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graphicFrame macro="">
        <xdr:nvGraphicFramePr>
          <xdr:cNvPr id="9" name="Chart 16"/>
          <xdr:cNvGraphicFramePr/>
        </xdr:nvGraphicFramePr>
        <xdr:xfrm>
          <a:off x="1768289" y="3643325"/>
          <a:ext cx="2781749" cy="223675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graphicFrame macro="">
        <xdr:nvGraphicFramePr>
          <xdr:cNvPr id="10" name="Chart 16"/>
          <xdr:cNvGraphicFramePr/>
        </xdr:nvGraphicFramePr>
        <xdr:xfrm>
          <a:off x="1374993" y="4881276"/>
          <a:ext cx="2781749" cy="223675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graphicFrame macro="">
        <xdr:nvGraphicFramePr>
          <xdr:cNvPr id="11" name="Chart 16"/>
          <xdr:cNvGraphicFramePr/>
        </xdr:nvGraphicFramePr>
        <xdr:xfrm>
          <a:off x="2673689" y="5934941"/>
          <a:ext cx="2781749" cy="223675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  <xdr:graphicFrame macro="">
        <xdr:nvGraphicFramePr>
          <xdr:cNvPr id="12" name="Chart 16"/>
          <xdr:cNvGraphicFramePr/>
        </xdr:nvGraphicFramePr>
        <xdr:xfrm>
          <a:off x="4791751" y="6136108"/>
          <a:ext cx="2472438" cy="223675"/>
        </xdr:xfrm>
        <a:graphic>
          <a:graphicData uri="http://schemas.openxmlformats.org/drawingml/2006/chart">
            <c:chart xmlns:c="http://schemas.openxmlformats.org/drawingml/2006/chart" r:id="rId5"/>
          </a:graphicData>
        </a:graphic>
      </xdr:graphicFrame>
      <xdr:graphicFrame macro="">
        <xdr:nvGraphicFramePr>
          <xdr:cNvPr id="13" name="Chart 16"/>
          <xdr:cNvGraphicFramePr/>
        </xdr:nvGraphicFramePr>
        <xdr:xfrm>
          <a:off x="5840540" y="6100939"/>
          <a:ext cx="2781749" cy="223675"/>
        </xdr:xfrm>
        <a:graphic>
          <a:graphicData uri="http://schemas.openxmlformats.org/drawingml/2006/chart">
            <c:chart xmlns:c="http://schemas.openxmlformats.org/drawingml/2006/chart" r:id="rId6"/>
          </a:graphicData>
        </a:graphic>
      </xdr:graphicFrame>
    </xdr:grpSp>
    <xdr:clientData/>
  </xdr:twoCellAnchor>
  <xdr:twoCellAnchor>
    <xdr:from>
      <xdr:col>0</xdr:col>
      <xdr:colOff>28575</xdr:colOff>
      <xdr:row>54</xdr:row>
      <xdr:rowOff>0</xdr:rowOff>
    </xdr:from>
    <xdr:to>
      <xdr:col>12</xdr:col>
      <xdr:colOff>104775</xdr:colOff>
      <xdr:row>103</xdr:row>
      <xdr:rowOff>95250</xdr:rowOff>
    </xdr:to>
    <xdr:graphicFrame macro="">
      <xdr:nvGraphicFramePr>
        <xdr:cNvPr id="14" name="Chart 13"/>
        <xdr:cNvGraphicFramePr/>
      </xdr:nvGraphicFramePr>
      <xdr:xfrm>
        <a:off x="28575" y="8858250"/>
        <a:ext cx="8143875" cy="80295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0.01075</cdr:x>
      <cdr:y>0.08925</cdr:y>
    </cdr:from>
    <cdr:to>
      <cdr:x>0.98325</cdr:x>
      <cdr:y>0.831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5725" y="704850"/>
          <a:ext cx="7991475" cy="5915025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0.006</cdr:x>
      <cdr:y>0.82325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65627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ports are ranked based on gross weight of goods handled during the third quarter of 2023. The percentages indicate the 'annual' change rate.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Starting from the first quarter of 2022, the ports Antwerpen and Zeebrugge have been merged and the data are reported under the new port name Antwerp-Bruges.</a:t>
          </a:r>
        </a:p>
        <a:p>
          <a:r>
            <a:rPr lang="en-GB" sz="1200">
              <a:latin typeface="Arial" panose="020B0604020202020204" pitchFamily="34" charset="0"/>
            </a:rPr>
            <a:t>(²) Starting from the first quarter of 2022, the ports Le Havre and Rouen have been merged and the data are reported under the new port name HAROPA.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mar_qg_qm_pwhl)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2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57150</xdr:rowOff>
    </xdr:from>
    <xdr:to>
      <xdr:col>11</xdr:col>
      <xdr:colOff>447675</xdr:colOff>
      <xdr:row>52</xdr:row>
      <xdr:rowOff>142875</xdr:rowOff>
    </xdr:to>
    <xdr:grpSp>
      <xdr:nvGrpSpPr>
        <xdr:cNvPr id="2" name="Group 1"/>
        <xdr:cNvGrpSpPr/>
      </xdr:nvGrpSpPr>
      <xdr:grpSpPr>
        <a:xfrm>
          <a:off x="0" y="2705100"/>
          <a:ext cx="8001000" cy="5915025"/>
          <a:chOff x="372588" y="3230074"/>
          <a:chExt cx="8233131" cy="5573203"/>
        </a:xfrm>
      </xdr:grpSpPr>
      <xdr:graphicFrame macro="">
        <xdr:nvGraphicFramePr>
          <xdr:cNvPr id="3" name="Chart 2"/>
          <xdr:cNvGraphicFramePr/>
        </xdr:nvGraphicFramePr>
        <xdr:xfrm>
          <a:off x="372588" y="3230074"/>
          <a:ext cx="8200198" cy="5573203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 macro="" textlink="">
        <xdr:nvSpPr>
          <xdr:cNvPr id="4" name="AutoShape 33"/>
          <xdr:cNvSpPr>
            <a:spLocks/>
          </xdr:cNvSpPr>
        </xdr:nvSpPr>
        <xdr:spPr bwMode="auto">
          <a:xfrm rot="5400000">
            <a:off x="3408555" y="5166762"/>
            <a:ext cx="107031" cy="863846"/>
          </a:xfrm>
          <a:prstGeom prst="leftBrace">
            <a:avLst>
              <a:gd name="adj1" fmla="val 71069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" name="AutoShape 33"/>
          <xdr:cNvSpPr>
            <a:spLocks/>
          </xdr:cNvSpPr>
        </xdr:nvSpPr>
        <xdr:spPr bwMode="auto">
          <a:xfrm rot="5400000">
            <a:off x="7796814" y="5839726"/>
            <a:ext cx="107031" cy="863846"/>
          </a:xfrm>
          <a:prstGeom prst="leftBrace">
            <a:avLst>
              <a:gd name="adj1" fmla="val 71069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6" name="AutoShape 33"/>
          <xdr:cNvSpPr>
            <a:spLocks/>
          </xdr:cNvSpPr>
        </xdr:nvSpPr>
        <xdr:spPr bwMode="auto">
          <a:xfrm rot="5400000">
            <a:off x="6321025" y="5845300"/>
            <a:ext cx="107031" cy="863846"/>
          </a:xfrm>
          <a:prstGeom prst="leftBrace">
            <a:avLst>
              <a:gd name="adj1" fmla="val 71069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7" name="AutoShape 33"/>
          <xdr:cNvSpPr>
            <a:spLocks/>
          </xdr:cNvSpPr>
        </xdr:nvSpPr>
        <xdr:spPr bwMode="auto">
          <a:xfrm rot="5400000">
            <a:off x="4874052" y="5802107"/>
            <a:ext cx="107031" cy="863846"/>
          </a:xfrm>
          <a:prstGeom prst="leftBrace">
            <a:avLst>
              <a:gd name="adj1" fmla="val 71069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" name="AutoShape 33"/>
          <xdr:cNvSpPr>
            <a:spLocks/>
          </xdr:cNvSpPr>
        </xdr:nvSpPr>
        <xdr:spPr bwMode="auto">
          <a:xfrm rot="5400000">
            <a:off x="1951291" y="3345718"/>
            <a:ext cx="107031" cy="863846"/>
          </a:xfrm>
          <a:prstGeom prst="leftBrace">
            <a:avLst>
              <a:gd name="adj1" fmla="val 71069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/>
          <a:lstStyle/>
          <a:p>
            <a:endParaRPr lang="en-GB"/>
          </a:p>
        </xdr:txBody>
      </xdr:sp>
      <xdr:graphicFrame macro="">
        <xdr:nvGraphicFramePr>
          <xdr:cNvPr id="9" name="Chart 16"/>
          <xdr:cNvGraphicFramePr/>
        </xdr:nvGraphicFramePr>
        <xdr:xfrm>
          <a:off x="1418196" y="3529634"/>
          <a:ext cx="2780740" cy="224321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graphicFrame macro="">
        <xdr:nvGraphicFramePr>
          <xdr:cNvPr id="10" name="Chart 16"/>
          <xdr:cNvGraphicFramePr/>
        </xdr:nvGraphicFramePr>
        <xdr:xfrm>
          <a:off x="1123861" y="5324205"/>
          <a:ext cx="2780740" cy="224321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graphicFrame macro="">
        <xdr:nvGraphicFramePr>
          <xdr:cNvPr id="11" name="Chart 16"/>
          <xdr:cNvGraphicFramePr/>
        </xdr:nvGraphicFramePr>
        <xdr:xfrm>
          <a:off x="2786954" y="5988809"/>
          <a:ext cx="2780740" cy="224321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  <xdr:graphicFrame macro="">
        <xdr:nvGraphicFramePr>
          <xdr:cNvPr id="12" name="Chart 16"/>
          <xdr:cNvGraphicFramePr/>
        </xdr:nvGraphicFramePr>
        <xdr:xfrm>
          <a:off x="4118663" y="5986023"/>
          <a:ext cx="2780740" cy="224321"/>
        </xdr:xfrm>
        <a:graphic>
          <a:graphicData uri="http://schemas.openxmlformats.org/drawingml/2006/chart">
            <c:chart xmlns:c="http://schemas.openxmlformats.org/drawingml/2006/chart" r:id="rId5"/>
          </a:graphicData>
        </a:graphic>
      </xdr:graphicFrame>
      <xdr:graphicFrame macro="">
        <xdr:nvGraphicFramePr>
          <xdr:cNvPr id="13" name="Chart 16"/>
          <xdr:cNvGraphicFramePr/>
        </xdr:nvGraphicFramePr>
        <xdr:xfrm>
          <a:off x="5824979" y="6038968"/>
          <a:ext cx="2780740" cy="224321"/>
        </xdr:xfrm>
        <a:graphic>
          <a:graphicData uri="http://schemas.openxmlformats.org/drawingml/2006/chart">
            <c:chart xmlns:c="http://schemas.openxmlformats.org/drawingml/2006/chart" r:id="rId6"/>
          </a:graphicData>
        </a:graphic>
      </xdr:graphicFrame>
    </xdr:grpSp>
    <xdr:clientData/>
  </xdr:twoCellAnchor>
  <xdr:twoCellAnchor>
    <xdr:from>
      <xdr:col>0</xdr:col>
      <xdr:colOff>28575</xdr:colOff>
      <xdr:row>53</xdr:row>
      <xdr:rowOff>0</xdr:rowOff>
    </xdr:from>
    <xdr:to>
      <xdr:col>12</xdr:col>
      <xdr:colOff>85725</xdr:colOff>
      <xdr:row>102</xdr:row>
      <xdr:rowOff>38100</xdr:rowOff>
    </xdr:to>
    <xdr:graphicFrame macro="">
      <xdr:nvGraphicFramePr>
        <xdr:cNvPr id="14" name="Chart 13"/>
        <xdr:cNvGraphicFramePr/>
      </xdr:nvGraphicFramePr>
      <xdr:xfrm>
        <a:off x="28575" y="8639175"/>
        <a:ext cx="8220075" cy="79724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0.01075</cdr:x>
      <cdr:y>0.108</cdr:y>
    </cdr:from>
    <cdr:to>
      <cdr:x>0.9825</cdr:x>
      <cdr:y>0.909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5725" y="704850"/>
          <a:ext cx="7924800" cy="527685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0.006</cdr:x>
      <cdr:y>0.8995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59245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ports are ranked based on gross weight of goods handled during the third quarter of 2023. The percentages indicate the 'annual' change rate.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mar_qg_qm_pwhb)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2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14</xdr:row>
      <xdr:rowOff>76200</xdr:rowOff>
    </xdr:from>
    <xdr:to>
      <xdr:col>11</xdr:col>
      <xdr:colOff>561975</xdr:colOff>
      <xdr:row>47</xdr:row>
      <xdr:rowOff>9525</xdr:rowOff>
    </xdr:to>
    <xdr:grpSp>
      <xdr:nvGrpSpPr>
        <xdr:cNvPr id="2" name="Group 1"/>
        <xdr:cNvGrpSpPr/>
      </xdr:nvGrpSpPr>
      <xdr:grpSpPr>
        <a:xfrm>
          <a:off x="190500" y="2400300"/>
          <a:ext cx="7924800" cy="5276850"/>
          <a:chOff x="428623" y="3248024"/>
          <a:chExt cx="8106704" cy="4971908"/>
        </a:xfrm>
      </xdr:grpSpPr>
      <xdr:graphicFrame macro="">
        <xdr:nvGraphicFramePr>
          <xdr:cNvPr id="3" name="Chart 2"/>
          <xdr:cNvGraphicFramePr/>
        </xdr:nvGraphicFramePr>
        <xdr:xfrm>
          <a:off x="428623" y="3248024"/>
          <a:ext cx="8106704" cy="4971908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 macro="" textlink="">
        <xdr:nvSpPr>
          <xdr:cNvPr id="4" name="AutoShape 33"/>
          <xdr:cNvSpPr>
            <a:spLocks/>
          </xdr:cNvSpPr>
        </xdr:nvSpPr>
        <xdr:spPr bwMode="auto">
          <a:xfrm rot="5400000">
            <a:off x="3436210" y="4810446"/>
            <a:ext cx="107414" cy="863869"/>
          </a:xfrm>
          <a:prstGeom prst="leftBrace">
            <a:avLst>
              <a:gd name="adj1" fmla="val 71069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" name="AutoShape 33"/>
          <xdr:cNvSpPr>
            <a:spLocks/>
          </xdr:cNvSpPr>
        </xdr:nvSpPr>
        <xdr:spPr bwMode="auto">
          <a:xfrm rot="5400000">
            <a:off x="7751003" y="5287749"/>
            <a:ext cx="107414" cy="863869"/>
          </a:xfrm>
          <a:prstGeom prst="leftBrace">
            <a:avLst>
              <a:gd name="adj1" fmla="val 71069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6" name="AutoShape 33"/>
          <xdr:cNvSpPr>
            <a:spLocks/>
          </xdr:cNvSpPr>
        </xdr:nvSpPr>
        <xdr:spPr bwMode="auto">
          <a:xfrm rot="5400000">
            <a:off x="6312063" y="5431935"/>
            <a:ext cx="107414" cy="863869"/>
          </a:xfrm>
          <a:prstGeom prst="leftBrace">
            <a:avLst>
              <a:gd name="adj1" fmla="val 71069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/>
          <a:lstStyle/>
          <a:p>
            <a:endParaRPr lang="en-GB"/>
          </a:p>
        </xdr:txBody>
      </xdr:sp>
      <xdr:sp macro="" textlink="">
        <xdr:nvSpPr>
          <xdr:cNvPr id="7" name="AutoShape 33"/>
          <xdr:cNvSpPr>
            <a:spLocks/>
          </xdr:cNvSpPr>
        </xdr:nvSpPr>
        <xdr:spPr bwMode="auto">
          <a:xfrm rot="5400000">
            <a:off x="4883257" y="4969547"/>
            <a:ext cx="107414" cy="863869"/>
          </a:xfrm>
          <a:prstGeom prst="leftBrace">
            <a:avLst>
              <a:gd name="adj1" fmla="val 71069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" name="AutoShape 33"/>
          <xdr:cNvSpPr>
            <a:spLocks/>
          </xdr:cNvSpPr>
        </xdr:nvSpPr>
        <xdr:spPr bwMode="auto">
          <a:xfrm rot="5400000">
            <a:off x="2009430" y="3794934"/>
            <a:ext cx="107414" cy="863869"/>
          </a:xfrm>
          <a:prstGeom prst="leftBrace">
            <a:avLst>
              <a:gd name="adj1" fmla="val 71069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/>
          <a:lstStyle/>
          <a:p>
            <a:endParaRPr lang="en-GB"/>
          </a:p>
        </xdr:txBody>
      </xdr:sp>
      <xdr:graphicFrame macro="">
        <xdr:nvGraphicFramePr>
          <xdr:cNvPr id="9" name="Chart 16"/>
          <xdr:cNvGraphicFramePr/>
        </xdr:nvGraphicFramePr>
        <xdr:xfrm>
          <a:off x="959612" y="3963979"/>
          <a:ext cx="2780599" cy="223736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graphicFrame macro="">
        <xdr:nvGraphicFramePr>
          <xdr:cNvPr id="10" name="Chart 16"/>
          <xdr:cNvGraphicFramePr/>
        </xdr:nvGraphicFramePr>
        <xdr:xfrm>
          <a:off x="1291987" y="4978248"/>
          <a:ext cx="2780599" cy="223736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graphicFrame macro="">
        <xdr:nvGraphicFramePr>
          <xdr:cNvPr id="11" name="Chart 16"/>
          <xdr:cNvGraphicFramePr/>
        </xdr:nvGraphicFramePr>
        <xdr:xfrm>
          <a:off x="2574873" y="5168423"/>
          <a:ext cx="2877880" cy="212549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  <xdr:graphicFrame macro="">
        <xdr:nvGraphicFramePr>
          <xdr:cNvPr id="12" name="Chart 16"/>
          <xdr:cNvGraphicFramePr/>
        </xdr:nvGraphicFramePr>
        <xdr:xfrm>
          <a:off x="4155680" y="5598494"/>
          <a:ext cx="2780599" cy="223736"/>
        </xdr:xfrm>
        <a:graphic>
          <a:graphicData uri="http://schemas.openxmlformats.org/drawingml/2006/chart">
            <c:chart xmlns:c="http://schemas.openxmlformats.org/drawingml/2006/chart" r:id="rId5"/>
          </a:graphicData>
        </a:graphic>
      </xdr:graphicFrame>
      <xdr:graphicFrame macro="">
        <xdr:nvGraphicFramePr>
          <xdr:cNvPr id="13" name="Chart 16"/>
          <xdr:cNvGraphicFramePr/>
        </xdr:nvGraphicFramePr>
        <xdr:xfrm>
          <a:off x="5203472" y="5429449"/>
          <a:ext cx="2879907" cy="251081"/>
        </xdr:xfrm>
        <a:graphic>
          <a:graphicData uri="http://schemas.openxmlformats.org/drawingml/2006/chart">
            <c:chart xmlns:c="http://schemas.openxmlformats.org/drawingml/2006/chart" r:id="rId6"/>
          </a:graphicData>
        </a:graphic>
      </xdr:graphicFrame>
    </xdr:grpSp>
    <xdr:clientData/>
  </xdr:twoCellAnchor>
  <xdr:twoCellAnchor>
    <xdr:from>
      <xdr:col>0</xdr:col>
      <xdr:colOff>28575</xdr:colOff>
      <xdr:row>48</xdr:row>
      <xdr:rowOff>0</xdr:rowOff>
    </xdr:from>
    <xdr:to>
      <xdr:col>12</xdr:col>
      <xdr:colOff>19050</xdr:colOff>
      <xdr:row>88</xdr:row>
      <xdr:rowOff>114300</xdr:rowOff>
    </xdr:to>
    <xdr:graphicFrame macro="">
      <xdr:nvGraphicFramePr>
        <xdr:cNvPr id="14" name="Chart 13"/>
        <xdr:cNvGraphicFramePr/>
      </xdr:nvGraphicFramePr>
      <xdr:xfrm>
        <a:off x="28575" y="7829550"/>
        <a:ext cx="8153400" cy="65913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0.01075</cdr:x>
      <cdr:y>0.124</cdr:y>
    </cdr:from>
    <cdr:to>
      <cdr:x>0.98275</cdr:x>
      <cdr:y>0.8735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5725" y="971550"/>
          <a:ext cx="8324850" cy="588645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0.006</cdr:x>
      <cdr:y>0.8655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67913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ports are ranked based on gross weight of goods handled during the third quarter of 2023. The percentages indicate the 'annual' change rate.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Starting from the first quarter of 2022, the ports Antwerpen and Zeebrugge have been merged and the data are reported under the new port name Antwerp-Bruges.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mar_qg_qm_pwhc)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2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16</xdr:row>
      <xdr:rowOff>76200</xdr:rowOff>
    </xdr:from>
    <xdr:to>
      <xdr:col>11</xdr:col>
      <xdr:colOff>523875</xdr:colOff>
      <xdr:row>52</xdr:row>
      <xdr:rowOff>133350</xdr:rowOff>
    </xdr:to>
    <xdr:grpSp>
      <xdr:nvGrpSpPr>
        <xdr:cNvPr id="2" name="Group 1"/>
        <xdr:cNvGrpSpPr/>
      </xdr:nvGrpSpPr>
      <xdr:grpSpPr>
        <a:xfrm>
          <a:off x="114300" y="2724150"/>
          <a:ext cx="7962900" cy="5886450"/>
          <a:chOff x="428623" y="3248025"/>
          <a:chExt cx="8143865" cy="5546278"/>
        </a:xfrm>
      </xdr:grpSpPr>
      <xdr:graphicFrame macro="">
        <xdr:nvGraphicFramePr>
          <xdr:cNvPr id="3" name="Chart 2"/>
          <xdr:cNvGraphicFramePr/>
        </xdr:nvGraphicFramePr>
        <xdr:xfrm>
          <a:off x="428623" y="3248025"/>
          <a:ext cx="8143865" cy="5546278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 macro="" textlink="">
        <xdr:nvSpPr>
          <xdr:cNvPr id="4" name="AutoShape 33"/>
          <xdr:cNvSpPr>
            <a:spLocks/>
          </xdr:cNvSpPr>
        </xdr:nvSpPr>
        <xdr:spPr bwMode="auto">
          <a:xfrm rot="5400000">
            <a:off x="3454069" y="4135429"/>
            <a:ext cx="107906" cy="863833"/>
          </a:xfrm>
          <a:prstGeom prst="leftBrace">
            <a:avLst>
              <a:gd name="adj1" fmla="val 71069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" name="AutoShape 33"/>
          <xdr:cNvSpPr>
            <a:spLocks/>
          </xdr:cNvSpPr>
        </xdr:nvSpPr>
        <xdr:spPr bwMode="auto">
          <a:xfrm rot="5400000">
            <a:off x="7817145" y="5365317"/>
            <a:ext cx="107906" cy="863833"/>
          </a:xfrm>
          <a:prstGeom prst="leftBrace">
            <a:avLst>
              <a:gd name="adj1" fmla="val 71069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/>
          <a:lstStyle/>
          <a:p>
            <a:endParaRPr lang="fr-BE"/>
          </a:p>
        </xdr:txBody>
      </xdr:sp>
      <xdr:sp macro="" textlink="">
        <xdr:nvSpPr>
          <xdr:cNvPr id="6" name="AutoShape 33"/>
          <xdr:cNvSpPr>
            <a:spLocks/>
          </xdr:cNvSpPr>
        </xdr:nvSpPr>
        <xdr:spPr bwMode="auto">
          <a:xfrm rot="5400000">
            <a:off x="6330889" y="5309854"/>
            <a:ext cx="107906" cy="863833"/>
          </a:xfrm>
          <a:prstGeom prst="leftBrace">
            <a:avLst>
              <a:gd name="adj1" fmla="val 71069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7" name="AutoShape 33"/>
          <xdr:cNvSpPr>
            <a:spLocks/>
          </xdr:cNvSpPr>
        </xdr:nvSpPr>
        <xdr:spPr bwMode="auto">
          <a:xfrm rot="5400000">
            <a:off x="4901641" y="4992329"/>
            <a:ext cx="107906" cy="863833"/>
          </a:xfrm>
          <a:prstGeom prst="leftBrace">
            <a:avLst>
              <a:gd name="adj1" fmla="val 71069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" name="AutoShape 33"/>
          <xdr:cNvSpPr>
            <a:spLocks/>
          </xdr:cNvSpPr>
        </xdr:nvSpPr>
        <xdr:spPr bwMode="auto">
          <a:xfrm rot="5400000">
            <a:off x="1988173" y="4206145"/>
            <a:ext cx="107906" cy="863833"/>
          </a:xfrm>
          <a:prstGeom prst="leftBrace">
            <a:avLst>
              <a:gd name="adj1" fmla="val 71069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graphicFrame macro="">
        <xdr:nvGraphicFramePr>
          <xdr:cNvPr id="9" name="Chart 16"/>
          <xdr:cNvGraphicFramePr/>
        </xdr:nvGraphicFramePr>
        <xdr:xfrm>
          <a:off x="1471038" y="4365600"/>
          <a:ext cx="2781130" cy="224624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graphicFrame macro="">
        <xdr:nvGraphicFramePr>
          <xdr:cNvPr id="10" name="Chart 16"/>
          <xdr:cNvGraphicFramePr/>
        </xdr:nvGraphicFramePr>
        <xdr:xfrm>
          <a:off x="3130350" y="4312910"/>
          <a:ext cx="2781130" cy="224624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graphicFrame macro="">
        <xdr:nvGraphicFramePr>
          <xdr:cNvPr id="11" name="Chart 16"/>
          <xdr:cNvGraphicFramePr/>
        </xdr:nvGraphicFramePr>
        <xdr:xfrm>
          <a:off x="2395366" y="5158718"/>
          <a:ext cx="2781130" cy="224624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  <xdr:graphicFrame macro="">
        <xdr:nvGraphicFramePr>
          <xdr:cNvPr id="12" name="Chart 16"/>
          <xdr:cNvGraphicFramePr/>
        </xdr:nvGraphicFramePr>
        <xdr:xfrm>
          <a:off x="4942360" y="5449897"/>
          <a:ext cx="2781130" cy="224624"/>
        </xdr:xfrm>
        <a:graphic>
          <a:graphicData uri="http://schemas.openxmlformats.org/drawingml/2006/chart">
            <c:chart xmlns:c="http://schemas.openxmlformats.org/drawingml/2006/chart" r:id="rId5"/>
          </a:graphicData>
        </a:graphic>
      </xdr:graphicFrame>
      <xdr:graphicFrame macro="">
        <xdr:nvGraphicFramePr>
          <xdr:cNvPr id="13" name="Chart 16"/>
          <xdr:cNvGraphicFramePr/>
        </xdr:nvGraphicFramePr>
        <xdr:xfrm>
          <a:off x="5380093" y="5548344"/>
          <a:ext cx="2781130" cy="224624"/>
        </xdr:xfrm>
        <a:graphic>
          <a:graphicData uri="http://schemas.openxmlformats.org/drawingml/2006/chart">
            <c:chart xmlns:c="http://schemas.openxmlformats.org/drawingml/2006/chart" r:id="rId6"/>
          </a:graphicData>
        </a:graphic>
      </xdr:graphicFrame>
    </xdr:grpSp>
    <xdr:clientData/>
  </xdr:twoCellAnchor>
  <xdr:twoCellAnchor>
    <xdr:from>
      <xdr:col>0</xdr:col>
      <xdr:colOff>28575</xdr:colOff>
      <xdr:row>53</xdr:row>
      <xdr:rowOff>0</xdr:rowOff>
    </xdr:from>
    <xdr:to>
      <xdr:col>12</xdr:col>
      <xdr:colOff>428625</xdr:colOff>
      <xdr:row>101</xdr:row>
      <xdr:rowOff>76200</xdr:rowOff>
    </xdr:to>
    <xdr:graphicFrame macro="">
      <xdr:nvGraphicFramePr>
        <xdr:cNvPr id="14" name="Chart 13"/>
        <xdr:cNvGraphicFramePr/>
      </xdr:nvGraphicFramePr>
      <xdr:xfrm>
        <a:off x="28575" y="8639175"/>
        <a:ext cx="8562975" cy="78486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0.01025</cdr:x>
      <cdr:y>0.0925</cdr:y>
    </cdr:from>
    <cdr:to>
      <cdr:x>0.9835</cdr:x>
      <cdr:y>0.871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5725" y="704850"/>
          <a:ext cx="8248650" cy="5991225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0.00575</cdr:x>
      <cdr:y>0.86275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66389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ports are ranked based on number of containers handled (in TEUs) during the third quarter of 2023. The percentages indicate the 'annual' change rate.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Starting from the first quarter of 2022, the ports Antwerpen and Zeebrugge have been merged and the data are reported under the new port name Antwerp-Bruges.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mar_qg_qm_pvh)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2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Palette 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644A7"/>
      </a:accent1>
      <a:accent2>
        <a:srgbClr val="B09120"/>
      </a:accent2>
      <a:accent3>
        <a:srgbClr val="E04040"/>
      </a:accent3>
      <a:accent4>
        <a:srgbClr val="208486"/>
      </a:accent4>
      <a:accent5>
        <a:srgbClr val="388AE2"/>
      </a:accent5>
      <a:accent6>
        <a:srgbClr val="C05F03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D1BBA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D1BBA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R18"/>
  <sheetViews>
    <sheetView showGridLines="0" tabSelected="1" workbookViewId="0" topLeftCell="A1"/>
  </sheetViews>
  <sheetFormatPr defaultColWidth="9.140625" defaultRowHeight="12.75"/>
  <cols>
    <col min="1" max="1" width="14.140625" style="2" bestFit="1" customWidth="1"/>
    <col min="2" max="2" width="11.57421875" style="2" customWidth="1"/>
    <col min="3" max="7" width="8.7109375" style="2" customWidth="1"/>
    <col min="8" max="8" width="9.00390625" style="2" customWidth="1"/>
    <col min="9" max="9" width="10.140625" style="2" customWidth="1"/>
    <col min="10" max="11" width="11.7109375" style="2" customWidth="1"/>
    <col min="12" max="12" width="9.140625" style="2" customWidth="1"/>
    <col min="13" max="13" width="11.28125" style="2" bestFit="1" customWidth="1"/>
    <col min="14" max="14" width="9.421875" style="2" bestFit="1" customWidth="1"/>
    <col min="15" max="15" width="14.140625" style="2" customWidth="1"/>
    <col min="16" max="23" width="9.421875" style="2" bestFit="1" customWidth="1"/>
    <col min="24" max="16384" width="9.140625" style="2" customWidth="1"/>
  </cols>
  <sheetData>
    <row r="1" spans="1:15" ht="15.75">
      <c r="A1" s="30" t="s">
        <v>44</v>
      </c>
      <c r="B1" s="30"/>
      <c r="C1" s="30"/>
      <c r="D1" s="30"/>
      <c r="E1" s="30"/>
      <c r="F1" s="30"/>
      <c r="G1" s="30"/>
      <c r="H1" s="30"/>
      <c r="I1" s="30"/>
      <c r="J1" s="30"/>
      <c r="K1" s="30"/>
      <c r="O1" s="13" t="s">
        <v>0</v>
      </c>
    </row>
    <row r="2" spans="1:15" ht="14.25">
      <c r="A2" s="21" t="s">
        <v>10</v>
      </c>
      <c r="H2" s="9"/>
      <c r="I2" s="18"/>
      <c r="J2" s="18"/>
      <c r="K2" s="18"/>
      <c r="O2" s="13"/>
    </row>
    <row r="3" ht="12.75" customHeight="1"/>
    <row r="4" spans="1:14" ht="12.75">
      <c r="A4" s="13" t="s">
        <v>0</v>
      </c>
      <c r="B4" s="13" t="s">
        <v>0</v>
      </c>
      <c r="C4" s="1" t="s">
        <v>31</v>
      </c>
      <c r="D4" s="1" t="s">
        <v>32</v>
      </c>
      <c r="E4" s="1" t="s">
        <v>33</v>
      </c>
      <c r="F4" s="1" t="s">
        <v>34</v>
      </c>
      <c r="G4" s="1" t="s">
        <v>35</v>
      </c>
      <c r="H4" s="1" t="s">
        <v>36</v>
      </c>
      <c r="I4" s="1" t="s">
        <v>37</v>
      </c>
      <c r="J4" s="1" t="s">
        <v>43</v>
      </c>
      <c r="K4" s="7" t="s">
        <v>8</v>
      </c>
      <c r="L4" s="7" t="s">
        <v>9</v>
      </c>
      <c r="M4" s="31" t="s">
        <v>7</v>
      </c>
      <c r="N4" s="31" t="s">
        <v>6</v>
      </c>
    </row>
    <row r="5" spans="1:16" ht="12.75">
      <c r="A5" s="4" t="s">
        <v>1</v>
      </c>
      <c r="B5" s="5">
        <v>99193924</v>
      </c>
      <c r="C5" s="14">
        <v>108.483093</v>
      </c>
      <c r="D5" s="14">
        <v>103.297319</v>
      </c>
      <c r="E5" s="14">
        <v>108.926152</v>
      </c>
      <c r="F5" s="14">
        <v>108.014657</v>
      </c>
      <c r="G5" s="14">
        <v>106.724054</v>
      </c>
      <c r="H5" s="14">
        <v>101.92832</v>
      </c>
      <c r="I5" s="14">
        <v>99.193924</v>
      </c>
      <c r="J5" s="14">
        <v>99.123864</v>
      </c>
      <c r="K5" s="9">
        <f>SUM(G5:J5)</f>
        <v>406.97016199999996</v>
      </c>
      <c r="L5" s="19">
        <f>SUM(C5:F5)</f>
        <v>428.721221</v>
      </c>
      <c r="M5" s="17">
        <f>K5/L5-1</f>
        <v>-0.05073473841408016</v>
      </c>
      <c r="N5" s="17">
        <f>J5/F5-1</f>
        <v>-0.08231098673951265</v>
      </c>
      <c r="O5" s="4" t="s">
        <v>5</v>
      </c>
      <c r="P5" s="26">
        <v>54.382323</v>
      </c>
    </row>
    <row r="6" spans="1:16" ht="12.75">
      <c r="A6" s="4" t="s">
        <v>16</v>
      </c>
      <c r="B6" s="25">
        <v>62453518</v>
      </c>
      <c r="C6" s="20">
        <f>P5+P6</f>
        <v>64.844524</v>
      </c>
      <c r="D6" s="14">
        <v>64.263108</v>
      </c>
      <c r="E6" s="14">
        <v>66.94455</v>
      </c>
      <c r="F6" s="14">
        <v>61.814623</v>
      </c>
      <c r="G6" s="14">
        <v>61.23507</v>
      </c>
      <c r="H6" s="14">
        <v>61.641033</v>
      </c>
      <c r="I6" s="14">
        <v>62.453518</v>
      </c>
      <c r="J6" s="14">
        <v>58.226941</v>
      </c>
      <c r="K6" s="9">
        <f>SUM(G6:J6)</f>
        <v>243.55656199999999</v>
      </c>
      <c r="L6" s="19">
        <f>SUM(C6:F6)</f>
        <v>257.866805</v>
      </c>
      <c r="M6" s="17">
        <f aca="true" t="shared" si="0" ref="M6:M9">K6/L6-1</f>
        <v>-0.055494707820186506</v>
      </c>
      <c r="N6" s="17">
        <f aca="true" t="shared" si="1" ref="N6:N9">J6/F6-1</f>
        <v>-0.05803937362846978</v>
      </c>
      <c r="O6" s="4" t="s">
        <v>15</v>
      </c>
      <c r="P6" s="26">
        <v>10.462201</v>
      </c>
    </row>
    <row r="7" spans="1:14" ht="12.75">
      <c r="A7" s="4" t="s">
        <v>2</v>
      </c>
      <c r="B7" s="5">
        <v>26115387</v>
      </c>
      <c r="C7" s="14">
        <v>28.344145</v>
      </c>
      <c r="D7" s="14">
        <v>26.795526</v>
      </c>
      <c r="E7" s="14">
        <v>26.229491</v>
      </c>
      <c r="F7" s="14">
        <v>26.152256</v>
      </c>
      <c r="G7" s="14">
        <v>24.175797</v>
      </c>
      <c r="H7" s="14">
        <v>24.625258</v>
      </c>
      <c r="I7" s="14">
        <v>26.115387</v>
      </c>
      <c r="J7" s="14">
        <v>24.476147</v>
      </c>
      <c r="K7" s="9">
        <f>SUM(G7:J7)</f>
        <v>99.39258899999999</v>
      </c>
      <c r="L7" s="19">
        <f>SUM(C7:F7)</f>
        <v>107.52141800000001</v>
      </c>
      <c r="M7" s="17">
        <f t="shared" si="0"/>
        <v>-0.07560195123170743</v>
      </c>
      <c r="N7" s="17">
        <f t="shared" si="1"/>
        <v>-0.06409041728560627</v>
      </c>
    </row>
    <row r="8" spans="1:16" ht="12.75">
      <c r="A8" s="24" t="s">
        <v>28</v>
      </c>
      <c r="B8" s="5">
        <v>21355183</v>
      </c>
      <c r="C8" s="20">
        <f>P8+P9</f>
        <v>21.193011</v>
      </c>
      <c r="D8" s="14">
        <v>19.514563</v>
      </c>
      <c r="E8" s="14">
        <v>19.969336</v>
      </c>
      <c r="F8" s="14">
        <v>20.503927</v>
      </c>
      <c r="G8" s="14">
        <v>19.07585</v>
      </c>
      <c r="H8" s="14">
        <v>17.894323</v>
      </c>
      <c r="I8" s="14">
        <v>18.053458</v>
      </c>
      <c r="J8" s="14">
        <v>19.997012</v>
      </c>
      <c r="K8" s="9">
        <f>SUM(G8:J8)</f>
        <v>75.020643</v>
      </c>
      <c r="L8" s="19">
        <f>SUM(C8:F8)</f>
        <v>81.180837</v>
      </c>
      <c r="M8" s="17">
        <f t="shared" si="0"/>
        <v>-0.07588236617959465</v>
      </c>
      <c r="N8" s="17">
        <f t="shared" si="1"/>
        <v>-0.024722825047123864</v>
      </c>
      <c r="O8" s="24" t="s">
        <v>26</v>
      </c>
      <c r="P8" s="26">
        <v>15.264654</v>
      </c>
    </row>
    <row r="9" spans="1:16" ht="12.75">
      <c r="A9" s="24" t="s">
        <v>17</v>
      </c>
      <c r="B9" s="5">
        <v>20277596</v>
      </c>
      <c r="C9" s="14">
        <v>12.940021</v>
      </c>
      <c r="D9" s="14">
        <v>13.017261</v>
      </c>
      <c r="E9" s="14">
        <v>14.260295</v>
      </c>
      <c r="F9" s="14">
        <v>16.490849</v>
      </c>
      <c r="G9" s="14">
        <v>19.384823</v>
      </c>
      <c r="H9" s="14">
        <v>20.464611</v>
      </c>
      <c r="I9" s="14">
        <v>20.277596</v>
      </c>
      <c r="J9" s="14">
        <v>19.943546</v>
      </c>
      <c r="K9" s="9">
        <f>SUM(G9:J9)</f>
        <v>80.070576</v>
      </c>
      <c r="L9" s="19">
        <f>SUM(C9:F9)</f>
        <v>56.708426</v>
      </c>
      <c r="M9" s="17">
        <f t="shared" si="0"/>
        <v>0.4119696427476227</v>
      </c>
      <c r="N9" s="17">
        <f t="shared" si="1"/>
        <v>0.2093704817744677</v>
      </c>
      <c r="O9" s="24" t="s">
        <v>27</v>
      </c>
      <c r="P9" s="26">
        <v>5.928357</v>
      </c>
    </row>
    <row r="10" spans="4:10" ht="12.75">
      <c r="D10" s="8"/>
      <c r="E10" s="8"/>
      <c r="F10" s="8"/>
      <c r="G10" s="8"/>
      <c r="H10" s="8"/>
      <c r="I10" s="8"/>
      <c r="J10" s="8"/>
    </row>
    <row r="11" spans="4:10" ht="12.75">
      <c r="D11" s="8"/>
      <c r="E11" s="8"/>
      <c r="F11" s="8"/>
      <c r="G11" s="8"/>
      <c r="H11" s="8"/>
      <c r="I11" s="8"/>
      <c r="J11" s="8"/>
    </row>
    <row r="12" ht="12.75">
      <c r="A12" s="2" t="s">
        <v>40</v>
      </c>
    </row>
    <row r="13" ht="15" customHeight="1">
      <c r="A13" s="3" t="s">
        <v>29</v>
      </c>
    </row>
    <row r="14" ht="15" customHeight="1">
      <c r="A14" s="3" t="s">
        <v>30</v>
      </c>
    </row>
    <row r="15" spans="1:11" ht="12.75">
      <c r="A15" s="32" t="s">
        <v>19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</row>
    <row r="16" ht="12.75"/>
    <row r="17" ht="12.75"/>
    <row r="18" spans="1:18" ht="12.75">
      <c r="A18" s="16"/>
      <c r="B18" s="10"/>
      <c r="C18" s="10"/>
      <c r="D18" s="10"/>
      <c r="E18" s="10"/>
      <c r="F18" s="10"/>
      <c r="G18" s="10"/>
      <c r="H18" s="11"/>
      <c r="I18" s="12"/>
      <c r="J18" s="12"/>
      <c r="K18" s="12"/>
      <c r="M18" s="9"/>
      <c r="N18" s="19"/>
      <c r="O18" s="19"/>
      <c r="P18" s="8"/>
      <c r="Q18" s="8"/>
      <c r="R18" s="8"/>
    </row>
  </sheetData>
  <mergeCells count="1">
    <mergeCell ref="A15:K15"/>
  </mergeCells>
  <printOptions/>
  <pageMargins left="0.10823529411764708" right="0.09372549019607845" top="0.17490196078431375" bottom="0.17490196078431375" header="0.5098039215686275" footer="0.5098039215686275"/>
  <pageSetup fitToHeight="1" fitToWidth="1"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Q18"/>
  <sheetViews>
    <sheetView showGridLines="0" workbookViewId="0" topLeftCell="A1"/>
  </sheetViews>
  <sheetFormatPr defaultColWidth="9.140625" defaultRowHeight="12.75"/>
  <cols>
    <col min="1" max="1" width="14.140625" style="2" bestFit="1" customWidth="1"/>
    <col min="2" max="7" width="8.7109375" style="2" customWidth="1"/>
    <col min="8" max="11" width="11.7109375" style="2" customWidth="1"/>
    <col min="12" max="12" width="9.140625" style="2" customWidth="1"/>
    <col min="13" max="13" width="11.28125" style="2" bestFit="1" customWidth="1"/>
    <col min="14" max="14" width="9.421875" style="2" bestFit="1" customWidth="1"/>
    <col min="15" max="15" width="14.140625" style="2" customWidth="1"/>
    <col min="16" max="20" width="9.421875" style="2" bestFit="1" customWidth="1"/>
    <col min="21" max="16384" width="9.140625" style="2" customWidth="1"/>
  </cols>
  <sheetData>
    <row r="1" spans="1:15" ht="15.75">
      <c r="A1" s="30" t="s">
        <v>46</v>
      </c>
      <c r="B1" s="30"/>
      <c r="C1" s="30"/>
      <c r="D1" s="30"/>
      <c r="E1" s="30"/>
      <c r="F1" s="30"/>
      <c r="G1" s="30"/>
      <c r="H1" s="30"/>
      <c r="I1" s="30"/>
      <c r="J1" s="30"/>
      <c r="K1" s="30"/>
      <c r="O1" s="13" t="s">
        <v>0</v>
      </c>
    </row>
    <row r="2" spans="1:15" ht="14.25">
      <c r="A2" s="21" t="s">
        <v>10</v>
      </c>
      <c r="H2" s="9"/>
      <c r="I2" s="18"/>
      <c r="J2" s="18"/>
      <c r="K2" s="18"/>
      <c r="O2" s="13"/>
    </row>
    <row r="3" ht="12.75" customHeight="1"/>
    <row r="4" spans="1:14" ht="12.75">
      <c r="A4" s="13" t="s">
        <v>0</v>
      </c>
      <c r="B4" s="13"/>
      <c r="C4" s="1" t="str">
        <f>'Figure 1'!C4</f>
        <v>2021Q4</v>
      </c>
      <c r="D4" s="1" t="str">
        <f>'Figure 1'!D4</f>
        <v>2022Q1</v>
      </c>
      <c r="E4" s="1" t="str">
        <f>'Figure 1'!E4</f>
        <v>2022Q2</v>
      </c>
      <c r="F4" s="1" t="str">
        <f>'Figure 1'!F4</f>
        <v>2022Q3</v>
      </c>
      <c r="G4" s="1" t="str">
        <f>'Figure 1'!G4</f>
        <v>2022Q4</v>
      </c>
      <c r="H4" s="1" t="str">
        <f>'Figure 1'!H4</f>
        <v>2023Q1</v>
      </c>
      <c r="I4" s="1" t="str">
        <f>'Figure 1'!I4</f>
        <v>2023Q2</v>
      </c>
      <c r="J4" s="1" t="str">
        <f>'Figure 1'!J4</f>
        <v>2023Q3</v>
      </c>
      <c r="K4" s="7" t="s">
        <v>8</v>
      </c>
      <c r="L4" s="7" t="s">
        <v>9</v>
      </c>
      <c r="M4" s="31" t="s">
        <v>7</v>
      </c>
      <c r="N4" s="31" t="s">
        <v>6</v>
      </c>
    </row>
    <row r="5" spans="1:16" ht="12.75">
      <c r="A5" s="24" t="s">
        <v>1</v>
      </c>
      <c r="B5" s="25">
        <v>49465803</v>
      </c>
      <c r="C5" s="26">
        <v>51.868227</v>
      </c>
      <c r="D5" s="26">
        <v>50.482438</v>
      </c>
      <c r="E5" s="26">
        <v>53.142563</v>
      </c>
      <c r="F5" s="26">
        <v>53.059909</v>
      </c>
      <c r="G5" s="26">
        <v>54.986962</v>
      </c>
      <c r="H5" s="26">
        <v>53.854078</v>
      </c>
      <c r="I5" s="26">
        <v>50.274946</v>
      </c>
      <c r="J5" s="26">
        <v>49.465803</v>
      </c>
      <c r="K5" s="33">
        <f>SUM(G5:J5)</f>
        <v>208.581789</v>
      </c>
      <c r="L5" s="34">
        <f>SUM(C5:F5)</f>
        <v>208.553137</v>
      </c>
      <c r="M5" s="17">
        <f>K5/L5-1</f>
        <v>0.00013738465127954846</v>
      </c>
      <c r="N5" s="17">
        <f>J5/F5-1</f>
        <v>-0.06773675393977774</v>
      </c>
      <c r="O5" s="4" t="s">
        <v>5</v>
      </c>
      <c r="P5" s="26">
        <v>18.715977</v>
      </c>
    </row>
    <row r="6" spans="1:16" ht="12.75">
      <c r="A6" s="24" t="s">
        <v>42</v>
      </c>
      <c r="B6" s="25">
        <v>20485644</v>
      </c>
      <c r="C6" s="20">
        <f>P5+P6</f>
        <v>21.964416999999997</v>
      </c>
      <c r="D6" s="26">
        <v>22.721316</v>
      </c>
      <c r="E6" s="26">
        <v>24.246585</v>
      </c>
      <c r="F6" s="26">
        <v>20.864602</v>
      </c>
      <c r="G6" s="26">
        <v>21.89619</v>
      </c>
      <c r="H6" s="26">
        <v>23.152523</v>
      </c>
      <c r="I6" s="26">
        <v>22.485943</v>
      </c>
      <c r="J6" s="26">
        <v>20.485644</v>
      </c>
      <c r="K6" s="33">
        <f>SUM(G6:J6)</f>
        <v>88.02029999999999</v>
      </c>
      <c r="L6" s="34">
        <f>SUM(C6:F6)</f>
        <v>89.79692</v>
      </c>
      <c r="M6" s="17">
        <f aca="true" t="shared" si="0" ref="M6:M9">K6/L6-1</f>
        <v>-0.019784865672452967</v>
      </c>
      <c r="N6" s="17">
        <f aca="true" t="shared" si="1" ref="N6:N9">J6/F6-1</f>
        <v>-0.018162723640738565</v>
      </c>
      <c r="O6" s="4" t="s">
        <v>15</v>
      </c>
      <c r="P6" s="26">
        <v>3.24844</v>
      </c>
    </row>
    <row r="7" spans="1:14" ht="12.75">
      <c r="A7" s="24" t="s">
        <v>38</v>
      </c>
      <c r="B7" s="25">
        <v>11871545</v>
      </c>
      <c r="C7" s="26">
        <v>10.917205</v>
      </c>
      <c r="D7" s="26">
        <v>11.462403</v>
      </c>
      <c r="E7" s="26">
        <v>8.573418</v>
      </c>
      <c r="F7" s="26">
        <v>9.986972</v>
      </c>
      <c r="G7" s="26">
        <v>9.357692</v>
      </c>
      <c r="H7" s="26">
        <v>9.078407</v>
      </c>
      <c r="I7" s="26">
        <v>11.544949</v>
      </c>
      <c r="J7" s="26">
        <v>11.871545</v>
      </c>
      <c r="K7" s="33">
        <f>SUM(G7:J7)</f>
        <v>41.852593</v>
      </c>
      <c r="L7" s="34">
        <f>SUM(C7:F7)</f>
        <v>40.939997999999996</v>
      </c>
      <c r="M7" s="17">
        <f t="shared" si="0"/>
        <v>0.022291036750905713</v>
      </c>
      <c r="N7" s="17">
        <f t="shared" si="1"/>
        <v>0.18870314245398911</v>
      </c>
    </row>
    <row r="8" spans="1:16" ht="12.75">
      <c r="A8" s="24" t="s">
        <v>28</v>
      </c>
      <c r="B8" s="25">
        <v>11330280</v>
      </c>
      <c r="C8" s="20">
        <f>P8+P9</f>
        <v>10.874120000000001</v>
      </c>
      <c r="D8" s="26">
        <v>10.403866</v>
      </c>
      <c r="E8" s="26">
        <v>10.733954</v>
      </c>
      <c r="F8" s="26">
        <v>10.684318</v>
      </c>
      <c r="G8" s="26">
        <v>9.011767</v>
      </c>
      <c r="H8" s="26">
        <v>9.726524</v>
      </c>
      <c r="I8" s="26">
        <v>9.594171</v>
      </c>
      <c r="J8" s="26">
        <v>11.33028</v>
      </c>
      <c r="K8" s="33">
        <f>SUM(G8:J8)</f>
        <v>39.662742</v>
      </c>
      <c r="L8" s="34">
        <f>SUM(C8:F8)</f>
        <v>42.696258</v>
      </c>
      <c r="M8" s="17">
        <f t="shared" si="0"/>
        <v>-0.07104875560757573</v>
      </c>
      <c r="N8" s="17">
        <f t="shared" si="1"/>
        <v>0.06045888937412758</v>
      </c>
      <c r="O8" s="4" t="s">
        <v>26</v>
      </c>
      <c r="P8" s="26">
        <v>8.604573</v>
      </c>
    </row>
    <row r="9" spans="1:16" ht="12.75">
      <c r="A9" s="24" t="s">
        <v>45</v>
      </c>
      <c r="B9" s="25">
        <v>11040544</v>
      </c>
      <c r="C9" s="26">
        <v>10.637146</v>
      </c>
      <c r="D9" s="26">
        <v>10.279673</v>
      </c>
      <c r="E9" s="26">
        <v>10.651553</v>
      </c>
      <c r="F9" s="26">
        <v>10.193316</v>
      </c>
      <c r="G9" s="26">
        <v>10.595953</v>
      </c>
      <c r="H9" s="26">
        <v>10.194364</v>
      </c>
      <c r="I9" s="26">
        <v>8.889147</v>
      </c>
      <c r="J9" s="26">
        <v>11.040544</v>
      </c>
      <c r="K9" s="33">
        <f>SUM(G9:J9)</f>
        <v>40.72000800000001</v>
      </c>
      <c r="L9" s="34">
        <f>SUM(C9:F9)</f>
        <v>41.761688</v>
      </c>
      <c r="M9" s="17">
        <f t="shared" si="0"/>
        <v>-0.024943436194437174</v>
      </c>
      <c r="N9" s="17">
        <f t="shared" si="1"/>
        <v>0.08311603407566315</v>
      </c>
      <c r="O9" s="4" t="s">
        <v>27</v>
      </c>
      <c r="P9" s="26">
        <v>2.269547</v>
      </c>
    </row>
    <row r="10" spans="4:10" ht="12.75">
      <c r="D10" s="8"/>
      <c r="E10" s="8"/>
      <c r="F10" s="8"/>
      <c r="G10" s="8"/>
      <c r="H10" s="8"/>
      <c r="I10" s="8"/>
      <c r="J10" s="8"/>
    </row>
    <row r="11" spans="4:10" ht="12.75">
      <c r="D11" s="8"/>
      <c r="E11" s="8"/>
      <c r="F11" s="8"/>
      <c r="G11" s="8"/>
      <c r="H11" s="8"/>
      <c r="I11" s="8"/>
      <c r="J11" s="8"/>
    </row>
    <row r="12" ht="12.75">
      <c r="A12" s="2" t="str">
        <f>'Figure 1'!A12</f>
        <v>Note: ports are ranked based on gross weight of goods handled during the third quarter of 2023. The percentages indicate the 'annual' change rate.</v>
      </c>
    </row>
    <row r="13" ht="12.75">
      <c r="A13" s="3" t="s">
        <v>29</v>
      </c>
    </row>
    <row r="14" s="22" customFormat="1" ht="12.75">
      <c r="A14" s="3" t="s">
        <v>30</v>
      </c>
    </row>
    <row r="15" spans="1:11" ht="12.75">
      <c r="A15" s="32" t="s">
        <v>20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</row>
    <row r="16" ht="12.75"/>
    <row r="17" ht="12.75"/>
    <row r="18" spans="1:17" ht="12.75">
      <c r="A18" s="16"/>
      <c r="B18" s="10"/>
      <c r="C18" s="10"/>
      <c r="D18" s="10"/>
      <c r="E18" s="10"/>
      <c r="F18" s="10"/>
      <c r="G18" s="10"/>
      <c r="H18" s="11"/>
      <c r="I18" s="12"/>
      <c r="J18" s="12"/>
      <c r="K18" s="12"/>
      <c r="M18" s="9"/>
      <c r="N18" s="19"/>
      <c r="O18" s="19"/>
      <c r="P18" s="8"/>
      <c r="Q18" s="8"/>
    </row>
  </sheetData>
  <mergeCells count="1">
    <mergeCell ref="A15:K15"/>
  </mergeCells>
  <printOptions/>
  <pageMargins left="0.10823529411764708" right="0.09372549019607845" top="0.17490196078431375" bottom="0.17490196078431375" header="0.5098039215686275" footer="0.5098039215686275"/>
  <pageSetup fitToHeight="1" fitToWidth="1" horizontalDpi="600" verticalDpi="6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S16"/>
  <sheetViews>
    <sheetView showGridLines="0" workbookViewId="0" topLeftCell="A1">
      <selection activeCell="A11" sqref="A11:XFD13"/>
    </sheetView>
  </sheetViews>
  <sheetFormatPr defaultColWidth="9.140625" defaultRowHeight="12.75"/>
  <cols>
    <col min="1" max="1" width="14.140625" style="2" bestFit="1" customWidth="1"/>
    <col min="2" max="7" width="8.7109375" style="2" customWidth="1"/>
    <col min="8" max="11" width="11.7109375" style="2" customWidth="1"/>
    <col min="12" max="12" width="9.140625" style="2" customWidth="1"/>
    <col min="13" max="13" width="11.28125" style="2" bestFit="1" customWidth="1"/>
    <col min="14" max="14" width="9.421875" style="2" bestFit="1" customWidth="1"/>
    <col min="15" max="15" width="14.140625" style="2" customWidth="1"/>
    <col min="16" max="25" width="9.421875" style="2" bestFit="1" customWidth="1"/>
    <col min="26" max="16384" width="9.140625" style="2" customWidth="1"/>
  </cols>
  <sheetData>
    <row r="1" spans="1:15" ht="15.75">
      <c r="A1" s="30" t="s">
        <v>47</v>
      </c>
      <c r="B1" s="30"/>
      <c r="C1" s="30"/>
      <c r="D1" s="30"/>
      <c r="E1" s="30"/>
      <c r="F1" s="30"/>
      <c r="G1" s="30"/>
      <c r="H1" s="30"/>
      <c r="I1" s="30"/>
      <c r="J1" s="30"/>
      <c r="K1" s="30"/>
      <c r="O1" s="13" t="s">
        <v>0</v>
      </c>
    </row>
    <row r="2" spans="1:15" ht="14.25">
      <c r="A2" s="21" t="s">
        <v>10</v>
      </c>
      <c r="H2" s="9"/>
      <c r="I2" s="18"/>
      <c r="J2" s="18"/>
      <c r="K2" s="18"/>
      <c r="O2" s="13"/>
    </row>
    <row r="3" ht="12.75" customHeight="1"/>
    <row r="4" spans="1:14" ht="12.75">
      <c r="A4" s="13" t="s">
        <v>0</v>
      </c>
      <c r="B4" s="13"/>
      <c r="C4" s="1" t="str">
        <f>'Figure 1'!C4</f>
        <v>2021Q4</v>
      </c>
      <c r="D4" s="1" t="str">
        <f>'Figure 1'!D4</f>
        <v>2022Q1</v>
      </c>
      <c r="E4" s="1" t="str">
        <f>'Figure 1'!E4</f>
        <v>2022Q2</v>
      </c>
      <c r="F4" s="1" t="str">
        <f>'Figure 1'!F4</f>
        <v>2022Q3</v>
      </c>
      <c r="G4" s="1" t="str">
        <f>'Figure 1'!G4</f>
        <v>2022Q4</v>
      </c>
      <c r="H4" s="1" t="str">
        <f>'Figure 1'!H4</f>
        <v>2023Q1</v>
      </c>
      <c r="I4" s="1" t="str">
        <f>'Figure 1'!I4</f>
        <v>2023Q2</v>
      </c>
      <c r="J4" s="1" t="str">
        <f>'Figure 1'!J4</f>
        <v>2023Q3</v>
      </c>
      <c r="K4" s="7" t="s">
        <v>8</v>
      </c>
      <c r="L4" s="7" t="s">
        <v>9</v>
      </c>
      <c r="M4" s="31" t="s">
        <v>7</v>
      </c>
      <c r="N4" s="31" t="s">
        <v>6</v>
      </c>
    </row>
    <row r="5" spans="1:14" ht="12.75">
      <c r="A5" s="24" t="s">
        <v>1</v>
      </c>
      <c r="B5" s="25">
        <v>17077892</v>
      </c>
      <c r="C5" s="26">
        <v>19.406601</v>
      </c>
      <c r="D5" s="26">
        <v>17.58816</v>
      </c>
      <c r="E5" s="26">
        <v>20.446846</v>
      </c>
      <c r="F5" s="26">
        <v>19.551299</v>
      </c>
      <c r="G5" s="26">
        <v>19.212171</v>
      </c>
      <c r="H5" s="26">
        <v>16.573955</v>
      </c>
      <c r="I5" s="26">
        <v>16.157418</v>
      </c>
      <c r="J5" s="26">
        <v>17.077892</v>
      </c>
      <c r="K5" s="9">
        <f>SUM(G5:J5)</f>
        <v>69.021436</v>
      </c>
      <c r="L5" s="19">
        <f>SUM(C5:F5)</f>
        <v>76.992906</v>
      </c>
      <c r="M5" s="17">
        <f>K5/L5-1</f>
        <v>-0.10353512309302904</v>
      </c>
      <c r="N5" s="17">
        <f>J5/F5-1</f>
        <v>-0.1265085762332212</v>
      </c>
    </row>
    <row r="6" spans="1:14" ht="12.75">
      <c r="A6" s="24" t="s">
        <v>11</v>
      </c>
      <c r="B6" s="25">
        <v>11532664</v>
      </c>
      <c r="C6" s="26">
        <v>7.371115</v>
      </c>
      <c r="D6" s="26">
        <v>7.737302</v>
      </c>
      <c r="E6" s="26">
        <v>7.989525</v>
      </c>
      <c r="F6" s="26">
        <v>8.69931</v>
      </c>
      <c r="G6" s="26">
        <v>7.516074</v>
      </c>
      <c r="H6" s="26">
        <v>7.342331</v>
      </c>
      <c r="I6" s="26">
        <v>9.593104</v>
      </c>
      <c r="J6" s="26">
        <v>11.532664</v>
      </c>
      <c r="K6" s="9">
        <f>SUM(G6:J6)</f>
        <v>35.984173</v>
      </c>
      <c r="L6" s="19">
        <f>SUM(C6:F6)</f>
        <v>31.797252</v>
      </c>
      <c r="M6" s="17">
        <f aca="true" t="shared" si="0" ref="M6:M9">K6/L6-1</f>
        <v>0.13167556114597567</v>
      </c>
      <c r="N6" s="17">
        <f aca="true" t="shared" si="1" ref="N6:N9">J6/F6-1</f>
        <v>0.325698704839809</v>
      </c>
    </row>
    <row r="7" spans="1:14" ht="12.75">
      <c r="A7" s="24" t="s">
        <v>3</v>
      </c>
      <c r="B7" s="25">
        <v>7770815</v>
      </c>
      <c r="C7" s="26">
        <v>11.38052</v>
      </c>
      <c r="D7" s="26">
        <v>11.958785</v>
      </c>
      <c r="E7" s="26">
        <v>12.032493</v>
      </c>
      <c r="F7" s="26">
        <v>9.802425</v>
      </c>
      <c r="G7" s="26">
        <v>10.244975</v>
      </c>
      <c r="H7" s="26">
        <v>8.850362</v>
      </c>
      <c r="I7" s="26">
        <v>8.286527</v>
      </c>
      <c r="J7" s="26">
        <v>7.770815</v>
      </c>
      <c r="K7" s="9">
        <f>SUM(G7:J7)</f>
        <v>35.152679</v>
      </c>
      <c r="L7" s="19">
        <f>SUM(C7:F7)</f>
        <v>45.174223000000005</v>
      </c>
      <c r="M7" s="17">
        <f t="shared" si="0"/>
        <v>-0.2218420890161189</v>
      </c>
      <c r="N7" s="17">
        <f t="shared" si="1"/>
        <v>-0.20725585760666365</v>
      </c>
    </row>
    <row r="8" spans="1:14" ht="12.75">
      <c r="A8" s="24" t="s">
        <v>2</v>
      </c>
      <c r="B8" s="25">
        <v>5949587</v>
      </c>
      <c r="C8" s="26">
        <v>6.948643</v>
      </c>
      <c r="D8" s="26">
        <v>6.557505</v>
      </c>
      <c r="E8" s="26">
        <v>6.48212</v>
      </c>
      <c r="F8" s="26">
        <v>6.961936</v>
      </c>
      <c r="G8" s="26">
        <v>6.074241</v>
      </c>
      <c r="H8" s="26">
        <v>6.742952</v>
      </c>
      <c r="I8" s="26">
        <v>7.023758</v>
      </c>
      <c r="J8" s="26">
        <v>5.949587</v>
      </c>
      <c r="K8" s="9">
        <f>SUM(G8:J8)</f>
        <v>25.790538</v>
      </c>
      <c r="L8" s="19">
        <f>SUM(C8:F8)</f>
        <v>26.950204</v>
      </c>
      <c r="M8" s="17">
        <f t="shared" si="0"/>
        <v>-0.04302995257475595</v>
      </c>
      <c r="N8" s="17">
        <f t="shared" si="1"/>
        <v>-0.14541199459460696</v>
      </c>
    </row>
    <row r="9" spans="1:14" ht="12.75">
      <c r="A9" s="24" t="s">
        <v>17</v>
      </c>
      <c r="B9" s="25">
        <v>4765244</v>
      </c>
      <c r="C9" s="26">
        <v>2.69781</v>
      </c>
      <c r="D9" s="26">
        <v>3.26325</v>
      </c>
      <c r="E9" s="26">
        <v>4.476139</v>
      </c>
      <c r="F9" s="26">
        <v>5.741879</v>
      </c>
      <c r="G9" s="26">
        <v>7.686103</v>
      </c>
      <c r="H9" s="26">
        <v>7.392665</v>
      </c>
      <c r="I9" s="26">
        <v>5.230232</v>
      </c>
      <c r="J9" s="26">
        <v>4.765244</v>
      </c>
      <c r="K9" s="9">
        <f>SUM(G9:J9)</f>
        <v>25.074244</v>
      </c>
      <c r="L9" s="19">
        <f>SUM(C9:F9)</f>
        <v>16.179078</v>
      </c>
      <c r="M9" s="17">
        <f t="shared" si="0"/>
        <v>0.5497943702354362</v>
      </c>
      <c r="N9" s="17">
        <f t="shared" si="1"/>
        <v>-0.17008979116418166</v>
      </c>
    </row>
    <row r="10" spans="4:10" ht="12.75">
      <c r="D10" s="8"/>
      <c r="E10" s="8"/>
      <c r="F10" s="8"/>
      <c r="G10" s="8"/>
      <c r="H10" s="8"/>
      <c r="I10" s="8"/>
      <c r="J10" s="8"/>
    </row>
    <row r="11" spans="8:10" ht="12.75">
      <c r="H11" s="8"/>
      <c r="I11" s="8"/>
      <c r="J11" s="8"/>
    </row>
    <row r="12" ht="12.75">
      <c r="A12" s="2" t="str">
        <f>'Figure 1'!A12</f>
        <v>Note: ports are ranked based on gross weight of goods handled during the third quarter of 2023. The percentages indicate the 'annual' change rate.</v>
      </c>
    </row>
    <row r="13" spans="1:11" ht="12.75">
      <c r="A13" s="32" t="s">
        <v>21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</row>
    <row r="14" ht="12.75"/>
    <row r="15" ht="12.75"/>
    <row r="16" spans="1:19" ht="12.75">
      <c r="A16" s="16"/>
      <c r="B16" s="10"/>
      <c r="C16" s="10"/>
      <c r="D16" s="10"/>
      <c r="E16" s="10"/>
      <c r="F16" s="10"/>
      <c r="G16" s="10"/>
      <c r="H16" s="11"/>
      <c r="I16" s="12"/>
      <c r="J16" s="12"/>
      <c r="K16" s="12"/>
      <c r="M16" s="9"/>
      <c r="N16" s="19"/>
      <c r="O16" s="19"/>
      <c r="P16" s="8"/>
      <c r="Q16" s="8"/>
      <c r="R16" s="8"/>
      <c r="S16" s="8"/>
    </row>
  </sheetData>
  <mergeCells count="1">
    <mergeCell ref="A13:K13"/>
  </mergeCells>
  <printOptions/>
  <pageMargins left="0.10823529411764708" right="0.09372549019607845" top="0.17490196078431375" bottom="0.17490196078431375" header="0.5098039215686275" footer="0.5098039215686275"/>
  <pageSetup fitToHeight="1" fitToWidth="1" horizontalDpi="600" verticalDpi="600" orientation="portrait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S18"/>
  <sheetViews>
    <sheetView showGridLines="0" workbookViewId="0" topLeftCell="A1"/>
  </sheetViews>
  <sheetFormatPr defaultColWidth="9.140625" defaultRowHeight="12.75"/>
  <cols>
    <col min="1" max="1" width="14.140625" style="2" bestFit="1" customWidth="1"/>
    <col min="2" max="7" width="8.7109375" style="2" customWidth="1"/>
    <col min="8" max="11" width="11.7109375" style="2" customWidth="1"/>
    <col min="12" max="12" width="9.140625" style="2" customWidth="1"/>
    <col min="13" max="13" width="11.28125" style="2" bestFit="1" customWidth="1"/>
    <col min="14" max="14" width="9.421875" style="2" bestFit="1" customWidth="1"/>
    <col min="15" max="15" width="14.140625" style="2" customWidth="1"/>
    <col min="16" max="22" width="9.421875" style="2" bestFit="1" customWidth="1"/>
    <col min="23" max="16384" width="9.140625" style="2" customWidth="1"/>
  </cols>
  <sheetData>
    <row r="1" spans="1:15" ht="15.75">
      <c r="A1" s="30" t="s">
        <v>48</v>
      </c>
      <c r="B1" s="30"/>
      <c r="C1" s="30"/>
      <c r="D1" s="30"/>
      <c r="E1" s="30"/>
      <c r="F1" s="30"/>
      <c r="G1" s="30"/>
      <c r="H1" s="30"/>
      <c r="I1" s="30"/>
      <c r="J1" s="30"/>
      <c r="K1" s="30"/>
      <c r="O1" s="13" t="s">
        <v>0</v>
      </c>
    </row>
    <row r="2" spans="1:15" ht="14.25">
      <c r="A2" s="21" t="s">
        <v>10</v>
      </c>
      <c r="H2" s="9"/>
      <c r="I2" s="18"/>
      <c r="J2" s="18"/>
      <c r="K2" s="18"/>
      <c r="O2" s="13"/>
    </row>
    <row r="3" ht="12.75" customHeight="1"/>
    <row r="4" spans="1:14" ht="12.75">
      <c r="A4" s="13" t="s">
        <v>0</v>
      </c>
      <c r="B4" s="13"/>
      <c r="C4" s="1" t="str">
        <f>'Figure 1'!C4</f>
        <v>2021Q4</v>
      </c>
      <c r="D4" s="1" t="str">
        <f>'Figure 1'!D4</f>
        <v>2022Q1</v>
      </c>
      <c r="E4" s="1" t="str">
        <f>'Figure 1'!E4</f>
        <v>2022Q2</v>
      </c>
      <c r="F4" s="1" t="str">
        <f>'Figure 1'!F4</f>
        <v>2022Q3</v>
      </c>
      <c r="G4" s="1" t="str">
        <f>'Figure 1'!G4</f>
        <v>2022Q4</v>
      </c>
      <c r="H4" s="1" t="str">
        <f>'Figure 1'!H4</f>
        <v>2023Q1</v>
      </c>
      <c r="I4" s="1" t="str">
        <f>'Figure 1'!I4</f>
        <v>2023Q2</v>
      </c>
      <c r="J4" s="1" t="str">
        <f>'Figure 1'!J4</f>
        <v>2023Q3</v>
      </c>
      <c r="K4" s="7" t="s">
        <v>8</v>
      </c>
      <c r="L4" s="7" t="s">
        <v>9</v>
      </c>
      <c r="M4" s="31" t="s">
        <v>7</v>
      </c>
      <c r="N4" s="31" t="s">
        <v>6</v>
      </c>
    </row>
    <row r="5" spans="1:16" ht="12.75">
      <c r="A5" s="24" t="s">
        <v>1</v>
      </c>
      <c r="B5" s="25">
        <v>27013678</v>
      </c>
      <c r="C5" s="26">
        <v>29.237101</v>
      </c>
      <c r="D5" s="26">
        <v>27.615619</v>
      </c>
      <c r="E5" s="26">
        <v>27.223576</v>
      </c>
      <c r="F5" s="26">
        <v>27.402519</v>
      </c>
      <c r="G5" s="26">
        <v>25.05602</v>
      </c>
      <c r="H5" s="26">
        <v>24.378946</v>
      </c>
      <c r="I5" s="26">
        <v>25.534737</v>
      </c>
      <c r="J5" s="26">
        <v>25.93397</v>
      </c>
      <c r="K5" s="33">
        <f>SUM(G5:J5)</f>
        <v>100.90367300000001</v>
      </c>
      <c r="L5" s="34">
        <f>SUM(C5:F5)</f>
        <v>111.478815</v>
      </c>
      <c r="M5" s="17">
        <f>K5/L5-1</f>
        <v>-0.09486234671583105</v>
      </c>
      <c r="N5" s="17">
        <f>J5/F5-1</f>
        <v>-0.053591751911567065</v>
      </c>
      <c r="O5" s="4" t="s">
        <v>5</v>
      </c>
      <c r="P5" s="26">
        <v>27.013496</v>
      </c>
    </row>
    <row r="6" spans="1:16" ht="12.75">
      <c r="A6" s="4" t="s">
        <v>16</v>
      </c>
      <c r="B6" s="25">
        <v>25534737</v>
      </c>
      <c r="C6" s="20">
        <f>P5+P6</f>
        <v>28.621555</v>
      </c>
      <c r="D6" s="26">
        <v>27.677273</v>
      </c>
      <c r="E6" s="26">
        <v>28.332329</v>
      </c>
      <c r="F6" s="26">
        <v>26.870667</v>
      </c>
      <c r="G6" s="26">
        <v>26.224817</v>
      </c>
      <c r="H6" s="26">
        <v>25.822657</v>
      </c>
      <c r="I6" s="26">
        <v>27.013678</v>
      </c>
      <c r="J6" s="26">
        <v>25.402575</v>
      </c>
      <c r="K6" s="33">
        <f>SUM(G6:J6)</f>
        <v>104.46372699999999</v>
      </c>
      <c r="L6" s="34">
        <f>SUM(C6:F6)</f>
        <v>111.501824</v>
      </c>
      <c r="M6" s="17">
        <f aca="true" t="shared" si="0" ref="M6:M9">K6/L6-1</f>
        <v>-0.06312091360944916</v>
      </c>
      <c r="N6" s="17">
        <f aca="true" t="shared" si="1" ref="N6:N9">J6/F6-1</f>
        <v>-0.054635487835117846</v>
      </c>
      <c r="O6" s="4" t="s">
        <v>15</v>
      </c>
      <c r="P6" s="26">
        <v>1.608059</v>
      </c>
    </row>
    <row r="7" spans="1:14" ht="12.75">
      <c r="A7" s="24" t="s">
        <v>2</v>
      </c>
      <c r="B7" s="25">
        <v>16099846</v>
      </c>
      <c r="C7" s="26">
        <v>17.961553</v>
      </c>
      <c r="D7" s="26">
        <v>17.600618</v>
      </c>
      <c r="E7" s="26">
        <v>17.139983</v>
      </c>
      <c r="F7" s="26">
        <v>16.149189</v>
      </c>
      <c r="G7" s="26">
        <v>15.104618</v>
      </c>
      <c r="H7" s="26">
        <v>15.048594</v>
      </c>
      <c r="I7" s="26">
        <v>16.099846</v>
      </c>
      <c r="J7" s="26">
        <v>15.79225</v>
      </c>
      <c r="K7" s="33">
        <f>SUM(G7:J7)</f>
        <v>62.04530799999999</v>
      </c>
      <c r="L7" s="34">
        <f>SUM(C7:F7)</f>
        <v>68.851343</v>
      </c>
      <c r="M7" s="17">
        <f t="shared" si="0"/>
        <v>-0.09885115821197576</v>
      </c>
      <c r="N7" s="17">
        <f t="shared" si="1"/>
        <v>-0.02210259598794717</v>
      </c>
    </row>
    <row r="8" spans="1:14" ht="12.75">
      <c r="A8" s="24" t="s">
        <v>4</v>
      </c>
      <c r="B8" s="25">
        <v>12060469</v>
      </c>
      <c r="C8" s="26">
        <v>11.911105</v>
      </c>
      <c r="D8" s="26">
        <v>11.243245</v>
      </c>
      <c r="E8" s="26">
        <v>11.739084</v>
      </c>
      <c r="F8" s="26">
        <v>12.086314</v>
      </c>
      <c r="G8" s="26">
        <v>11.633064</v>
      </c>
      <c r="H8" s="26">
        <v>11.178898</v>
      </c>
      <c r="I8" s="26">
        <v>12.060469</v>
      </c>
      <c r="J8" s="26">
        <v>11.982376</v>
      </c>
      <c r="K8" s="33">
        <f>SUM(G8:J8)</f>
        <v>46.854807</v>
      </c>
      <c r="L8" s="34">
        <f>SUM(C8:F8)</f>
        <v>46.979748</v>
      </c>
      <c r="M8" s="17">
        <f t="shared" si="0"/>
        <v>-0.002659465095470548</v>
      </c>
      <c r="N8" s="17">
        <f t="shared" si="1"/>
        <v>-0.008599644192596623</v>
      </c>
    </row>
    <row r="9" spans="1:14" ht="12.75">
      <c r="A9" s="24" t="s">
        <v>12</v>
      </c>
      <c r="B9" s="25">
        <v>11682636</v>
      </c>
      <c r="C9" s="26">
        <v>12.857076</v>
      </c>
      <c r="D9" s="26">
        <v>11.55173</v>
      </c>
      <c r="E9" s="26">
        <v>13.085069</v>
      </c>
      <c r="F9" s="26">
        <v>11.375016</v>
      </c>
      <c r="G9" s="26">
        <v>9.622432</v>
      </c>
      <c r="H9" s="26">
        <v>10.182348</v>
      </c>
      <c r="I9" s="26">
        <v>11.682636</v>
      </c>
      <c r="J9" s="26">
        <v>10.614642</v>
      </c>
      <c r="K9" s="33">
        <f>SUM(G9:J9)</f>
        <v>42.102058</v>
      </c>
      <c r="L9" s="34">
        <f>SUM(C9:F9)</f>
        <v>48.868891000000005</v>
      </c>
      <c r="M9" s="17">
        <f t="shared" si="0"/>
        <v>-0.13846913366624192</v>
      </c>
      <c r="N9" s="17">
        <f t="shared" si="1"/>
        <v>-0.06684597190896269</v>
      </c>
    </row>
    <row r="10" spans="4:10" ht="12.75">
      <c r="D10" s="8"/>
      <c r="E10" s="8"/>
      <c r="F10" s="8"/>
      <c r="G10" s="8"/>
      <c r="H10" s="8"/>
      <c r="I10" s="8"/>
      <c r="J10" s="8"/>
    </row>
    <row r="11" spans="4:10" ht="12.75">
      <c r="D11" s="8"/>
      <c r="E11" s="8"/>
      <c r="F11" s="8"/>
      <c r="G11" s="8"/>
      <c r="H11" s="8"/>
      <c r="I11" s="8"/>
      <c r="J11" s="8"/>
    </row>
    <row r="12" spans="4:10" ht="12.75">
      <c r="D12" s="8"/>
      <c r="E12" s="8"/>
      <c r="F12" s="8"/>
      <c r="G12" s="8"/>
      <c r="H12" s="8"/>
      <c r="I12" s="8"/>
      <c r="J12" s="8"/>
    </row>
    <row r="13" ht="12.75">
      <c r="A13" s="2" t="str">
        <f>'Figure 1'!A12</f>
        <v>Note: ports are ranked based on gross weight of goods handled during the third quarter of 2023. The percentages indicate the 'annual' change rate.</v>
      </c>
    </row>
    <row r="14" ht="12.75">
      <c r="A14" s="3" t="s">
        <v>29</v>
      </c>
    </row>
    <row r="15" spans="1:11" ht="12.75">
      <c r="A15" s="32" t="s">
        <v>22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</row>
    <row r="16" ht="12.75"/>
    <row r="17" ht="12.75"/>
    <row r="18" spans="1:19" ht="12.75">
      <c r="A18" s="16"/>
      <c r="B18" s="10"/>
      <c r="C18" s="10"/>
      <c r="D18" s="10"/>
      <c r="E18" s="10"/>
      <c r="F18" s="10"/>
      <c r="G18" s="10"/>
      <c r="H18" s="11"/>
      <c r="I18" s="12"/>
      <c r="J18" s="12"/>
      <c r="K18" s="12"/>
      <c r="M18" s="9"/>
      <c r="N18" s="19"/>
      <c r="O18" s="19"/>
      <c r="P18" s="8"/>
      <c r="Q18" s="8"/>
      <c r="R18" s="8"/>
      <c r="S18" s="8"/>
    </row>
  </sheetData>
  <mergeCells count="1">
    <mergeCell ref="A15:K15"/>
  </mergeCells>
  <printOptions/>
  <pageMargins left="0.10823529411764708" right="0.09372549019607845" top="0.17490196078431375" bottom="0.17490196078431375" header="0.5098039215686275" footer="0.5098039215686275"/>
  <pageSetup fitToHeight="1" fitToWidth="1" horizontalDpi="600" verticalDpi="6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Q19"/>
  <sheetViews>
    <sheetView showGridLines="0" workbookViewId="0" topLeftCell="A1"/>
  </sheetViews>
  <sheetFormatPr defaultColWidth="9.140625" defaultRowHeight="12.75"/>
  <cols>
    <col min="1" max="1" width="9.140625" style="2" customWidth="1"/>
    <col min="2" max="2" width="14.140625" style="2" bestFit="1" customWidth="1"/>
    <col min="3" max="8" width="8.7109375" style="2" customWidth="1"/>
    <col min="9" max="12" width="11.7109375" style="2" customWidth="1"/>
    <col min="13" max="13" width="9.140625" style="2" customWidth="1"/>
    <col min="14" max="14" width="11.28125" style="2" bestFit="1" customWidth="1"/>
    <col min="15" max="21" width="9.421875" style="2" bestFit="1" customWidth="1"/>
    <col min="22" max="16384" width="9.140625" style="2" customWidth="1"/>
  </cols>
  <sheetData>
    <row r="1" ht="15.75">
      <c r="A1" s="30" t="s">
        <v>49</v>
      </c>
    </row>
    <row r="2" spans="1:12" ht="15.75">
      <c r="A2" s="21" t="s">
        <v>13</v>
      </c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9:12" ht="12.75">
      <c r="I3" s="9"/>
      <c r="J3" s="18"/>
      <c r="K3" s="18"/>
      <c r="L3" s="18"/>
    </row>
    <row r="4" ht="12.75" customHeight="1"/>
    <row r="5" spans="2:15" ht="12.75">
      <c r="B5" s="13" t="s">
        <v>0</v>
      </c>
      <c r="C5" s="13"/>
      <c r="D5" s="1" t="str">
        <f>'Figure 1'!C4</f>
        <v>2021Q4</v>
      </c>
      <c r="E5" s="1" t="str">
        <f>'Figure 1'!D4</f>
        <v>2022Q1</v>
      </c>
      <c r="F5" s="1" t="str">
        <f>'Figure 1'!E4</f>
        <v>2022Q2</v>
      </c>
      <c r="G5" s="1" t="str">
        <f>'Figure 1'!F4</f>
        <v>2022Q3</v>
      </c>
      <c r="H5" s="1" t="str">
        <f>'Figure 1'!G4</f>
        <v>2022Q4</v>
      </c>
      <c r="I5" s="1" t="str">
        <f>'Figure 1'!H4</f>
        <v>2023Q1</v>
      </c>
      <c r="J5" s="1" t="str">
        <f>'Figure 1'!I4</f>
        <v>2023Q2</v>
      </c>
      <c r="K5" s="1" t="str">
        <f>'Figure 1'!J4</f>
        <v>2023Q3</v>
      </c>
      <c r="L5" s="7" t="s">
        <v>8</v>
      </c>
      <c r="M5" s="7" t="s">
        <v>9</v>
      </c>
      <c r="N5" s="2" t="s">
        <v>7</v>
      </c>
      <c r="O5" s="31" t="s">
        <v>6</v>
      </c>
    </row>
    <row r="6" spans="1:17" ht="12.75">
      <c r="A6" s="2" t="b">
        <f>B6='Figure 4'!A5</f>
        <v>1</v>
      </c>
      <c r="B6" s="27" t="s">
        <v>1</v>
      </c>
      <c r="C6" s="28">
        <v>3373114.25</v>
      </c>
      <c r="D6" s="29">
        <v>3678.59275</v>
      </c>
      <c r="E6" s="29">
        <v>3535.687</v>
      </c>
      <c r="F6" s="29">
        <v>3496.96675</v>
      </c>
      <c r="G6" s="29">
        <v>3610.312</v>
      </c>
      <c r="H6" s="29">
        <v>3310.63425</v>
      </c>
      <c r="I6" s="29">
        <v>3150.66625</v>
      </c>
      <c r="J6" s="29">
        <v>3369.9405</v>
      </c>
      <c r="K6" s="29">
        <v>3373.11425</v>
      </c>
      <c r="L6" s="33">
        <f>SUM(H6:K6)</f>
        <v>13204.35525</v>
      </c>
      <c r="M6" s="34">
        <f>SUM(D6:G6)</f>
        <v>14321.5585</v>
      </c>
      <c r="N6" s="17">
        <f>L6/M6-1</f>
        <v>-0.0780084967707948</v>
      </c>
      <c r="O6" s="17">
        <f>K6/G6-1</f>
        <v>-0.06570006968926778</v>
      </c>
      <c r="P6" s="6" t="s">
        <v>5</v>
      </c>
      <c r="Q6" s="29">
        <v>2887.03275</v>
      </c>
    </row>
    <row r="7" spans="1:17" ht="12.75">
      <c r="A7" s="2" t="b">
        <f>B7='Figure 4'!A6</f>
        <v>1</v>
      </c>
      <c r="B7" s="4" t="s">
        <v>16</v>
      </c>
      <c r="C7" s="28">
        <v>2836748.25</v>
      </c>
      <c r="D7" s="20">
        <f>Q6+Q7</f>
        <v>3159.53125</v>
      </c>
      <c r="E7" s="29">
        <v>3018.178</v>
      </c>
      <c r="F7" s="29">
        <v>3144.92025</v>
      </c>
      <c r="G7" s="29">
        <v>3117.77675</v>
      </c>
      <c r="H7" s="29">
        <v>2975.25475</v>
      </c>
      <c r="I7" s="29">
        <v>2857.5265</v>
      </c>
      <c r="J7" s="29">
        <v>3021.40725</v>
      </c>
      <c r="K7" s="29">
        <v>2836.74825</v>
      </c>
      <c r="L7" s="33">
        <f>SUM(H7:K7)</f>
        <v>11690.93675</v>
      </c>
      <c r="M7" s="34">
        <f>SUM(D7:G7)</f>
        <v>12440.40625</v>
      </c>
      <c r="N7" s="17">
        <f aca="true" t="shared" si="0" ref="N7:N10">L7/M7-1</f>
        <v>-0.06024477697422459</v>
      </c>
      <c r="O7" s="17">
        <f aca="true" t="shared" si="1" ref="O7:O10">K7/G7-1</f>
        <v>-0.0901374673475257</v>
      </c>
      <c r="P7" s="6" t="s">
        <v>15</v>
      </c>
      <c r="Q7" s="29">
        <v>272.4985</v>
      </c>
    </row>
    <row r="8" spans="1:15" ht="12.75">
      <c r="A8" s="2" t="b">
        <f>B8='Figure 4'!A7</f>
        <v>1</v>
      </c>
      <c r="B8" s="27" t="s">
        <v>2</v>
      </c>
      <c r="C8" s="28">
        <v>2011208.5</v>
      </c>
      <c r="D8" s="29">
        <v>2250.307</v>
      </c>
      <c r="E8" s="29">
        <v>2252.966</v>
      </c>
      <c r="F8" s="29">
        <v>2131.0235</v>
      </c>
      <c r="G8" s="29">
        <v>2020.30225</v>
      </c>
      <c r="H8" s="29">
        <v>1945.843</v>
      </c>
      <c r="I8" s="29">
        <v>1873.93925</v>
      </c>
      <c r="J8" s="29">
        <v>1985.59675</v>
      </c>
      <c r="K8" s="29">
        <v>2011.2085</v>
      </c>
      <c r="L8" s="33">
        <f>SUM(H8:K8)</f>
        <v>7816.5875</v>
      </c>
      <c r="M8" s="34">
        <f>SUM(D8:G8)</f>
        <v>8654.59875</v>
      </c>
      <c r="N8" s="17">
        <f t="shared" si="0"/>
        <v>-0.09682843470935032</v>
      </c>
      <c r="O8" s="17">
        <f t="shared" si="1"/>
        <v>-0.0045011829294354655</v>
      </c>
    </row>
    <row r="9" spans="1:15" ht="12.75">
      <c r="A9" s="2" t="b">
        <f>B9='Figure 4'!A8</f>
        <v>0</v>
      </c>
      <c r="B9" s="6" t="s">
        <v>18</v>
      </c>
      <c r="C9" s="28">
        <v>1229952</v>
      </c>
      <c r="D9" s="29">
        <v>1065.411</v>
      </c>
      <c r="E9" s="29">
        <v>1050.258</v>
      </c>
      <c r="F9" s="29">
        <v>1091.803</v>
      </c>
      <c r="G9" s="29">
        <v>1170.528</v>
      </c>
      <c r="H9" s="29">
        <v>1149.376</v>
      </c>
      <c r="I9" s="29">
        <v>1124.461</v>
      </c>
      <c r="J9" s="29">
        <v>1263.114</v>
      </c>
      <c r="K9" s="29">
        <v>1229.952</v>
      </c>
      <c r="L9" s="33">
        <f>SUM(H9:K9)</f>
        <v>4766.903</v>
      </c>
      <c r="M9" s="34">
        <f>SUM(D9:G9)</f>
        <v>4378</v>
      </c>
      <c r="N9" s="17">
        <f t="shared" si="0"/>
        <v>0.08883120146185486</v>
      </c>
      <c r="O9" s="17">
        <f t="shared" si="1"/>
        <v>0.050766833429016556</v>
      </c>
    </row>
    <row r="10" spans="1:15" ht="12.75">
      <c r="A10" s="2" t="b">
        <f>B10='Figure 4'!A9</f>
        <v>0</v>
      </c>
      <c r="B10" s="27" t="s">
        <v>4</v>
      </c>
      <c r="C10" s="28">
        <v>1220886</v>
      </c>
      <c r="D10" s="29">
        <v>1200.51</v>
      </c>
      <c r="E10" s="29">
        <v>1160.615</v>
      </c>
      <c r="F10" s="29">
        <v>1183.733</v>
      </c>
      <c r="G10" s="29">
        <v>1240.951</v>
      </c>
      <c r="H10" s="29">
        <v>1181.983</v>
      </c>
      <c r="I10" s="29">
        <v>1119.081</v>
      </c>
      <c r="J10" s="29">
        <v>1214.352</v>
      </c>
      <c r="K10" s="29">
        <v>1220.886</v>
      </c>
      <c r="L10" s="33">
        <f>SUM(H10:K10)</f>
        <v>4736.302</v>
      </c>
      <c r="M10" s="34">
        <f>SUM(D10:G10)</f>
        <v>4785.809</v>
      </c>
      <c r="N10" s="17">
        <f t="shared" si="0"/>
        <v>-0.010344541539372032</v>
      </c>
      <c r="O10" s="17">
        <f t="shared" si="1"/>
        <v>-0.01616905099395549</v>
      </c>
    </row>
    <row r="11" spans="5:11" ht="12.75">
      <c r="E11" s="8"/>
      <c r="F11" s="8"/>
      <c r="G11" s="8"/>
      <c r="H11" s="8"/>
      <c r="I11" s="8"/>
      <c r="J11" s="8"/>
      <c r="K11" s="8"/>
    </row>
    <row r="12" spans="5:11" ht="12.75">
      <c r="E12" s="8"/>
      <c r="F12" s="8"/>
      <c r="G12" s="8"/>
      <c r="H12" s="8"/>
      <c r="I12" s="8"/>
      <c r="J12" s="8"/>
      <c r="K12" s="8"/>
    </row>
    <row r="13" spans="5:11" ht="12.75">
      <c r="E13" s="8"/>
      <c r="F13" s="8"/>
      <c r="G13" s="8"/>
      <c r="H13" s="8"/>
      <c r="I13" s="8"/>
      <c r="J13" s="8"/>
      <c r="K13" s="8"/>
    </row>
    <row r="14" ht="12.75">
      <c r="B14" s="2" t="s">
        <v>41</v>
      </c>
    </row>
    <row r="15" ht="12.75">
      <c r="B15" s="3" t="s">
        <v>29</v>
      </c>
    </row>
    <row r="16" spans="2:12" ht="12.75">
      <c r="B16" s="32" t="s">
        <v>23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</row>
    <row r="17" ht="12.75"/>
    <row r="18" ht="12.75"/>
    <row r="19" spans="2:16" ht="12.75">
      <c r="B19" s="16"/>
      <c r="C19" s="10"/>
      <c r="D19" s="10"/>
      <c r="E19" s="10"/>
      <c r="F19" s="10"/>
      <c r="G19" s="10"/>
      <c r="H19" s="10"/>
      <c r="I19" s="11"/>
      <c r="J19" s="12"/>
      <c r="K19" s="12"/>
      <c r="L19" s="12"/>
      <c r="N19" s="9"/>
      <c r="O19" s="19"/>
      <c r="P19" s="8"/>
    </row>
  </sheetData>
  <mergeCells count="1">
    <mergeCell ref="B16:L16"/>
  </mergeCells>
  <printOptions/>
  <pageMargins left="0.10823529411764708" right="0.09372549019607845" top="0.17490196078431375" bottom="0.17490196078431375" header="0.5098039215686275" footer="0.5098039215686275"/>
  <pageSetup fitToHeight="1" fitToWidth="1" horizontalDpi="600" verticalDpi="600" orientation="portrait" paperSize="9" scale="8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R18"/>
  <sheetViews>
    <sheetView showGridLines="0" workbookViewId="0" topLeftCell="A1"/>
  </sheetViews>
  <sheetFormatPr defaultColWidth="9.140625" defaultRowHeight="12.75"/>
  <cols>
    <col min="1" max="1" width="14.140625" style="2" bestFit="1" customWidth="1"/>
    <col min="2" max="7" width="8.7109375" style="2" customWidth="1"/>
    <col min="8" max="11" width="11.7109375" style="2" customWidth="1"/>
    <col min="12" max="12" width="9.140625" style="2" customWidth="1"/>
    <col min="13" max="13" width="11.28125" style="2" bestFit="1" customWidth="1"/>
    <col min="14" max="14" width="9.421875" style="2" bestFit="1" customWidth="1"/>
    <col min="15" max="15" width="14.140625" style="2" customWidth="1"/>
    <col min="16" max="21" width="9.421875" style="2" bestFit="1" customWidth="1"/>
    <col min="22" max="16384" width="9.140625" style="2" customWidth="1"/>
  </cols>
  <sheetData>
    <row r="1" spans="1:15" ht="15.75">
      <c r="A1" s="30" t="s">
        <v>52</v>
      </c>
      <c r="B1" s="30"/>
      <c r="C1" s="30"/>
      <c r="D1" s="30"/>
      <c r="E1" s="30"/>
      <c r="F1" s="30"/>
      <c r="G1" s="30"/>
      <c r="H1" s="30"/>
      <c r="I1" s="30"/>
      <c r="J1" s="30"/>
      <c r="K1" s="30"/>
      <c r="O1" s="13" t="s">
        <v>0</v>
      </c>
    </row>
    <row r="2" spans="1:15" ht="14.25">
      <c r="A2" s="21" t="s">
        <v>10</v>
      </c>
      <c r="H2" s="9"/>
      <c r="I2" s="18"/>
      <c r="J2" s="18"/>
      <c r="K2" s="18"/>
      <c r="O2" s="13"/>
    </row>
    <row r="3" ht="12.75" customHeight="1"/>
    <row r="4" spans="1:14" ht="12.75">
      <c r="A4" s="13" t="s">
        <v>0</v>
      </c>
      <c r="B4" s="13"/>
      <c r="C4" s="1" t="str">
        <f>'Figure 1'!C4</f>
        <v>2021Q4</v>
      </c>
      <c r="D4" s="1" t="str">
        <f>'Figure 1'!D4</f>
        <v>2022Q1</v>
      </c>
      <c r="E4" s="1" t="str">
        <f>'Figure 1'!E4</f>
        <v>2022Q2</v>
      </c>
      <c r="F4" s="1" t="str">
        <f>'Figure 1'!F4</f>
        <v>2022Q3</v>
      </c>
      <c r="G4" s="1" t="str">
        <f>'Figure 1'!G4</f>
        <v>2022Q4</v>
      </c>
      <c r="H4" s="1" t="str">
        <f>'Figure 1'!H4</f>
        <v>2023Q1</v>
      </c>
      <c r="I4" s="1" t="str">
        <f>'Figure 1'!I4</f>
        <v>2023Q2</v>
      </c>
      <c r="J4" s="1" t="str">
        <f>'Figure 1'!J4</f>
        <v>2023Q3</v>
      </c>
      <c r="K4" s="7" t="s">
        <v>8</v>
      </c>
      <c r="L4" s="7" t="s">
        <v>9</v>
      </c>
      <c r="M4" s="31" t="s">
        <v>7</v>
      </c>
      <c r="N4" s="31" t="s">
        <v>6</v>
      </c>
    </row>
    <row r="5" spans="1:16" ht="12.75">
      <c r="A5" s="4" t="s">
        <v>16</v>
      </c>
      <c r="B5" s="25">
        <v>6656791</v>
      </c>
      <c r="C5" s="23">
        <f>P5+P6</f>
        <v>6.461499999999999</v>
      </c>
      <c r="D5" s="26">
        <v>6.60934</v>
      </c>
      <c r="E5" s="26">
        <v>6.665845</v>
      </c>
      <c r="F5" s="26">
        <v>6.463293</v>
      </c>
      <c r="G5" s="26">
        <v>6.378303</v>
      </c>
      <c r="H5" s="26">
        <v>6.388659</v>
      </c>
      <c r="I5" s="26">
        <v>6.656791</v>
      </c>
      <c r="J5" s="26">
        <v>6.231401</v>
      </c>
      <c r="K5" s="9">
        <f>SUM(G5:J5)</f>
        <v>25.655153999999996</v>
      </c>
      <c r="L5" s="19">
        <f>SUM(C5:F5)</f>
        <v>26.199978</v>
      </c>
      <c r="M5" s="17">
        <f>K5/L5-1</f>
        <v>-0.020794826621610363</v>
      </c>
      <c r="N5" s="17">
        <f>J5/F5-1</f>
        <v>-0.03587830537776948</v>
      </c>
      <c r="O5" s="4" t="s">
        <v>5</v>
      </c>
      <c r="P5" s="26">
        <v>1.430234</v>
      </c>
    </row>
    <row r="6" spans="1:16" ht="12.75">
      <c r="A6" s="24" t="s">
        <v>1</v>
      </c>
      <c r="B6" s="25">
        <v>4612324</v>
      </c>
      <c r="C6" s="26">
        <v>5.219466</v>
      </c>
      <c r="D6" s="26">
        <v>4.936303</v>
      </c>
      <c r="E6" s="26">
        <v>5.274887</v>
      </c>
      <c r="F6" s="26">
        <v>5.003293</v>
      </c>
      <c r="G6" s="26">
        <v>4.785779</v>
      </c>
      <c r="H6" s="26">
        <v>4.72341</v>
      </c>
      <c r="I6" s="26">
        <v>4.734857</v>
      </c>
      <c r="J6" s="26">
        <v>4.612324</v>
      </c>
      <c r="K6" s="9">
        <f>SUM(G6:J6)</f>
        <v>18.85637</v>
      </c>
      <c r="L6" s="19">
        <f>SUM(C6:F6)</f>
        <v>20.433949</v>
      </c>
      <c r="M6" s="17">
        <f aca="true" t="shared" si="0" ref="M6:M9">K6/L6-1</f>
        <v>-0.07720382389130953</v>
      </c>
      <c r="N6" s="17">
        <f aca="true" t="shared" si="1" ref="N6:N9">J6/F6-1</f>
        <v>-0.07814233545786742</v>
      </c>
      <c r="O6" s="4" t="s">
        <v>15</v>
      </c>
      <c r="P6" s="26">
        <v>5.031266</v>
      </c>
    </row>
    <row r="7" spans="1:14" ht="12.75">
      <c r="A7" s="24" t="s">
        <v>14</v>
      </c>
      <c r="B7" s="25">
        <v>3743942</v>
      </c>
      <c r="C7" s="26">
        <v>7.792429</v>
      </c>
      <c r="D7" s="26">
        <v>3.870101</v>
      </c>
      <c r="E7" s="26">
        <v>3.415329</v>
      </c>
      <c r="F7" s="26">
        <v>3.402536</v>
      </c>
      <c r="G7" s="26">
        <v>3.292345</v>
      </c>
      <c r="H7" s="26">
        <v>3.750739</v>
      </c>
      <c r="I7" s="26">
        <v>3.915104</v>
      </c>
      <c r="J7" s="26">
        <v>3.743942</v>
      </c>
      <c r="K7" s="9">
        <f>SUM(G7:J7)</f>
        <v>14.70213</v>
      </c>
      <c r="L7" s="19">
        <f>SUM(C7:F7)</f>
        <v>18.480395</v>
      </c>
      <c r="M7" s="17">
        <f t="shared" si="0"/>
        <v>-0.20444719931581556</v>
      </c>
      <c r="N7" s="17">
        <f t="shared" si="1"/>
        <v>0.10033868855465466</v>
      </c>
    </row>
    <row r="8" spans="1:14" ht="12.75">
      <c r="A8" s="24" t="s">
        <v>50</v>
      </c>
      <c r="B8" s="25">
        <v>3093044</v>
      </c>
      <c r="C8" s="26">
        <v>3.202256</v>
      </c>
      <c r="D8" s="26">
        <v>3.1627</v>
      </c>
      <c r="E8" s="26">
        <v>3.273484</v>
      </c>
      <c r="F8" s="26">
        <v>3.180406</v>
      </c>
      <c r="G8" s="26">
        <v>3.179624</v>
      </c>
      <c r="H8" s="26">
        <v>3.082945</v>
      </c>
      <c r="I8" s="26">
        <v>3.208687</v>
      </c>
      <c r="J8" s="26">
        <v>3.093044</v>
      </c>
      <c r="K8" s="9">
        <f>SUM(G8:J8)</f>
        <v>12.5643</v>
      </c>
      <c r="L8" s="19">
        <f>SUM(C8:F8)</f>
        <v>12.818845999999999</v>
      </c>
      <c r="M8" s="17">
        <f t="shared" si="0"/>
        <v>-0.019857169670343122</v>
      </c>
      <c r="N8" s="17">
        <f t="shared" si="1"/>
        <v>-0.027468820018576312</v>
      </c>
    </row>
    <row r="9" spans="1:14" ht="12.75">
      <c r="A9" s="24" t="s">
        <v>51</v>
      </c>
      <c r="B9" s="25">
        <v>2811323</v>
      </c>
      <c r="C9" s="26">
        <v>3.381235</v>
      </c>
      <c r="D9" s="26">
        <v>3.441537</v>
      </c>
      <c r="E9" s="26">
        <v>3.404147</v>
      </c>
      <c r="F9" s="26">
        <v>2.99</v>
      </c>
      <c r="G9" s="26">
        <v>2.977561</v>
      </c>
      <c r="H9" s="26">
        <v>3.16558</v>
      </c>
      <c r="I9" s="26">
        <v>3.115852</v>
      </c>
      <c r="J9" s="26">
        <v>2.811323</v>
      </c>
      <c r="K9" s="9">
        <f>SUM(G9:J9)</f>
        <v>12.070316</v>
      </c>
      <c r="L9" s="19">
        <f>SUM(C9:F9)</f>
        <v>13.216919</v>
      </c>
      <c r="M9" s="17">
        <f t="shared" si="0"/>
        <v>-0.08675266906001322</v>
      </c>
      <c r="N9" s="17">
        <f t="shared" si="1"/>
        <v>-0.059758193979933205</v>
      </c>
    </row>
    <row r="10" spans="4:10" ht="12.75">
      <c r="D10" s="8"/>
      <c r="E10" s="8"/>
      <c r="F10" s="8"/>
      <c r="G10" s="8"/>
      <c r="H10" s="8"/>
      <c r="I10" s="8"/>
      <c r="J10" s="8"/>
    </row>
    <row r="11" spans="4:10" ht="12.75">
      <c r="D11" s="8"/>
      <c r="E11" s="8"/>
      <c r="F11" s="8"/>
      <c r="G11" s="8"/>
      <c r="H11" s="8"/>
      <c r="I11" s="8"/>
      <c r="J11" s="8"/>
    </row>
    <row r="12" spans="4:10" ht="12.75">
      <c r="D12" s="8"/>
      <c r="E12" s="8"/>
      <c r="F12" s="8"/>
      <c r="G12" s="8"/>
      <c r="H12" s="8"/>
      <c r="I12" s="8"/>
      <c r="J12" s="8"/>
    </row>
    <row r="13" ht="12.75">
      <c r="A13" s="2" t="str">
        <f>'Figure 1'!A12</f>
        <v>Note: ports are ranked based on gross weight of goods handled during the third quarter of 2023. The percentages indicate the 'annual' change rate.</v>
      </c>
    </row>
    <row r="14" ht="12.75">
      <c r="A14" s="3" t="s">
        <v>29</v>
      </c>
    </row>
    <row r="15" spans="1:11" ht="12.75">
      <c r="A15" s="32" t="s">
        <v>24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</row>
    <row r="16" ht="12.75"/>
    <row r="17" ht="12.75"/>
    <row r="18" spans="1:18" ht="12.75">
      <c r="A18" s="16"/>
      <c r="B18" s="10"/>
      <c r="C18" s="10"/>
      <c r="D18" s="10"/>
      <c r="E18" s="10"/>
      <c r="F18" s="10"/>
      <c r="G18" s="10"/>
      <c r="H18" s="11"/>
      <c r="I18" s="12"/>
      <c r="J18" s="12"/>
      <c r="K18" s="12"/>
      <c r="M18" s="9"/>
      <c r="N18" s="19"/>
      <c r="O18" s="19"/>
      <c r="P18" s="8"/>
      <c r="Q18" s="8"/>
      <c r="R18" s="8"/>
    </row>
  </sheetData>
  <mergeCells count="1">
    <mergeCell ref="A15:K15"/>
  </mergeCells>
  <printOptions/>
  <pageMargins left="0.10823529411764708" right="0.09372549019607845" top="0.17490196078431375" bottom="0.17490196078431375" header="0.5098039215686275" footer="0.5098039215686275"/>
  <pageSetup fitToHeight="1" fitToWidth="1" horizontalDpi="600" verticalDpi="600" orientation="portrait" paperSize="9" scale="8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Q19"/>
  <sheetViews>
    <sheetView showGridLines="0" workbookViewId="0" topLeftCell="A1"/>
  </sheetViews>
  <sheetFormatPr defaultColWidth="9.140625" defaultRowHeight="12.75"/>
  <cols>
    <col min="1" max="1" width="14.140625" style="2" bestFit="1" customWidth="1"/>
    <col min="2" max="7" width="8.7109375" style="2" customWidth="1"/>
    <col min="8" max="11" width="11.7109375" style="2" customWidth="1"/>
    <col min="12" max="12" width="9.140625" style="2" customWidth="1"/>
    <col min="13" max="13" width="11.28125" style="2" bestFit="1" customWidth="1"/>
    <col min="14" max="14" width="9.421875" style="2" bestFit="1" customWidth="1"/>
    <col min="15" max="15" width="14.140625" style="2" customWidth="1"/>
    <col min="16" max="21" width="9.421875" style="2" bestFit="1" customWidth="1"/>
    <col min="22" max="16384" width="9.140625" style="2" customWidth="1"/>
  </cols>
  <sheetData>
    <row r="1" spans="1:15" ht="15.75">
      <c r="A1" s="30" t="s">
        <v>53</v>
      </c>
      <c r="B1" s="30"/>
      <c r="C1" s="30"/>
      <c r="D1" s="30"/>
      <c r="E1" s="30"/>
      <c r="F1" s="30"/>
      <c r="G1" s="30"/>
      <c r="H1" s="30"/>
      <c r="I1" s="30"/>
      <c r="J1" s="30"/>
      <c r="K1" s="30"/>
      <c r="O1" s="13" t="s">
        <v>0</v>
      </c>
    </row>
    <row r="2" spans="1:15" ht="14.25">
      <c r="A2" s="21" t="s">
        <v>10</v>
      </c>
      <c r="H2" s="9"/>
      <c r="I2" s="18"/>
      <c r="J2" s="18"/>
      <c r="K2" s="18"/>
      <c r="O2" s="13"/>
    </row>
    <row r="3" ht="12.75" customHeight="1"/>
    <row r="4" spans="1:14" ht="12.75">
      <c r="A4" s="13" t="s">
        <v>0</v>
      </c>
      <c r="B4" s="13"/>
      <c r="C4" s="1" t="str">
        <f>'Figure 1'!C4</f>
        <v>2021Q4</v>
      </c>
      <c r="D4" s="1" t="str">
        <f>'Figure 1'!D4</f>
        <v>2022Q1</v>
      </c>
      <c r="E4" s="1" t="str">
        <f>'Figure 1'!E4</f>
        <v>2022Q2</v>
      </c>
      <c r="F4" s="1" t="str">
        <f>'Figure 1'!F4</f>
        <v>2022Q3</v>
      </c>
      <c r="G4" s="1" t="str">
        <f>'Figure 1'!G4</f>
        <v>2022Q4</v>
      </c>
      <c r="H4" s="1" t="str">
        <f>'Figure 1'!H4</f>
        <v>2023Q1</v>
      </c>
      <c r="I4" s="1" t="str">
        <f>'Figure 1'!I4</f>
        <v>2023Q2</v>
      </c>
      <c r="J4" s="1" t="str">
        <f>'Figure 1'!J4</f>
        <v>2023Q3</v>
      </c>
      <c r="K4" s="7" t="s">
        <v>8</v>
      </c>
      <c r="L4" s="7" t="s">
        <v>9</v>
      </c>
      <c r="M4" s="2" t="s">
        <v>7</v>
      </c>
      <c r="N4" s="2" t="s">
        <v>6</v>
      </c>
    </row>
    <row r="5" spans="1:16" ht="12.75">
      <c r="A5" s="4" t="s">
        <v>16</v>
      </c>
      <c r="B5" s="25">
        <v>2503530</v>
      </c>
      <c r="C5" s="23">
        <f>P5+P6</f>
        <v>3.4266389999999998</v>
      </c>
      <c r="D5" s="26">
        <v>3.123713</v>
      </c>
      <c r="E5" s="26">
        <v>3.302704</v>
      </c>
      <c r="F5" s="26">
        <v>3.085508</v>
      </c>
      <c r="G5" s="26">
        <v>2.643502</v>
      </c>
      <c r="H5" s="26">
        <v>2.485243</v>
      </c>
      <c r="I5" s="26">
        <v>2.847058</v>
      </c>
      <c r="J5" s="26">
        <v>2.50353</v>
      </c>
      <c r="K5" s="9">
        <f>SUM(G5:J5)</f>
        <v>10.479333</v>
      </c>
      <c r="L5" s="19">
        <f>SUM(C5:F5)</f>
        <v>12.938564</v>
      </c>
      <c r="M5" s="17">
        <f>K5/L5-1</f>
        <v>-0.1900698562838966</v>
      </c>
      <c r="N5" s="17">
        <f>J5/F5-1</f>
        <v>-0.1886165908498697</v>
      </c>
      <c r="O5" s="4" t="s">
        <v>5</v>
      </c>
      <c r="P5" s="26">
        <v>3.255636</v>
      </c>
    </row>
    <row r="6" spans="1:16" ht="12.75">
      <c r="A6" s="24" t="s">
        <v>12</v>
      </c>
      <c r="B6" s="25">
        <v>2376524</v>
      </c>
      <c r="C6" s="26">
        <v>2.378478</v>
      </c>
      <c r="D6" s="26">
        <v>2.264623</v>
      </c>
      <c r="E6" s="26">
        <v>2.594954</v>
      </c>
      <c r="F6" s="26">
        <v>2.250664</v>
      </c>
      <c r="G6" s="26">
        <v>2.167467</v>
      </c>
      <c r="H6" s="26">
        <v>2.25324</v>
      </c>
      <c r="I6" s="26">
        <v>2.473533</v>
      </c>
      <c r="J6" s="26">
        <v>2.376524</v>
      </c>
      <c r="K6" s="9">
        <f>SUM(G6:J6)</f>
        <v>9.270764</v>
      </c>
      <c r="L6" s="19">
        <f>SUM(C6:F6)</f>
        <v>9.488719</v>
      </c>
      <c r="M6" s="17">
        <f aca="true" t="shared" si="0" ref="M6:M9">K6/L6-1</f>
        <v>-0.02296990773991725</v>
      </c>
      <c r="N6" s="17">
        <f aca="true" t="shared" si="1" ref="N6:N9">J6/F6-1</f>
        <v>0.05592127478824027</v>
      </c>
      <c r="O6" s="4" t="s">
        <v>15</v>
      </c>
      <c r="P6" s="26">
        <v>0.171003</v>
      </c>
    </row>
    <row r="7" spans="1:14" ht="12.75">
      <c r="A7" s="24" t="s">
        <v>1</v>
      </c>
      <c r="B7" s="25">
        <v>2033875</v>
      </c>
      <c r="C7" s="26">
        <v>2.751698</v>
      </c>
      <c r="D7" s="26">
        <v>2.674799</v>
      </c>
      <c r="E7" s="26">
        <v>2.83828</v>
      </c>
      <c r="F7" s="26">
        <v>2.997637</v>
      </c>
      <c r="G7" s="26">
        <v>2.683122</v>
      </c>
      <c r="H7" s="26">
        <v>2.397931</v>
      </c>
      <c r="I7" s="26">
        <v>2.491966</v>
      </c>
      <c r="J7" s="26">
        <v>2.033875</v>
      </c>
      <c r="K7" s="9">
        <f>SUM(G7:J7)</f>
        <v>9.606894</v>
      </c>
      <c r="L7" s="19">
        <f>SUM(C7:F7)</f>
        <v>11.262414</v>
      </c>
      <c r="M7" s="17">
        <f t="shared" si="0"/>
        <v>-0.1469951291082</v>
      </c>
      <c r="N7" s="17">
        <f t="shared" si="1"/>
        <v>-0.3215072405364625</v>
      </c>
    </row>
    <row r="8" spans="1:14" ht="12.75">
      <c r="A8" s="24" t="s">
        <v>39</v>
      </c>
      <c r="B8" s="25">
        <v>1534982</v>
      </c>
      <c r="C8" s="26">
        <v>0.349079</v>
      </c>
      <c r="D8" s="26">
        <v>0.414797</v>
      </c>
      <c r="E8" s="26">
        <v>0.355884</v>
      </c>
      <c r="F8" s="26">
        <v>0.435736</v>
      </c>
      <c r="G8" s="26">
        <v>0.465178</v>
      </c>
      <c r="H8" s="26">
        <v>0.738509</v>
      </c>
      <c r="I8" s="26">
        <v>1.535883</v>
      </c>
      <c r="J8" s="26">
        <v>1.534982</v>
      </c>
      <c r="K8" s="9">
        <f>SUM(G8:J8)</f>
        <v>4.274552</v>
      </c>
      <c r="L8" s="19">
        <f>SUM(C8:F8)</f>
        <v>1.5554959999999998</v>
      </c>
      <c r="M8" s="17">
        <f t="shared" si="0"/>
        <v>1.7480314960629926</v>
      </c>
      <c r="N8" s="17">
        <f t="shared" si="1"/>
        <v>2.52273394899664</v>
      </c>
    </row>
    <row r="9" spans="1:14" ht="12.75">
      <c r="A9" s="24" t="s">
        <v>54</v>
      </c>
      <c r="B9" s="25">
        <v>959037</v>
      </c>
      <c r="C9" s="26">
        <v>0.896856</v>
      </c>
      <c r="D9" s="26">
        <v>0.847029</v>
      </c>
      <c r="E9" s="26">
        <v>1.076443</v>
      </c>
      <c r="F9" s="26">
        <v>0.452991</v>
      </c>
      <c r="G9" s="26">
        <v>0.664828</v>
      </c>
      <c r="H9" s="26">
        <v>0.798516</v>
      </c>
      <c r="I9" s="26">
        <v>0.873784</v>
      </c>
      <c r="J9" s="26">
        <v>0.959037</v>
      </c>
      <c r="K9" s="9">
        <f>SUM(G9:J9)</f>
        <v>3.296165</v>
      </c>
      <c r="L9" s="19">
        <f>SUM(C9:F9)</f>
        <v>3.273319</v>
      </c>
      <c r="M9" s="17">
        <f t="shared" si="0"/>
        <v>0.006979460297025675</v>
      </c>
      <c r="N9" s="17">
        <f t="shared" si="1"/>
        <v>1.1171215322158718</v>
      </c>
    </row>
    <row r="10" spans="4:16" ht="12.75">
      <c r="D10" s="8"/>
      <c r="E10" s="8"/>
      <c r="F10" s="8"/>
      <c r="G10" s="8"/>
      <c r="H10" s="8"/>
      <c r="I10" s="8"/>
      <c r="J10" s="8"/>
      <c r="K10" s="9"/>
      <c r="L10" s="19"/>
      <c r="M10" s="15"/>
      <c r="N10" s="15"/>
      <c r="O10" s="15"/>
      <c r="P10" s="15"/>
    </row>
    <row r="11" spans="6:10" ht="12.75">
      <c r="F11" s="8"/>
      <c r="G11" s="8"/>
      <c r="H11" s="8"/>
      <c r="I11" s="8"/>
      <c r="J11" s="8"/>
    </row>
    <row r="12" spans="4:10" ht="12.75">
      <c r="D12" s="8"/>
      <c r="E12" s="8"/>
      <c r="F12" s="8"/>
      <c r="G12" s="8"/>
      <c r="H12" s="8"/>
      <c r="I12" s="8"/>
      <c r="J12" s="8"/>
    </row>
    <row r="13" spans="1:10" ht="12.75">
      <c r="A13" s="2" t="str">
        <f>'Figure 1'!A12</f>
        <v>Note: ports are ranked based on gross weight of goods handled during the third quarter of 2023. The percentages indicate the 'annual' change rate.</v>
      </c>
      <c r="D13" s="8"/>
      <c r="E13" s="8"/>
      <c r="F13" s="8"/>
      <c r="G13" s="8"/>
      <c r="H13" s="8"/>
      <c r="I13" s="8"/>
      <c r="J13" s="8"/>
    </row>
    <row r="14" ht="12.75">
      <c r="A14" s="3" t="s">
        <v>29</v>
      </c>
    </row>
    <row r="15" spans="1:11" ht="12.75">
      <c r="A15" s="32" t="s">
        <v>25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</row>
    <row r="16" ht="12.75"/>
    <row r="17" ht="12.75"/>
    <row r="18" ht="12.75"/>
    <row r="19" spans="1:17" ht="12.75">
      <c r="A19" s="16"/>
      <c r="B19" s="10"/>
      <c r="C19" s="10"/>
      <c r="D19" s="10"/>
      <c r="E19" s="10"/>
      <c r="F19" s="10"/>
      <c r="G19" s="10"/>
      <c r="H19" s="11"/>
      <c r="I19" s="12"/>
      <c r="J19" s="12"/>
      <c r="K19" s="12"/>
      <c r="M19" s="9"/>
      <c r="N19" s="19"/>
      <c r="O19" s="19"/>
      <c r="P19" s="8"/>
      <c r="Q19" s="8"/>
    </row>
  </sheetData>
  <mergeCells count="1">
    <mergeCell ref="A15:K15"/>
  </mergeCells>
  <printOptions/>
  <pageMargins left="0.10823529411764708" right="0.09372549019607845" top="0.17490196078431375" bottom="0.17490196078431375" header="0.5098039215686275" footer="0.5098039215686275"/>
  <pageSetup fitToHeight="1" fitToWidth="1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Julien Tardivon</dc:creator>
  <cp:keywords/>
  <dc:description/>
  <cp:lastModifiedBy>Manuel Da Silva</cp:lastModifiedBy>
  <cp:lastPrinted>2016-06-20T09:59:01Z</cp:lastPrinted>
  <dcterms:created xsi:type="dcterms:W3CDTF">2010-12-20T13:32:21Z</dcterms:created>
  <dcterms:modified xsi:type="dcterms:W3CDTF">2024-04-19T13:33:26Z</dcterms:modified>
  <cp:category/>
  <cp:version/>
  <cp:contentType/>
  <cp:contentStatus/>
</cp:coreProperties>
</file>